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0VideoClassStorage\0000BusinessIntellegenceStudy\Data Analysis BI Class\02-Power Query\009-MLanguageMSPTDA\Downloads\"/>
    </mc:Choice>
  </mc:AlternateContent>
  <xr:revisionPtr revIDLastSave="0" documentId="13_ncr:1_{45846DEB-BF7B-4793-8EA2-88D9346F7723}" xr6:coauthVersionLast="36" xr6:coauthVersionMax="36" xr10:uidLastSave="{00000000-0000-0000-0000-000000000000}"/>
  <bookViews>
    <workbookView xWindow="0" yWindow="0" windowWidth="28800" windowHeight="13575" tabRatio="640" activeTab="1" xr2:uid="{095C6597-F5C7-4680-B619-AD6A1A79DCF3}"/>
  </bookViews>
  <sheets>
    <sheet name="Cover" sheetId="12" r:id="rId1"/>
    <sheet name="Cover (2)" sheetId="28" r:id="rId2"/>
    <sheet name="Topics" sheetId="13" r:id="rId3"/>
    <sheet name="Resources" sheetId="21" r:id="rId4"/>
    <sheet name="PQ" sheetId="14" r:id="rId5"/>
    <sheet name="Q" sheetId="15" r:id="rId6"/>
    <sheet name="Values P.31" sheetId="24" r:id="rId7"/>
    <sheet name="Behind Q" sheetId="16" r:id="rId8"/>
    <sheet name="Lookup" sheetId="17" r:id="rId9"/>
    <sheet name="Custom Functions" sheetId="22" r:id="rId10"/>
    <sheet name="Sales" sheetId="23" r:id="rId11"/>
    <sheet name="Conclusion" sheetId="26" r:id="rId12"/>
    <sheet name="PeopleAgesTable" sheetId="27" r:id="rId13"/>
  </sheets>
  <definedNames>
    <definedName name="_Toc522194061" localSheetId="3">Resources!$C$5</definedName>
    <definedName name="ExternalData_1" localSheetId="7" hidden="1">'Behind Q'!$F$13:$H$25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7" l="1"/>
  <c r="I13" i="17"/>
  <c r="I12" i="17"/>
  <c r="I16" i="17" l="1"/>
  <c r="N5" i="17"/>
  <c r="I15" i="17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BEEBFD0-4301-45C3-B5C4-CC09D72EB69E}" keepAlive="1" name="Query - AssumedAge" description="Connection to the 'AssumedAge' query in the workbook." type="5" refreshedVersion="0" background="1">
    <dbPr connection="Provider=Microsoft.Mashup.OleDb.1;Data Source=$Workbook$;Location=AssumedAge;Extended Properties=&quot;&quot;" command="SELECT * FROM [AssumedAge]"/>
  </connection>
  <connection id="2" xr16:uid="{0F2B60D6-8B05-4FD7-AE2C-CABB3F1D867B}" keepAlive="1" name="Query - ConsecutiveSalesReport" description="Connection to the 'ConsecutiveSalesReport' query in the workbook." type="5" refreshedVersion="6" background="1" saveData="1">
    <dbPr connection="Provider=Microsoft.Mashup.OleDb.1;Data Source=$Workbook$;Location=ConsecutiveSalesReport;Extended Properties=&quot;&quot;" command="SELECT * FROM [ConsecutiveSalesReport]"/>
  </connection>
  <connection id="3" xr16:uid="{4E6D23CB-4B84-4593-90E5-DFCE12BCA96D}" keepAlive="1" name="Query - EffectiveAnnualRate" description="Connection to the 'EffectiveAnnualRate' query in the workbook." type="5" refreshedVersion="0" background="1">
    <dbPr connection="Provider=Microsoft.Mashup.OleDb.1;Data Source=$Workbook$;Location=EffectiveAnnualRate;Extended Properties=&quot;&quot;" command="SELECT * FROM [EffectiveAnnualRate]"/>
  </connection>
  <connection id="4" xr16:uid="{4B42BAD8-60F9-45FE-A495-1A15D3AA936B}" keepAlive="1" name="Query - FolderPathInput" description="Connection to the 'FolderPathInput' query in the workbook." type="5" refreshedVersion="0" background="1">
    <dbPr connection="Provider=Microsoft.Mashup.OleDb.1;Data Source=$Workbook$;Location=FolderPathInput;Extended Properties=&quot;&quot;" command="SELECT * FROM [FolderPathInput]"/>
  </connection>
  <connection id="5" xr16:uid="{5B5E18BC-CB16-444E-9D10-FF5E649D25D0}" keepAlive="1" name="Query - FromFolderManyBadTables" description="Connection to the 'FromFolderManyBadTables' query in the workbook." type="5" refreshedVersion="0" background="1">
    <dbPr connection="Provider=Microsoft.Mashup.OleDb.1;Data Source=$Workbook$;Location=FromFolderManyBadTables;Extended Properties=&quot;&quot;" command="SELECT * FROM [FromFolderManyBadTables]"/>
  </connection>
  <connection id="6" xr16:uid="{23957387-C9F5-4504-BF3C-244B4F9F3245}" keepAlive="1" name="Query - FunctionToTransformFiarTables" description="Connection to the 'FunctionToTransformFiarTables' query in the workbook." type="5" refreshedVersion="0" background="1">
    <dbPr connection="Provider=Microsoft.Mashup.OleDb.1;Data Source=$Workbook$;Location=FunctionToTransformFiarTables;Extended Properties=&quot;&quot;" command="SELECT * FROM [FunctionToTransformFiarTables]"/>
  </connection>
  <connection id="7" xr16:uid="{F4D3361B-7BE5-4A2A-9A94-73E7C720B68E}" keepAlive="1" name="Query - LearningLookup" description="Connection to the 'LearningLookup' query in the workbook." type="5" refreshedVersion="0" background="1">
    <dbPr connection="Provider=Microsoft.Mashup.OleDb.1;Data Source=$Workbook$;Location=LearningLookup;Extended Properties=&quot;&quot;" command="SELECT * FROM [LearningLookup]"/>
  </connection>
  <connection id="8" xr16:uid="{8E30F1AA-427B-40CF-8EBF-0CC97DFCC379}" keepAlive="1" name="Query - LoanRateTable" description="Connection to the 'LoanRateTable' query in the workbook." type="5" refreshedVersion="0" background="1">
    <dbPr connection="Provider=Microsoft.Mashup.OleDb.1;Data Source=$Workbook$;Location=LoanRateTable;Extended Properties=&quot;&quot;" command="SELECT * FROM [LoanRateTable]"/>
  </connection>
  <connection id="9" xr16:uid="{5FA84D98-0E10-465F-8011-5A469A22AA7D}" keepAlive="1" name="Query - PeopleAgesTable" description="Connection to the 'PeopleAgesTable' query in the workbook." type="5" refreshedVersion="0" background="1">
    <dbPr connection="Provider=Microsoft.Mashup.OleDb.1;Data Source=$Workbook$;Location=PeopleAgesTable;Extended Properties=&quot;&quot;" command="SELECT * FROM [PeopleAgesTable]"/>
  </connection>
  <connection id="10" xr16:uid="{60026C05-61D9-4019-94A0-BCFB369CF0FF}" keepAlive="1" name="Query - SalesNeedRounding" description="Connection to the 'SalesNeedRounding' query in the workbook." type="5" refreshedVersion="0" background="1">
    <dbPr connection="Provider=Microsoft.Mashup.OleDb.1;Data Source=$Workbook$;Location=SalesNeedRounding;Extended Properties=&quot;&quot;" command="SELECT * FROM [SalesNeedRounding]"/>
  </connection>
</connections>
</file>

<file path=xl/sharedStrings.xml><?xml version="1.0" encoding="utf-8"?>
<sst xmlns="http://schemas.openxmlformats.org/spreadsheetml/2006/main" count="237" uniqueCount="138">
  <si>
    <t>Highline College BI 348</t>
  </si>
  <si>
    <t>taught by Mike excelisfun Girvin (Excel MVP)</t>
  </si>
  <si>
    <t>Microsoft Power Tools for Data Analysis</t>
  </si>
  <si>
    <t>Values</t>
  </si>
  <si>
    <t>Expressions</t>
  </si>
  <si>
    <t>Functions</t>
  </si>
  <si>
    <t>** MSPTDA 09</t>
  </si>
  <si>
    <t>Parameters</t>
  </si>
  <si>
    <r>
      <t>1)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Extract and Import From Multiple Sources.</t>
    </r>
  </si>
  <si>
    <r>
      <t>2)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Clean and Transform Data.</t>
    </r>
  </si>
  <si>
    <r>
      <t>3)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Load to Excel Sheet, PivotTable Cache, Excel Power Pivot Data Model, Power BI Desktop Data Model, Connection Only.</t>
    </r>
  </si>
  <si>
    <r>
      <t>4)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Use Power Query to create data sources, data models, finished reports, parameters for other queries and it can help replace complex Excel array formula solutions.</t>
    </r>
  </si>
  <si>
    <r>
      <t>5)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Behind the Power Query solution is a “Function Based” Case Sensitive Computer Language called M Code.</t>
    </r>
  </si>
  <si>
    <r>
      <t>6)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Creating Power Query Solutions can be done with the User Interface or by writing M Code, or a combination of the two.</t>
    </r>
  </si>
  <si>
    <r>
      <t> </t>
    </r>
    <r>
      <rPr>
        <sz val="11"/>
        <color theme="1"/>
        <rFont val="Calibri"/>
        <family val="2"/>
        <scheme val="minor"/>
      </rPr>
      <t>*</t>
    </r>
    <r>
      <rPr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Calibri"/>
        <family val="2"/>
      </rPr>
      <t>M Code</t>
    </r>
    <r>
      <rPr>
        <sz val="11"/>
        <color theme="1"/>
        <rFont val="Calibri"/>
        <family val="2"/>
        <scheme val="minor"/>
      </rPr>
      <t xml:space="preserve"> = Power Query’s formula language = Power Query’s Function Based Case sensitive language = M Language = Data 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ashup language</t>
    </r>
  </si>
  <si>
    <r>
      <t>1)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A question we ask of the data.</t>
    </r>
  </si>
  <si>
    <r>
      <t>2)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Queries are built with M Code and return values such as numbers, text, lists, records, tables and functions.</t>
    </r>
  </si>
  <si>
    <r>
      <t>3)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Queries are created using a “let expression”, as we will learn about later.</t>
    </r>
  </si>
  <si>
    <r>
      <rPr>
        <sz val="7"/>
        <color theme="1"/>
        <rFont val="Times New Roman"/>
        <family val="1"/>
      </rPr>
      <t xml:space="preserve">       </t>
    </r>
    <r>
      <rPr>
        <b/>
        <sz val="12"/>
        <color theme="1"/>
        <rFont val="Calibri"/>
        <family val="2"/>
      </rPr>
      <t>Power Query does this</t>
    </r>
    <r>
      <rPr>
        <sz val="11"/>
        <color theme="1"/>
        <rFont val="Calibri"/>
        <family val="2"/>
        <scheme val="minor"/>
      </rPr>
      <t>:</t>
    </r>
  </si>
  <si>
    <r>
      <rPr>
        <sz val="7"/>
        <color theme="1"/>
        <rFont val="Times New Roman"/>
        <family val="1"/>
      </rPr>
      <t xml:space="preserve">       </t>
    </r>
    <r>
      <rPr>
        <b/>
        <sz val="12"/>
        <color theme="1"/>
        <rFont val="Calibri"/>
        <family val="2"/>
      </rPr>
      <t>Queries</t>
    </r>
    <r>
      <rPr>
        <sz val="11"/>
        <color theme="1"/>
        <rFont val="Calibri"/>
        <family val="2"/>
        <scheme val="minor"/>
      </rPr>
      <t xml:space="preserve"> :</t>
    </r>
  </si>
  <si>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When you use the User Interface M Code is automatically written for you and is stored is three places:</t>
    </r>
  </si>
  <si>
    <t>* The Applied Steps list shows the name of each Step in the query.</t>
  </si>
  <si>
    <t>* The full code can be seen and edited in the Advanced editor.</t>
  </si>
  <si>
    <t>* The full M Code is stored behind the scenes in an M Document, either in Excel or Power BI Desktop.</t>
  </si>
  <si>
    <t>Date</t>
  </si>
  <si>
    <t>Sales</t>
  </si>
  <si>
    <t>= #shared</t>
  </si>
  <si>
    <t>to get a listing of information about Power Query’s M Code.</t>
  </si>
  <si>
    <t>** If you convert the =#shared information to a Table, you can filter to find the topic that you want.</t>
  </si>
  <si>
    <r>
      <t>M Code Basics</t>
    </r>
    <r>
      <rPr>
        <sz val="11"/>
        <color theme="1"/>
        <rFont val="Calibri"/>
        <family val="2"/>
        <scheme val="minor"/>
      </rPr>
      <t xml:space="preserve"> :</t>
    </r>
  </si>
  <si>
    <r>
      <t>1)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Reference Guide for M Code Sources</t>
    </r>
  </si>
  <si>
    <r>
      <t>2)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Queries</t>
    </r>
  </si>
  <si>
    <r>
      <t>3)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M Code is behind every Query</t>
    </r>
  </si>
  <si>
    <r>
      <t>14)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Custom Functions</t>
    </r>
  </si>
  <si>
    <t>* Applied Steps List</t>
  </si>
  <si>
    <t>* Adavaced Editor</t>
  </si>
  <si>
    <t>* Formula Bar</t>
  </si>
  <si>
    <r>
      <rPr>
        <sz val="7"/>
        <color theme="1"/>
        <rFont val="Times New Roman"/>
        <family val="1"/>
      </rPr>
      <t xml:space="preserve">                </t>
    </r>
    <r>
      <rPr>
        <b/>
        <sz val="12"/>
        <color theme="1"/>
        <rFont val="Calibri"/>
        <family val="2"/>
      </rPr>
      <t>M Code is behind every Query</t>
    </r>
    <r>
      <rPr>
        <sz val="11"/>
        <color theme="1"/>
        <rFont val="Calibri"/>
        <family val="2"/>
        <scheme val="minor"/>
      </rPr>
      <t xml:space="preserve"> :</t>
    </r>
  </si>
  <si>
    <r>
      <rPr>
        <sz val="7"/>
        <color theme="1"/>
        <rFont val="Times New Roman"/>
        <family val="1"/>
      </rPr>
      <t xml:space="preserve">                </t>
    </r>
    <r>
      <rPr>
        <b/>
        <sz val="12"/>
        <color theme="1"/>
        <rFont val="Calibri"/>
        <family val="2"/>
      </rPr>
      <t>See M Code</t>
    </r>
    <r>
      <rPr>
        <sz val="11"/>
        <color theme="1"/>
        <rFont val="Calibri"/>
        <family val="2"/>
        <scheme val="minor"/>
      </rPr>
      <t>:</t>
    </r>
  </si>
  <si>
    <t>TypeDay</t>
  </si>
  <si>
    <t>Workday</t>
  </si>
  <si>
    <t>Weekend</t>
  </si>
  <si>
    <t>Holiday</t>
  </si>
  <si>
    <t>Donation</t>
  </si>
  <si>
    <t>Power Query   M Code</t>
  </si>
  <si>
    <t>let</t>
  </si>
  <si>
    <t>in</t>
  </si>
  <si>
    <t xml:space="preserve">    PowerQuery = "Power"</t>
  </si>
  <si>
    <t xml:space="preserve">    MCode = "More Power"</t>
  </si>
  <si>
    <t xml:space="preserve">    MCode</t>
  </si>
  <si>
    <r>
      <rPr>
        <b/>
        <sz val="16"/>
        <color theme="0"/>
        <rFont val="Calibri"/>
        <family val="2"/>
        <scheme val="minor"/>
      </rPr>
      <t>MSPTDA 09</t>
    </r>
    <r>
      <rPr>
        <sz val="14"/>
        <color theme="0"/>
        <rFont val="Calibri"/>
        <family val="2"/>
        <scheme val="minor"/>
      </rPr>
      <t>: Microsoft Power Tools for Data Analysis</t>
    </r>
  </si>
  <si>
    <r>
      <t>1)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Microsoft Power Query for Excel Formula Language Specifications (search Google &amp; download)</t>
    </r>
  </si>
  <si>
    <r>
      <t>2)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In a blank query type:</t>
    </r>
  </si>
  <si>
    <r>
      <t>3)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Search Google and go to Microsoft site, like: https://msdn.microsoft.com/en-us/query-bi/m/power-query-m-reference</t>
    </r>
  </si>
  <si>
    <r>
      <t>4)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For a specific function information, type an equal sign and then the function name in formula bar and you will get help on that particular function</t>
    </r>
  </si>
  <si>
    <r>
      <rPr>
        <b/>
        <sz val="7"/>
        <color theme="1"/>
        <rFont val="Times New Roman"/>
        <family val="1"/>
      </rPr>
      <t xml:space="preserve">     </t>
    </r>
    <r>
      <rPr>
        <b/>
        <sz val="12"/>
        <color theme="1"/>
        <rFont val="Calibri"/>
        <family val="2"/>
      </rPr>
      <t>Reference Guide for M Code Sources:</t>
    </r>
  </si>
  <si>
    <t>Total Sales</t>
  </si>
  <si>
    <t>Count Sales</t>
  </si>
  <si>
    <t>Transaction No</t>
  </si>
  <si>
    <t>Product Name</t>
  </si>
  <si>
    <t>Product</t>
  </si>
  <si>
    <t>Transaction No.</t>
  </si>
  <si>
    <t>Quad</t>
  </si>
  <si>
    <t>Sunshine</t>
  </si>
  <si>
    <t>Carlota</t>
  </si>
  <si>
    <t>Row</t>
  </si>
  <si>
    <t>Column</t>
  </si>
  <si>
    <t>Intersecting Value</t>
  </si>
  <si>
    <t>Column?</t>
  </si>
  <si>
    <t>Transaction No?</t>
  </si>
  <si>
    <t>Supplier</t>
  </si>
  <si>
    <t>BG</t>
  </si>
  <si>
    <t>C</t>
  </si>
  <si>
    <t>CC</t>
  </si>
  <si>
    <t>Lookup Column</t>
  </si>
  <si>
    <t>Lookup Row</t>
  </si>
  <si>
    <t>Red</t>
  </si>
  <si>
    <t>Blue</t>
  </si>
  <si>
    <t>Silver</t>
  </si>
  <si>
    <t>Aspen</t>
  </si>
  <si>
    <t>Loan 1</t>
  </si>
  <si>
    <t>Loan 2</t>
  </si>
  <si>
    <t>Loan 3</t>
  </si>
  <si>
    <t>Loan 4</t>
  </si>
  <si>
    <t>Loan</t>
  </si>
  <si>
    <t>Annual Rate</t>
  </si>
  <si>
    <t>Number Periods Per Year</t>
  </si>
  <si>
    <t>FolderPathForFromFolderManyBadTables-Query</t>
  </si>
  <si>
    <t>C:\Users\mgirvin\Desktop\009-ParameterQueryTables</t>
  </si>
  <si>
    <t>Edit M Code:</t>
  </si>
  <si>
    <t>Applied Steps</t>
  </si>
  <si>
    <t>Formula Bar</t>
  </si>
  <si>
    <t>Advanced Editor</t>
  </si>
  <si>
    <t>let expressions</t>
  </si>
  <si>
    <t>Primitive</t>
  </si>
  <si>
    <t>List</t>
  </si>
  <si>
    <t>Record</t>
  </si>
  <si>
    <t>Table</t>
  </si>
  <si>
    <t>Function</t>
  </si>
  <si>
    <t>More…</t>
  </si>
  <si>
    <t>Lookup</t>
  </si>
  <si>
    <t>Custom Functions</t>
  </si>
  <si>
    <t>Paraments Functions / Queries</t>
  </si>
  <si>
    <t>each and Underscore</t>
  </si>
  <si>
    <t>Binary</t>
  </si>
  <si>
    <t>People</t>
  </si>
  <si>
    <t>Age</t>
  </si>
  <si>
    <t>Desired Age</t>
  </si>
  <si>
    <t>Hedge</t>
  </si>
  <si>
    <t>Charlott Anthony</t>
  </si>
  <si>
    <t>Camila Weller</t>
  </si>
  <si>
    <t>Zella Cho</t>
  </si>
  <si>
    <t>Sharla Marion</t>
  </si>
  <si>
    <t>Kandis Emanuel</t>
  </si>
  <si>
    <t>Scarlett Atkinson</t>
  </si>
  <si>
    <t>Rosina Teeter</t>
  </si>
  <si>
    <t>Leena Dutton</t>
  </si>
  <si>
    <t>Jonie Purdy</t>
  </si>
  <si>
    <t>Norene Bobo</t>
  </si>
  <si>
    <t>* Applied Steps</t>
  </si>
  <si>
    <t>* Advanced Editor</t>
  </si>
  <si>
    <r>
      <t>4)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expressions</t>
    </r>
  </si>
  <si>
    <r>
      <t>5)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let expressions</t>
    </r>
  </si>
  <si>
    <r>
      <t>6)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Comments in M Code</t>
    </r>
  </si>
  <si>
    <r>
      <t>7)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Identifiers</t>
    </r>
  </si>
  <si>
    <r>
      <t>8)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Keywords</t>
    </r>
  </si>
  <si>
    <r>
      <t>9)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Operators</t>
    </r>
  </si>
  <si>
    <r>
      <t>10)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Standard Library</t>
    </r>
  </si>
  <si>
    <r>
      <t>11)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Values: Primitive, List, Record, Table, Function</t>
    </r>
  </si>
  <si>
    <r>
      <t>12)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Primary Keys</t>
    </r>
  </si>
  <si>
    <r>
      <t>13)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Lookup or Projection and Selection</t>
    </r>
  </si>
  <si>
    <r>
      <t>15)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Parmenter Queries</t>
    </r>
  </si>
  <si>
    <r>
      <t>16)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each expressions and Underscore Character _</t>
    </r>
  </si>
  <si>
    <r>
      <rPr>
        <b/>
        <sz val="16"/>
        <color theme="0"/>
        <rFont val="Calibri"/>
        <family val="2"/>
        <scheme val="minor"/>
      </rPr>
      <t>MSPTDA 09.5</t>
    </r>
    <r>
      <rPr>
        <sz val="14"/>
        <color theme="0"/>
        <rFont val="Calibri"/>
        <family val="2"/>
        <scheme val="minor"/>
      </rPr>
      <t>: Microsoft Power Tools for Data Analysis</t>
    </r>
  </si>
  <si>
    <t>Follow Up to  MSPTDA  #9   **9.5</t>
  </si>
  <si>
    <t>Power Query</t>
  </si>
  <si>
    <t>Formula.Firewall Error</t>
  </si>
  <si>
    <t>Please Rebuild this Data Combination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</si>
</sst>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27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7"/>
      <color theme="0"/>
      <name val="Calibri"/>
      <family val="2"/>
      <scheme val="minor"/>
    </font>
    <font>
      <b/>
      <sz val="27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2"/>
      <color theme="1"/>
      <name val="Calibri"/>
      <family val="2"/>
    </font>
    <font>
      <sz val="11"/>
      <color theme="1"/>
      <name val="Calibri"/>
      <family val="1"/>
      <scheme val="minor"/>
    </font>
    <font>
      <b/>
      <sz val="11"/>
      <color theme="1"/>
      <name val="Calibri"/>
      <family val="2"/>
    </font>
    <font>
      <b/>
      <sz val="7"/>
      <color theme="1"/>
      <name val="Times New Roman"/>
      <family val="1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1"/>
    </font>
    <font>
      <b/>
      <sz val="11"/>
      <color theme="0"/>
      <name val="Calibri"/>
      <family val="2"/>
      <scheme val="minor"/>
    </font>
    <font>
      <b/>
      <sz val="25"/>
      <color theme="0"/>
      <name val="Calibri"/>
      <family val="2"/>
      <scheme val="minor"/>
    </font>
    <font>
      <b/>
      <sz val="25"/>
      <name val="Calibri"/>
      <family val="2"/>
      <scheme val="minor"/>
    </font>
    <font>
      <b/>
      <sz val="15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left" vertical="center" indent="1"/>
    </xf>
    <xf numFmtId="0" fontId="2" fillId="2" borderId="0" xfId="0" applyFont="1" applyFill="1"/>
    <xf numFmtId="0" fontId="0" fillId="3" borderId="0" xfId="0" applyFill="1" applyAlignment="1">
      <alignment horizontal="left" vertical="center" indent="1"/>
    </xf>
    <xf numFmtId="0" fontId="0" fillId="3" borderId="0" xfId="0" applyFill="1"/>
    <xf numFmtId="0" fontId="0" fillId="4" borderId="0" xfId="0" applyFill="1" applyAlignment="1">
      <alignment horizontal="left" vertical="center" indent="1"/>
    </xf>
    <xf numFmtId="0" fontId="0" fillId="4" borderId="0" xfId="0" applyFill="1"/>
    <xf numFmtId="0" fontId="2" fillId="5" borderId="0" xfId="0" applyFont="1" applyFill="1" applyAlignment="1">
      <alignment horizontal="left" vertical="center"/>
    </xf>
    <xf numFmtId="0" fontId="2" fillId="5" borderId="0" xfId="0" applyFont="1" applyFill="1"/>
    <xf numFmtId="0" fontId="0" fillId="6" borderId="0" xfId="0" applyFill="1" applyAlignment="1">
      <alignment horizontal="left" vertical="center"/>
    </xf>
    <xf numFmtId="0" fontId="0" fillId="6" borderId="0" xfId="0" applyFill="1"/>
    <xf numFmtId="0" fontId="0" fillId="6" borderId="1" xfId="0" applyFill="1" applyBorder="1"/>
    <xf numFmtId="0" fontId="0" fillId="6" borderId="2" xfId="0" applyFill="1" applyBorder="1"/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0" fillId="0" borderId="1" xfId="0" applyBorder="1" applyAlignment="1"/>
    <xf numFmtId="0" fontId="0" fillId="0" borderId="1" xfId="0" applyFill="1" applyBorder="1" applyAlignment="1"/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/>
    <xf numFmtId="0" fontId="0" fillId="0" borderId="2" xfId="0" applyFill="1" applyBorder="1"/>
    <xf numFmtId="0" fontId="0" fillId="3" borderId="4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9" fillId="6" borderId="2" xfId="0" applyFont="1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Fill="1" applyBorder="1" applyAlignment="1">
      <alignment horizontal="left"/>
    </xf>
    <xf numFmtId="0" fontId="10" fillId="0" borderId="2" xfId="0" applyFont="1" applyBorder="1" applyAlignment="1">
      <alignment horizontal="left" indent="1"/>
    </xf>
    <xf numFmtId="0" fontId="11" fillId="0" borderId="2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0" fillId="7" borderId="0" xfId="0" applyFill="1"/>
    <xf numFmtId="0" fontId="0" fillId="0" borderId="0" xfId="0" applyAlignment="1">
      <alignment horizontal="left" vertical="center" indent="10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left" vertical="center" indent="10"/>
    </xf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5" fillId="0" borderId="7" xfId="0" applyFont="1" applyBorder="1" applyAlignment="1">
      <alignment horizontal="left" vertical="center" indent="5"/>
    </xf>
    <xf numFmtId="0" fontId="0" fillId="0" borderId="10" xfId="0" applyBorder="1" applyAlignment="1">
      <alignment horizontal="left" vertical="center" wrapText="1" indent="10"/>
    </xf>
    <xf numFmtId="0" fontId="13" fillId="8" borderId="6" xfId="0" applyFont="1" applyFill="1" applyBorder="1" applyAlignment="1">
      <alignment horizontal="left" vertical="center" wrapText="1" indent="13"/>
    </xf>
    <xf numFmtId="0" fontId="15" fillId="0" borderId="7" xfId="0" applyFont="1" applyBorder="1" applyAlignment="1">
      <alignment horizontal="left" vertical="center" wrapText="1" indent="5"/>
    </xf>
    <xf numFmtId="0" fontId="15" fillId="0" borderId="10" xfId="0" applyFont="1" applyBorder="1" applyAlignment="1">
      <alignment horizontal="left" vertical="center" indent="10"/>
    </xf>
    <xf numFmtId="0" fontId="0" fillId="0" borderId="10" xfId="0" applyFont="1" applyBorder="1" applyAlignment="1">
      <alignment horizontal="left" vertical="center" indent="15"/>
    </xf>
    <xf numFmtId="14" fontId="0" fillId="0" borderId="0" xfId="0" applyNumberFormat="1"/>
    <xf numFmtId="0" fontId="14" fillId="0" borderId="7" xfId="0" applyFont="1" applyBorder="1" applyAlignment="1">
      <alignment horizontal="left" vertical="center" indent="5"/>
    </xf>
    <xf numFmtId="0" fontId="15" fillId="0" borderId="10" xfId="0" applyFont="1" applyBorder="1" applyAlignment="1">
      <alignment horizontal="left" vertical="center" indent="5"/>
    </xf>
    <xf numFmtId="0" fontId="0" fillId="0" borderId="0" xfId="0" applyNumberFormat="1"/>
    <xf numFmtId="0" fontId="18" fillId="9" borderId="0" xfId="0" applyFont="1" applyFill="1" applyAlignment="1">
      <alignment horizontal="left" indent="1"/>
    </xf>
    <xf numFmtId="0" fontId="18" fillId="9" borderId="0" xfId="0" applyFont="1" applyFill="1" applyAlignment="1">
      <alignment horizontal="left" vertical="top" indent="1"/>
    </xf>
    <xf numFmtId="0" fontId="3" fillId="2" borderId="0" xfId="0" applyFont="1" applyFill="1" applyAlignment="1">
      <alignment horizontal="left" indent="14"/>
    </xf>
    <xf numFmtId="0" fontId="0" fillId="3" borderId="0" xfId="0" applyFill="1" applyAlignment="1">
      <alignment horizontal="left" indent="14"/>
    </xf>
    <xf numFmtId="0" fontId="0" fillId="4" borderId="0" xfId="0" applyFill="1" applyAlignment="1">
      <alignment horizontal="left" indent="14"/>
    </xf>
    <xf numFmtId="0" fontId="0" fillId="6" borderId="0" xfId="0" applyFill="1" applyAlignment="1">
      <alignment horizontal="left" indent="15"/>
    </xf>
    <xf numFmtId="0" fontId="10" fillId="0" borderId="1" xfId="0" applyFont="1" applyBorder="1" applyAlignment="1">
      <alignment horizontal="left" vertical="center" indent="13"/>
    </xf>
    <xf numFmtId="0" fontId="4" fillId="0" borderId="1" xfId="0" applyFont="1" applyBorder="1" applyAlignment="1">
      <alignment horizontal="left" vertical="center" indent="13"/>
    </xf>
    <xf numFmtId="0" fontId="7" fillId="2" borderId="3" xfId="0" applyFont="1" applyFill="1" applyBorder="1" applyAlignment="1">
      <alignment horizontal="left" indent="13"/>
    </xf>
    <xf numFmtId="0" fontId="8" fillId="3" borderId="4" xfId="0" applyFont="1" applyFill="1" applyBorder="1" applyAlignment="1">
      <alignment horizontal="left" indent="13"/>
    </xf>
    <xf numFmtId="0" fontId="19" fillId="5" borderId="0" xfId="0" applyFont="1" applyFill="1" applyAlignment="1">
      <alignment horizontal="left" indent="15"/>
    </xf>
    <xf numFmtId="0" fontId="21" fillId="0" borderId="0" xfId="0" applyFont="1" applyAlignment="1">
      <alignment horizontal="left" vertical="center" indent="5"/>
    </xf>
    <xf numFmtId="0" fontId="0" fillId="8" borderId="0" xfId="0" applyFill="1"/>
    <xf numFmtId="0" fontId="0" fillId="0" borderId="15" xfId="0" applyBorder="1"/>
    <xf numFmtId="14" fontId="0" fillId="0" borderId="15" xfId="0" applyNumberFormat="1" applyBorder="1"/>
    <xf numFmtId="0" fontId="22" fillId="2" borderId="15" xfId="0" applyFont="1" applyFill="1" applyBorder="1"/>
    <xf numFmtId="0" fontId="22" fillId="9" borderId="15" xfId="0" applyFont="1" applyFill="1" applyBorder="1"/>
    <xf numFmtId="0" fontId="2" fillId="9" borderId="15" xfId="0" applyFont="1" applyFill="1" applyBorder="1"/>
    <xf numFmtId="0" fontId="2" fillId="2" borderId="15" xfId="0" applyFont="1" applyFill="1" applyBorder="1"/>
    <xf numFmtId="0" fontId="0" fillId="10" borderId="15" xfId="0" applyFill="1" applyBorder="1"/>
    <xf numFmtId="0" fontId="0" fillId="0" borderId="15" xfId="0" applyFill="1" applyBorder="1"/>
    <xf numFmtId="164" fontId="0" fillId="10" borderId="15" xfId="0" applyNumberFormat="1" applyFill="1" applyBorder="1"/>
    <xf numFmtId="0" fontId="0" fillId="0" borderId="10" xfId="0" applyBorder="1" applyAlignment="1">
      <alignment horizontal="left" indent="2"/>
    </xf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6" xfId="0" applyFont="1" applyFill="1" applyBorder="1" applyAlignment="1">
      <alignment horizontal="left"/>
    </xf>
    <xf numFmtId="0" fontId="2" fillId="11" borderId="16" xfId="0" applyFont="1" applyFill="1" applyBorder="1"/>
    <xf numFmtId="0" fontId="2" fillId="11" borderId="17" xfId="0" applyFont="1" applyFill="1" applyBorder="1"/>
    <xf numFmtId="0" fontId="2" fillId="11" borderId="18" xfId="0" applyFont="1" applyFill="1" applyBorder="1"/>
    <xf numFmtId="0" fontId="2" fillId="11" borderId="16" xfId="0" applyFont="1" applyFill="1" applyBorder="1" applyAlignment="1">
      <alignment horizontal="left"/>
    </xf>
    <xf numFmtId="0" fontId="0" fillId="0" borderId="10" xfId="0" applyBorder="1" applyAlignment="1">
      <alignment horizontal="left" vertical="center" indent="12"/>
    </xf>
    <xf numFmtId="0" fontId="0" fillId="0" borderId="10" xfId="0" applyBorder="1" applyAlignment="1">
      <alignment horizontal="left" vertical="center" indent="14"/>
    </xf>
    <xf numFmtId="0" fontId="3" fillId="2" borderId="0" xfId="0" applyFont="1" applyFill="1" applyAlignment="1">
      <alignment horizontal="left" indent="3"/>
    </xf>
    <xf numFmtId="0" fontId="0" fillId="3" borderId="0" xfId="0" applyFill="1" applyAlignment="1">
      <alignment horizontal="left" indent="3"/>
    </xf>
    <xf numFmtId="0" fontId="0" fillId="4" borderId="0" xfId="0" applyFill="1" applyAlignment="1">
      <alignment horizontal="left" indent="17"/>
    </xf>
    <xf numFmtId="0" fontId="19" fillId="5" borderId="0" xfId="0" applyFont="1" applyFill="1" applyAlignment="1">
      <alignment horizontal="left" indent="18"/>
    </xf>
    <xf numFmtId="0" fontId="9" fillId="6" borderId="2" xfId="0" applyFont="1" applyFill="1" applyBorder="1" applyAlignment="1">
      <alignment horizontal="left" indent="3"/>
    </xf>
    <xf numFmtId="0" fontId="10" fillId="0" borderId="1" xfId="0" applyFont="1" applyBorder="1" applyAlignment="1">
      <alignment horizontal="left" vertical="center" indent="3"/>
    </xf>
    <xf numFmtId="0" fontId="4" fillId="0" borderId="1" xfId="0" applyFont="1" applyBorder="1" applyAlignment="1">
      <alignment horizontal="left" vertical="center" indent="3"/>
    </xf>
    <xf numFmtId="0" fontId="23" fillId="2" borderId="3" xfId="0" applyFont="1" applyFill="1" applyBorder="1" applyAlignment="1">
      <alignment horizontal="left" indent="3"/>
    </xf>
    <xf numFmtId="0" fontId="0" fillId="0" borderId="2" xfId="0" applyFill="1" applyBorder="1" applyAlignment="1">
      <alignment horizontal="left" indent="1"/>
    </xf>
    <xf numFmtId="0" fontId="24" fillId="3" borderId="4" xfId="0" applyFont="1" applyFill="1" applyBorder="1" applyAlignment="1">
      <alignment horizontal="left" indent="3"/>
    </xf>
    <xf numFmtId="0" fontId="25" fillId="6" borderId="2" xfId="0" applyFont="1" applyFill="1" applyBorder="1" applyAlignment="1">
      <alignment horizontal="left"/>
    </xf>
  </cellXfs>
  <cellStyles count="1">
    <cellStyle name="Normal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5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5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5" formatCode="m/d/yyyy"/>
    </dxf>
    <dxf>
      <numFmt numFmtId="0" formatCode="General"/>
    </dxf>
    <dxf>
      <numFmt numFmtId="165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E9ECA7F6-18AB-414D-A56C-02CC9B886439}">
      <tableStyleElement type="wholeTable" dxfId="12"/>
      <tableStyleElement type="headerRow" dxfId="11"/>
    </tableStyle>
  </tableStyles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1315914</xdr:colOff>
      <xdr:row>7</xdr:row>
      <xdr:rowOff>232173</xdr:rowOff>
    </xdr:from>
    <xdr:to>
      <xdr:col>6</xdr:col>
      <xdr:colOff>610791</xdr:colOff>
      <xdr:row>10</xdr:row>
      <xdr:rowOff>236935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207300-5340-4E93-8AB7-4AE54C2D1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9445" y="2041923"/>
          <a:ext cx="2515518" cy="134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9</xdr:row>
      <xdr:rowOff>144064</xdr:rowOff>
    </xdr:from>
    <xdr:to>
      <xdr:col>5</xdr:col>
      <xdr:colOff>148827</xdr:colOff>
      <xdr:row>11</xdr:row>
      <xdr:rowOff>19310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07EDB0-B8B2-4B8B-B536-E48087614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3020614"/>
          <a:ext cx="4911328" cy="846796"/>
        </a:xfrm>
        <a:prstGeom prst="rect">
          <a:avLst/>
        </a:prstGeom>
      </xdr:spPr>
    </xdr:pic>
    <xdr:clientData/>
  </xdr:twoCellAnchor>
  <xdr:twoCellAnchor>
    <xdr:from>
      <xdr:col>6</xdr:col>
      <xdr:colOff>178593</xdr:colOff>
      <xdr:row>4</xdr:row>
      <xdr:rowOff>226217</xdr:rowOff>
    </xdr:from>
    <xdr:to>
      <xdr:col>9</xdr:col>
      <xdr:colOff>428625</xdr:colOff>
      <xdr:row>13</xdr:row>
      <xdr:rowOff>65484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2E8D648-5F15-4022-9C17-F52DFAC42DC4}"/>
            </a:ext>
          </a:extLst>
        </xdr:cNvPr>
        <xdr:cNvSpPr/>
      </xdr:nvSpPr>
      <xdr:spPr>
        <a:xfrm>
          <a:off x="5750718" y="1071561"/>
          <a:ext cx="2208610" cy="3434954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5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Formula.Firewall Error: </a:t>
          </a:r>
          <a:r>
            <a:rPr lang="en-US" sz="15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Privacy Levels for Two Queries are in Conflict.</a:t>
          </a:r>
        </a:p>
        <a:p>
          <a:pPr algn="l"/>
          <a:endParaRPr lang="en-US" sz="1500" b="1" baseline="0">
            <a:solidFill>
              <a:srgbClr val="00206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5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Solution 1: Change Privacy Level to "Always Ignore Privacy Settings"</a:t>
          </a:r>
        </a:p>
        <a:p>
          <a:pPr algn="l"/>
          <a:endParaRPr lang="en-US" sz="1500" b="1" baseline="0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500" b="1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Solution 2: Land First Query with External Connection as Connection Only, then use that Named Query in Second Query.</a:t>
          </a:r>
          <a:endParaRPr lang="en-US" sz="1500" baseline="0">
            <a:solidFill>
              <a:srgbClr val="7030A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436564</xdr:colOff>
      <xdr:row>13</xdr:row>
      <xdr:rowOff>33073</xdr:rowOff>
    </xdr:from>
    <xdr:to>
      <xdr:col>16</xdr:col>
      <xdr:colOff>60855</xdr:colOff>
      <xdr:row>22</xdr:row>
      <xdr:rowOff>154517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2D7836-E46E-486E-9DF5-47FD95750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47" y="2533386"/>
          <a:ext cx="8143875" cy="1847850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537946</xdr:colOff>
      <xdr:row>1</xdr:row>
      <xdr:rowOff>95250</xdr:rowOff>
    </xdr:from>
    <xdr:to>
      <xdr:col>14</xdr:col>
      <xdr:colOff>266700</xdr:colOff>
      <xdr:row>35</xdr:row>
      <xdr:rowOff>143176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8C3D98-B415-403D-BF68-B61C31832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7146" y="285750"/>
          <a:ext cx="7043954" cy="652492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B85D7C19-EF80-4067-A4ED-AD062846236E}" autoFormatId="16" applyNumberFormats="0" applyBorderFormats="0" applyFontFormats="0" applyPatternFormats="0" applyAlignmentFormats="0" applyWidthHeightFormats="0">
  <queryTableRefresh nextId="16">
    <queryTableFields count="3">
      <queryTableField id="12" name="TypeDay" tableColumnId="7"/>
      <queryTableField id="13" name="Total Sales" tableColumnId="8"/>
      <queryTableField id="14" name="Count Sales" tableColumnId="9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A891923-708C-4EB4-876F-10E25A0A4253}" name="fSales" displayName="fSales" ref="B13:D36" totalsRowShown="0" headerRowDxfId="10">
  <autoFilter ref="B13:D36" xr:uid="{F5D64298-8C37-47ED-9D7B-065595EFA4CB}"/>
  <sortState xmlns:xlrd2="http://schemas.microsoft.com/office/spreadsheetml/2017/richdata2" ref="B14:D36">
    <sortCondition descending="1" ref="D13:D36"/>
  </sortState>
  <tableColumns count="3">
    <tableColumn id="1" xr3:uid="{D3D988F7-C095-458B-8D33-EBFE5DD96E03}" name="Date" dataDxfId="9"/>
    <tableColumn id="2" xr3:uid="{48143615-7252-4A14-B51C-ABAEF0960B5A}" name="TypeDay"/>
    <tableColumn id="3" xr3:uid="{0E8F1765-C0D0-444B-8CB5-2215A1EA9443}" name="Sal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D75001-8948-4A3E-946B-726FC6192A26}" name="ConsecutiveSalesReport" displayName="ConsecutiveSalesReport" ref="F13:H25" tableType="queryTable" totalsRowShown="0">
  <autoFilter ref="F13:H25" xr:uid="{452A640C-6D09-44D3-BA7E-B8AF4CA310CB}"/>
  <tableColumns count="3">
    <tableColumn id="7" xr3:uid="{AE37DA8E-600D-4C18-814A-CB5B9F205876}" uniqueName="7" name="TypeDay" queryTableFieldId="12" dataDxfId="8"/>
    <tableColumn id="8" xr3:uid="{B9D99104-E75F-40BF-AAA9-5C07E32D6B92}" uniqueName="8" name="Total Sales" queryTableFieldId="13"/>
    <tableColumn id="9" xr3:uid="{CE14E3ED-0E66-4499-8CEC-76B60A7784E6}" uniqueName="9" name="Count Sales" queryTableFieldId="14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D1483D-79B9-4A44-9C51-B8A7A91A2D48}" name="fTransactions" displayName="fTransactions" ref="A4:F19" totalsRowShown="0" headerRowDxfId="6">
  <autoFilter ref="A4:F19" xr:uid="{9EBE4E6F-3D85-438E-A301-3F5E4D53DE4A}"/>
  <tableColumns count="6">
    <tableColumn id="1" xr3:uid="{58033637-6527-49DB-AD44-CA6F091DA99D}" name="Transaction No"/>
    <tableColumn id="2" xr3:uid="{D65A00D8-40E6-4E8E-A099-4DE878FA9749}" name="Date" dataDxfId="5"/>
    <tableColumn id="3" xr3:uid="{AE76F3C4-6866-4FFA-BCEF-221C8CA70E38}" name="Product Name"/>
    <tableColumn id="4" xr3:uid="{A84F70AB-3474-4C93-8EAF-94798E9B155C}" name="Red"/>
    <tableColumn id="5" xr3:uid="{C55FF24A-BB20-44C1-8AFF-05C789ACEB0E}" name="Blue"/>
    <tableColumn id="6" xr3:uid="{7E163172-C76B-4826-BB9B-E093EA7C37E0}" name="Silver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170F0B-97D8-4A34-842C-FF6EA098A44A}" name="dProduct" displayName="dProduct" ref="J4:K8" totalsRowShown="0" headerRowDxfId="4">
  <autoFilter ref="J4:K8" xr:uid="{27A449F5-B5A2-47E3-9815-D99C0FEB2878}"/>
  <tableColumns count="2">
    <tableColumn id="1" xr3:uid="{846D6827-00BF-49DF-8AFA-ADF1337A64D2}" name="Product"/>
    <tableColumn id="2" xr3:uid="{7B6FB809-6461-4DB7-8F60-A4862CF94F9A}" name="Supplier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5251AFC-72D4-436F-9CD6-4B6F62820810}" name="LoanRates" displayName="LoanRates" ref="B2:D12" totalsRowShown="0" headerRowDxfId="3">
  <autoFilter ref="B2:D12" xr:uid="{19B91CDA-0D8F-4A46-8DC7-2978F4DEAD6E}"/>
  <tableColumns count="3">
    <tableColumn id="1" xr3:uid="{02AE3E4E-B42B-4056-87F8-D36E3A778B31}" name="Loan"/>
    <tableColumn id="2" xr3:uid="{151E22A6-0A14-4C0E-9DE3-7B7DFBF324EC}" name="Annual Rate"/>
    <tableColumn id="3" xr3:uid="{B5056C38-7DAB-4695-A601-3D9DA070EEFB}" name="Number Periods Per Year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1E44F9B-FC13-450F-A9A6-5754A1FBCA68}" name="FolderPath" displayName="FolderPath" ref="G2:G3" totalsRowShown="0">
  <autoFilter ref="G2:G3" xr:uid="{00F78C4E-22FC-4DD1-9501-46DB3B4A8F05}"/>
  <tableColumns count="1">
    <tableColumn id="1" xr3:uid="{2E7323D2-E8C7-43BE-B944-91BF9594161D}" name="FolderPathForFromFolderManyBadTables-Query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A456950-9B7E-45A9-B593-FB709CB994E6}" name="DateAndSales" displayName="DateAndSales" ref="B3:C26" totalsRowShown="0" headerRowDxfId="2">
  <autoFilter ref="B3:C26" xr:uid="{0F627A60-D550-4E86-9B95-A3A25F801A08}"/>
  <tableColumns count="2">
    <tableColumn id="1" xr3:uid="{5846414E-86BB-4D87-8103-12EE2D7A83CC}" name="Date" dataDxfId="1"/>
    <tableColumn id="2" xr3:uid="{6BDD1126-00E4-4725-B7AD-7FA59C2B6BC4}" name="Sales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92D5B76-F30C-4C30-B0BC-C8246C8745D0}" name="PeopleAgesTable" displayName="PeopleAgesTable" ref="A1:D11" totalsRowShown="0" headerRowDxfId="0">
  <autoFilter ref="A1:D11" xr:uid="{D43C439A-DEF0-4BBE-95FE-304F0D7F8177}"/>
  <tableColumns count="4">
    <tableColumn id="1" xr3:uid="{0D84C10A-BEA7-4C6C-BCA2-42CEA4759E03}" name="People"/>
    <tableColumn id="2" xr3:uid="{B48C8BCD-3DB3-4107-B9BB-84422E56F110}" name="Age"/>
    <tableColumn id="3" xr3:uid="{528106E9-9F2B-446B-BCF9-AA66045158B0}" name="Desired Age"/>
    <tableColumn id="4" xr3:uid="{293EF173-6D2B-4298-840E-9270D0C743E3}" name="Hedg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C9FC4-3679-45A3-AA55-E284E6FDD599}">
  <sheetPr>
    <tabColor rgb="FFFFFF00"/>
  </sheetPr>
  <dimension ref="A1:M46"/>
  <sheetViews>
    <sheetView showGridLines="0" zoomScale="160" zoomScaleNormal="160" workbookViewId="0">
      <selection activeCell="K26" sqref="K26"/>
    </sheetView>
  </sheetViews>
  <sheetFormatPr defaultRowHeight="15" x14ac:dyDescent="0.25"/>
  <cols>
    <col min="1" max="1" width="22" customWidth="1"/>
    <col min="2" max="2" width="9.28515625" customWidth="1"/>
    <col min="3" max="3" width="4" customWidth="1"/>
    <col min="4" max="4" width="29.7109375" bestFit="1" customWidth="1"/>
    <col min="5" max="6" width="9.28515625" customWidth="1"/>
    <col min="7" max="7" width="11.140625" customWidth="1"/>
  </cols>
  <sheetData>
    <row r="1" spans="1:13" ht="36.75" customHeight="1" x14ac:dyDescent="0.25">
      <c r="A1" s="54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s="55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5">
      <c r="A3" s="56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 x14ac:dyDescent="0.35">
      <c r="A4" s="62" t="s">
        <v>50</v>
      </c>
      <c r="B4" s="8"/>
      <c r="C4" s="9"/>
      <c r="D4" s="9"/>
      <c r="E4" s="9"/>
      <c r="F4" s="9"/>
      <c r="G4" s="9"/>
      <c r="H4" s="9"/>
      <c r="I4" s="9"/>
      <c r="J4" s="9"/>
      <c r="K4" s="5"/>
      <c r="L4" s="5"/>
      <c r="M4" s="5"/>
    </row>
    <row r="5" spans="1:13" x14ac:dyDescent="0.25">
      <c r="A5" s="57"/>
      <c r="B5" s="10"/>
      <c r="C5" s="11"/>
      <c r="D5" s="12"/>
      <c r="E5" s="12"/>
      <c r="F5" s="13"/>
      <c r="G5" s="13"/>
      <c r="H5" s="13"/>
      <c r="I5" s="13"/>
      <c r="J5" s="13"/>
      <c r="K5" s="7"/>
      <c r="L5" s="7"/>
      <c r="M5" s="7"/>
    </row>
    <row r="6" spans="1:13" ht="23.25" x14ac:dyDescent="0.25">
      <c r="A6" s="58" t="s">
        <v>2</v>
      </c>
      <c r="B6" s="10"/>
      <c r="C6" s="11"/>
      <c r="D6" s="12"/>
      <c r="E6" s="12"/>
      <c r="F6" s="13"/>
      <c r="G6" s="13"/>
      <c r="H6" s="13"/>
      <c r="I6" s="13"/>
      <c r="J6" s="13"/>
      <c r="K6" s="5"/>
      <c r="L6" s="5"/>
      <c r="M6" s="5"/>
    </row>
    <row r="7" spans="1:13" ht="40.5" customHeight="1" x14ac:dyDescent="0.5">
      <c r="A7" s="59" t="s">
        <v>44</v>
      </c>
      <c r="B7" s="14"/>
      <c r="C7" s="15"/>
      <c r="D7" s="16"/>
      <c r="E7" s="17"/>
      <c r="F7" s="17"/>
      <c r="G7" s="17"/>
      <c r="H7" s="17"/>
      <c r="I7" s="17"/>
      <c r="J7" s="17"/>
      <c r="K7" s="5"/>
      <c r="L7" s="5"/>
      <c r="M7" s="5"/>
    </row>
    <row r="8" spans="1:13" ht="35.25" x14ac:dyDescent="0.55000000000000004">
      <c r="A8" s="60" t="s">
        <v>3</v>
      </c>
      <c r="B8" s="18"/>
      <c r="C8" s="19"/>
      <c r="D8" s="19"/>
      <c r="E8" s="20"/>
      <c r="F8" s="20"/>
      <c r="G8" s="20"/>
      <c r="H8" s="20"/>
      <c r="I8" s="20"/>
      <c r="J8" s="20"/>
      <c r="K8" s="7"/>
      <c r="L8" s="7"/>
      <c r="M8" s="7"/>
    </row>
    <row r="9" spans="1:13" s="23" customFormat="1" ht="35.25" x14ac:dyDescent="0.55000000000000004">
      <c r="A9" s="61" t="s">
        <v>4</v>
      </c>
      <c r="B9" s="21"/>
      <c r="C9" s="21"/>
      <c r="D9" s="21"/>
      <c r="E9" s="20"/>
      <c r="F9" s="20"/>
      <c r="G9" s="20"/>
      <c r="H9" s="20"/>
      <c r="I9" s="20"/>
      <c r="J9" s="20"/>
      <c r="K9" s="22"/>
      <c r="L9" s="22"/>
      <c r="M9" s="22"/>
    </row>
    <row r="10" spans="1:13" s="23" customFormat="1" ht="35.25" x14ac:dyDescent="0.55000000000000004">
      <c r="A10" s="60" t="s">
        <v>5</v>
      </c>
      <c r="B10" s="18"/>
      <c r="C10" s="19"/>
      <c r="D10" s="19"/>
      <c r="E10" s="20"/>
      <c r="F10" s="20"/>
      <c r="G10" s="20"/>
      <c r="H10" s="20"/>
      <c r="I10" s="20"/>
      <c r="J10" s="20"/>
      <c r="K10" s="24"/>
      <c r="L10" s="24"/>
      <c r="M10" s="24"/>
    </row>
    <row r="11" spans="1:13" s="23" customFormat="1" ht="35.25" x14ac:dyDescent="0.55000000000000004">
      <c r="A11" s="61" t="s">
        <v>7</v>
      </c>
      <c r="B11" s="21"/>
      <c r="C11" s="21"/>
      <c r="D11" s="21"/>
      <c r="E11" s="27"/>
      <c r="F11" s="28"/>
      <c r="G11" s="28"/>
      <c r="H11" s="28"/>
      <c r="I11" s="28"/>
      <c r="J11" s="28"/>
      <c r="K11" s="22"/>
      <c r="L11" s="22"/>
      <c r="M11" s="22"/>
    </row>
    <row r="12" spans="1:13" s="23" customFormat="1" ht="31.5" x14ac:dyDescent="0.5">
      <c r="A12" s="20"/>
      <c r="B12" s="20"/>
      <c r="C12" s="20"/>
      <c r="D12" s="25" t="s">
        <v>6</v>
      </c>
      <c r="E12" s="26"/>
      <c r="F12" s="26"/>
      <c r="G12" s="26"/>
      <c r="H12" s="26"/>
      <c r="I12" s="26"/>
      <c r="J12" s="26"/>
      <c r="K12" s="22"/>
      <c r="L12" s="22"/>
      <c r="M12" s="22"/>
    </row>
    <row r="13" spans="1:13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5"/>
      <c r="L13" s="5"/>
      <c r="M13" s="5"/>
    </row>
    <row r="14" spans="1:13" ht="23.25" x14ac:dyDescent="0.35">
      <c r="A14" s="29"/>
      <c r="B14" s="30"/>
      <c r="C14" s="31"/>
      <c r="D14" s="20"/>
      <c r="E14" s="20"/>
      <c r="F14" s="20"/>
      <c r="G14" s="20"/>
      <c r="H14" s="5"/>
      <c r="I14" s="5"/>
      <c r="J14" s="5"/>
      <c r="K14" s="5"/>
      <c r="L14" s="5"/>
      <c r="M14" s="5"/>
    </row>
    <row r="15" spans="1:13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41" spans="4:4" ht="12.75" customHeight="1" x14ac:dyDescent="0.25"/>
    <row r="42" spans="4:4" ht="18" customHeight="1" x14ac:dyDescent="0.25">
      <c r="D42" s="52" t="s">
        <v>45</v>
      </c>
    </row>
    <row r="43" spans="4:4" ht="15.75" x14ac:dyDescent="0.25">
      <c r="D43" s="52" t="s">
        <v>47</v>
      </c>
    </row>
    <row r="44" spans="4:4" ht="15.75" x14ac:dyDescent="0.25">
      <c r="D44" s="52" t="s">
        <v>48</v>
      </c>
    </row>
    <row r="45" spans="4:4" ht="15.75" x14ac:dyDescent="0.25">
      <c r="D45" s="52" t="s">
        <v>46</v>
      </c>
    </row>
    <row r="46" spans="4:4" ht="18" customHeight="1" x14ac:dyDescent="0.25">
      <c r="D46" s="53" t="s">
        <v>49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C6A8-D79B-4FDD-9B4C-AE85F79F0FF2}">
  <sheetPr>
    <tabColor rgb="FFFF0000"/>
  </sheetPr>
  <dimension ref="B2:G12"/>
  <sheetViews>
    <sheetView zoomScale="175" zoomScaleNormal="175" workbookViewId="0"/>
  </sheetViews>
  <sheetFormatPr defaultRowHeight="15" x14ac:dyDescent="0.25"/>
  <cols>
    <col min="3" max="3" width="12.7109375" customWidth="1"/>
    <col min="4" max="4" width="23.85546875" customWidth="1"/>
    <col min="7" max="7" width="50.5703125" bestFit="1" customWidth="1"/>
  </cols>
  <sheetData>
    <row r="2" spans="2:7" x14ac:dyDescent="0.25">
      <c r="B2" s="1" t="s">
        <v>84</v>
      </c>
      <c r="C2" s="1" t="s">
        <v>85</v>
      </c>
      <c r="D2" s="1" t="s">
        <v>86</v>
      </c>
      <c r="G2" t="s">
        <v>87</v>
      </c>
    </row>
    <row r="3" spans="2:7" x14ac:dyDescent="0.25">
      <c r="B3" t="s">
        <v>80</v>
      </c>
      <c r="C3">
        <v>0.104</v>
      </c>
      <c r="D3">
        <v>2</v>
      </c>
      <c r="G3" t="s">
        <v>88</v>
      </c>
    </row>
    <row r="4" spans="2:7" x14ac:dyDescent="0.25">
      <c r="B4" t="s">
        <v>80</v>
      </c>
      <c r="C4">
        <v>0.10299999999999999</v>
      </c>
      <c r="D4">
        <v>2</v>
      </c>
    </row>
    <row r="5" spans="2:7" x14ac:dyDescent="0.25">
      <c r="B5" t="s">
        <v>80</v>
      </c>
      <c r="C5">
        <v>0.105</v>
      </c>
      <c r="D5">
        <v>12</v>
      </c>
    </row>
    <row r="6" spans="2:7" x14ac:dyDescent="0.25">
      <c r="B6" t="s">
        <v>81</v>
      </c>
      <c r="C6">
        <v>0.108</v>
      </c>
      <c r="D6">
        <v>12</v>
      </c>
    </row>
    <row r="7" spans="2:7" x14ac:dyDescent="0.25">
      <c r="B7" t="s">
        <v>81</v>
      </c>
      <c r="C7">
        <v>9.9000000000000005E-2</v>
      </c>
      <c r="D7">
        <v>12</v>
      </c>
    </row>
    <row r="8" spans="2:7" x14ac:dyDescent="0.25">
      <c r="B8" t="s">
        <v>82</v>
      </c>
      <c r="C8">
        <v>9.7000000000000003E-2</v>
      </c>
      <c r="D8">
        <v>6</v>
      </c>
    </row>
    <row r="9" spans="2:7" x14ac:dyDescent="0.25">
      <c r="B9" t="s">
        <v>83</v>
      </c>
      <c r="C9">
        <v>7.3999999999999996E-2</v>
      </c>
      <c r="D9">
        <v>12</v>
      </c>
    </row>
    <row r="10" spans="2:7" x14ac:dyDescent="0.25">
      <c r="B10" t="s">
        <v>83</v>
      </c>
      <c r="C10">
        <v>7.3999999999999996E-2</v>
      </c>
      <c r="D10">
        <v>12</v>
      </c>
    </row>
    <row r="11" spans="2:7" x14ac:dyDescent="0.25">
      <c r="B11" t="s">
        <v>83</v>
      </c>
      <c r="C11">
        <v>8.5000000000000006E-2</v>
      </c>
      <c r="D11">
        <v>6</v>
      </c>
    </row>
    <row r="12" spans="2:7" x14ac:dyDescent="0.25">
      <c r="B12" t="s">
        <v>83</v>
      </c>
      <c r="C12">
        <v>0.08</v>
      </c>
      <c r="D12">
        <v>4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2637A-D1BF-42E6-9EF4-690C870521E1}">
  <sheetPr>
    <tabColor rgb="FFFF0000"/>
  </sheetPr>
  <dimension ref="B3:C26"/>
  <sheetViews>
    <sheetView workbookViewId="0"/>
  </sheetViews>
  <sheetFormatPr defaultRowHeight="15" x14ac:dyDescent="0.25"/>
  <cols>
    <col min="2" max="2" width="9.7109375" bestFit="1" customWidth="1"/>
  </cols>
  <sheetData>
    <row r="3" spans="2:3" x14ac:dyDescent="0.25">
      <c r="B3" s="1" t="s">
        <v>24</v>
      </c>
      <c r="C3" s="1" t="s">
        <v>25</v>
      </c>
    </row>
    <row r="4" spans="2:3" x14ac:dyDescent="0.25">
      <c r="B4" s="48">
        <v>43331</v>
      </c>
      <c r="C4">
        <v>5074.0963000000002</v>
      </c>
    </row>
    <row r="5" spans="2:3" x14ac:dyDescent="0.25">
      <c r="B5" s="48">
        <v>43332</v>
      </c>
      <c r="C5">
        <v>3365.1298000000002</v>
      </c>
    </row>
    <row r="6" spans="2:3" x14ac:dyDescent="0.25">
      <c r="B6" s="48">
        <v>43333</v>
      </c>
      <c r="C6">
        <v>17.315899999999999</v>
      </c>
    </row>
    <row r="7" spans="2:3" x14ac:dyDescent="0.25">
      <c r="B7" s="48">
        <v>43334</v>
      </c>
      <c r="C7">
        <v>20.918299999999999</v>
      </c>
    </row>
    <row r="8" spans="2:3" x14ac:dyDescent="0.25">
      <c r="B8" s="48">
        <v>43335</v>
      </c>
      <c r="C8">
        <v>858.72699999999998</v>
      </c>
    </row>
    <row r="9" spans="2:3" x14ac:dyDescent="0.25">
      <c r="B9" s="48">
        <v>43336</v>
      </c>
      <c r="C9">
        <v>3162.2991999999999</v>
      </c>
    </row>
    <row r="10" spans="2:3" x14ac:dyDescent="0.25">
      <c r="B10" s="48">
        <v>43337</v>
      </c>
      <c r="C10">
        <v>1808.4621</v>
      </c>
    </row>
    <row r="11" spans="2:3" x14ac:dyDescent="0.25">
      <c r="B11" s="48">
        <v>43338</v>
      </c>
      <c r="C11">
        <v>3851.9292999999998</v>
      </c>
    </row>
    <row r="12" spans="2:3" x14ac:dyDescent="0.25">
      <c r="B12" s="48">
        <v>43339</v>
      </c>
      <c r="C12">
        <v>468.1866</v>
      </c>
    </row>
    <row r="13" spans="2:3" x14ac:dyDescent="0.25">
      <c r="B13" s="48">
        <v>43340</v>
      </c>
      <c r="C13">
        <v>539.77380000000005</v>
      </c>
    </row>
    <row r="14" spans="2:3" x14ac:dyDescent="0.25">
      <c r="B14" s="48">
        <v>43341</v>
      </c>
      <c r="C14">
        <v>3706.9895000000001</v>
      </c>
    </row>
    <row r="15" spans="2:3" x14ac:dyDescent="0.25">
      <c r="B15" s="48">
        <v>43342</v>
      </c>
      <c r="C15">
        <v>4854.6490000000003</v>
      </c>
    </row>
    <row r="16" spans="2:3" x14ac:dyDescent="0.25">
      <c r="B16" s="48">
        <v>43343</v>
      </c>
      <c r="C16">
        <v>619.03189999999995</v>
      </c>
    </row>
    <row r="17" spans="2:3" x14ac:dyDescent="0.25">
      <c r="B17" s="48">
        <v>43344</v>
      </c>
      <c r="C17">
        <v>2208.8714</v>
      </c>
    </row>
    <row r="18" spans="2:3" x14ac:dyDescent="0.25">
      <c r="B18" s="48">
        <v>43345</v>
      </c>
      <c r="C18">
        <v>165.1695</v>
      </c>
    </row>
    <row r="19" spans="2:3" x14ac:dyDescent="0.25">
      <c r="B19" s="48">
        <v>43346</v>
      </c>
      <c r="C19">
        <v>4200.4138999999996</v>
      </c>
    </row>
    <row r="20" spans="2:3" x14ac:dyDescent="0.25">
      <c r="B20" s="48">
        <v>43347</v>
      </c>
      <c r="C20">
        <v>3674.7609000000002</v>
      </c>
    </row>
    <row r="21" spans="2:3" x14ac:dyDescent="0.25">
      <c r="B21" s="48">
        <v>43348</v>
      </c>
      <c r="C21">
        <v>4050.0698000000002</v>
      </c>
    </row>
    <row r="22" spans="2:3" x14ac:dyDescent="0.25">
      <c r="B22" s="48">
        <v>43349</v>
      </c>
      <c r="C22">
        <v>4851.5567000000001</v>
      </c>
    </row>
    <row r="23" spans="2:3" x14ac:dyDescent="0.25">
      <c r="B23" s="48">
        <v>43350</v>
      </c>
      <c r="C23">
        <v>2595.0468000000001</v>
      </c>
    </row>
    <row r="24" spans="2:3" x14ac:dyDescent="0.25">
      <c r="B24" s="48">
        <v>43351</v>
      </c>
      <c r="C24">
        <v>1007.3678</v>
      </c>
    </row>
    <row r="25" spans="2:3" x14ac:dyDescent="0.25">
      <c r="B25" s="48">
        <v>43352</v>
      </c>
      <c r="C25">
        <v>2491.1392000000001</v>
      </c>
    </row>
    <row r="26" spans="2:3" x14ac:dyDescent="0.25">
      <c r="B26" s="48">
        <v>43353</v>
      </c>
      <c r="C26">
        <v>3844.9958999999999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29500-3796-4F38-9CF9-6733B7A6F5AE}">
  <sheetPr>
    <tabColor rgb="FFFFFF00"/>
  </sheetPr>
  <dimension ref="B2:E19"/>
  <sheetViews>
    <sheetView showGridLines="0" zoomScale="175" zoomScaleNormal="175" workbookViewId="0"/>
  </sheetViews>
  <sheetFormatPr defaultRowHeight="15" x14ac:dyDescent="0.25"/>
  <sheetData>
    <row r="2" spans="2:5" x14ac:dyDescent="0.25">
      <c r="B2" s="75" t="s">
        <v>89</v>
      </c>
      <c r="C2" s="76"/>
      <c r="D2" s="76"/>
      <c r="E2" s="77"/>
    </row>
    <row r="3" spans="2:5" x14ac:dyDescent="0.25">
      <c r="B3" s="74" t="s">
        <v>90</v>
      </c>
      <c r="C3" s="37"/>
      <c r="D3" s="37"/>
      <c r="E3" s="38"/>
    </row>
    <row r="4" spans="2:5" x14ac:dyDescent="0.25">
      <c r="B4" s="74" t="s">
        <v>91</v>
      </c>
      <c r="C4" s="37"/>
      <c r="D4" s="37"/>
      <c r="E4" s="38"/>
    </row>
    <row r="5" spans="2:5" x14ac:dyDescent="0.25">
      <c r="B5" s="74" t="s">
        <v>92</v>
      </c>
      <c r="C5" s="37"/>
      <c r="D5" s="37"/>
      <c r="E5" s="38"/>
    </row>
    <row r="6" spans="2:5" x14ac:dyDescent="0.25">
      <c r="B6" s="79" t="s">
        <v>4</v>
      </c>
      <c r="C6" s="80"/>
      <c r="D6" s="80"/>
      <c r="E6" s="81"/>
    </row>
    <row r="7" spans="2:5" x14ac:dyDescent="0.25">
      <c r="B7" s="75" t="s">
        <v>93</v>
      </c>
      <c r="C7" s="76"/>
      <c r="D7" s="76"/>
      <c r="E7" s="77"/>
    </row>
    <row r="8" spans="2:5" x14ac:dyDescent="0.25">
      <c r="B8" s="79" t="s">
        <v>3</v>
      </c>
      <c r="C8" s="80"/>
      <c r="D8" s="80"/>
      <c r="E8" s="81"/>
    </row>
    <row r="9" spans="2:5" x14ac:dyDescent="0.25">
      <c r="B9" s="74" t="s">
        <v>94</v>
      </c>
      <c r="C9" s="37"/>
      <c r="D9" s="37"/>
      <c r="E9" s="38"/>
    </row>
    <row r="10" spans="2:5" x14ac:dyDescent="0.25">
      <c r="B10" s="74" t="s">
        <v>95</v>
      </c>
      <c r="C10" s="37"/>
      <c r="D10" s="37"/>
      <c r="E10" s="38"/>
    </row>
    <row r="11" spans="2:5" x14ac:dyDescent="0.25">
      <c r="B11" s="74" t="s">
        <v>96</v>
      </c>
      <c r="C11" s="37"/>
      <c r="D11" s="37"/>
      <c r="E11" s="38"/>
    </row>
    <row r="12" spans="2:5" x14ac:dyDescent="0.25">
      <c r="B12" s="74" t="s">
        <v>97</v>
      </c>
      <c r="C12" s="37"/>
      <c r="D12" s="37"/>
      <c r="E12" s="38"/>
    </row>
    <row r="13" spans="2:5" x14ac:dyDescent="0.25">
      <c r="B13" s="74" t="s">
        <v>98</v>
      </c>
      <c r="C13" s="37"/>
      <c r="D13" s="37"/>
      <c r="E13" s="38"/>
    </row>
    <row r="14" spans="2:5" x14ac:dyDescent="0.25">
      <c r="B14" s="74" t="s">
        <v>104</v>
      </c>
      <c r="C14" s="37"/>
      <c r="D14" s="37"/>
      <c r="E14" s="38"/>
    </row>
    <row r="15" spans="2:5" x14ac:dyDescent="0.25">
      <c r="B15" s="74" t="s">
        <v>99</v>
      </c>
      <c r="C15" s="37"/>
      <c r="D15" s="37"/>
      <c r="E15" s="38"/>
    </row>
    <row r="16" spans="2:5" x14ac:dyDescent="0.25">
      <c r="B16" s="78" t="s">
        <v>100</v>
      </c>
      <c r="C16" s="76"/>
      <c r="D16" s="76"/>
      <c r="E16" s="77"/>
    </row>
    <row r="17" spans="2:5" x14ac:dyDescent="0.25">
      <c r="B17" s="82" t="s">
        <v>101</v>
      </c>
      <c r="C17" s="80"/>
      <c r="D17" s="80"/>
      <c r="E17" s="81"/>
    </row>
    <row r="18" spans="2:5" x14ac:dyDescent="0.25">
      <c r="B18" s="78" t="s">
        <v>102</v>
      </c>
      <c r="C18" s="76"/>
      <c r="D18" s="76"/>
      <c r="E18" s="77"/>
    </row>
    <row r="19" spans="2:5" x14ac:dyDescent="0.25">
      <c r="B19" s="82" t="s">
        <v>103</v>
      </c>
      <c r="C19" s="80"/>
      <c r="D19" s="80"/>
      <c r="E19" s="8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66A9C-A8DE-4A13-A98A-43FB989235DE}">
  <sheetPr>
    <tabColor rgb="FFFFFF00"/>
  </sheetPr>
  <dimension ref="A1:D11"/>
  <sheetViews>
    <sheetView zoomScale="190" zoomScaleNormal="190" workbookViewId="0">
      <selection activeCell="D14" sqref="D14"/>
    </sheetView>
  </sheetViews>
  <sheetFormatPr defaultRowHeight="15" x14ac:dyDescent="0.25"/>
  <cols>
    <col min="1" max="1" width="16.28515625" bestFit="1" customWidth="1"/>
    <col min="2" max="2" width="6.7109375" bestFit="1" customWidth="1"/>
    <col min="3" max="3" width="14" bestFit="1" customWidth="1"/>
    <col min="4" max="4" width="9" bestFit="1" customWidth="1"/>
  </cols>
  <sheetData>
    <row r="1" spans="1:4" x14ac:dyDescent="0.25">
      <c r="A1" s="1" t="s">
        <v>105</v>
      </c>
      <c r="B1" s="1" t="s">
        <v>106</v>
      </c>
      <c r="C1" s="1" t="s">
        <v>107</v>
      </c>
      <c r="D1" s="1" t="s">
        <v>108</v>
      </c>
    </row>
    <row r="2" spans="1:4" x14ac:dyDescent="0.25">
      <c r="A2" t="s">
        <v>109</v>
      </c>
      <c r="B2">
        <v>58</v>
      </c>
      <c r="C2">
        <v>59</v>
      </c>
      <c r="D2">
        <v>1</v>
      </c>
    </row>
    <row r="3" spans="1:4" x14ac:dyDescent="0.25">
      <c r="A3" t="s">
        <v>110</v>
      </c>
      <c r="B3">
        <v>36</v>
      </c>
      <c r="C3">
        <v>36</v>
      </c>
      <c r="D3">
        <v>0</v>
      </c>
    </row>
    <row r="4" spans="1:4" x14ac:dyDescent="0.25">
      <c r="A4" t="s">
        <v>111</v>
      </c>
      <c r="B4">
        <v>27</v>
      </c>
      <c r="C4">
        <v>30</v>
      </c>
      <c r="D4">
        <v>2</v>
      </c>
    </row>
    <row r="5" spans="1:4" x14ac:dyDescent="0.25">
      <c r="A5" t="s">
        <v>112</v>
      </c>
      <c r="B5">
        <v>40</v>
      </c>
      <c r="C5">
        <v>43</v>
      </c>
      <c r="D5">
        <v>-1</v>
      </c>
    </row>
    <row r="6" spans="1:4" x14ac:dyDescent="0.25">
      <c r="A6" t="s">
        <v>113</v>
      </c>
      <c r="B6">
        <v>65</v>
      </c>
      <c r="C6">
        <v>67</v>
      </c>
      <c r="D6">
        <v>-5</v>
      </c>
    </row>
    <row r="7" spans="1:4" x14ac:dyDescent="0.25">
      <c r="A7" t="s">
        <v>114</v>
      </c>
      <c r="B7">
        <v>50</v>
      </c>
      <c r="C7">
        <v>49</v>
      </c>
      <c r="D7">
        <v>-2</v>
      </c>
    </row>
    <row r="8" spans="1:4" x14ac:dyDescent="0.25">
      <c r="A8" t="s">
        <v>115</v>
      </c>
      <c r="B8">
        <v>25</v>
      </c>
      <c r="C8">
        <v>24</v>
      </c>
      <c r="D8">
        <v>0</v>
      </c>
    </row>
    <row r="9" spans="1:4" x14ac:dyDescent="0.25">
      <c r="A9" t="s">
        <v>116</v>
      </c>
      <c r="B9">
        <v>28</v>
      </c>
      <c r="C9">
        <v>25</v>
      </c>
      <c r="D9">
        <v>1</v>
      </c>
    </row>
    <row r="10" spans="1:4" x14ac:dyDescent="0.25">
      <c r="A10" t="s">
        <v>117</v>
      </c>
      <c r="B10">
        <v>37</v>
      </c>
      <c r="C10">
        <v>37</v>
      </c>
      <c r="D10">
        <v>-6</v>
      </c>
    </row>
    <row r="11" spans="1:4" x14ac:dyDescent="0.25">
      <c r="A11" t="s">
        <v>118</v>
      </c>
      <c r="B11">
        <v>24</v>
      </c>
      <c r="C11">
        <v>17</v>
      </c>
      <c r="D11">
        <v>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E0AA3-08BA-4B5B-A801-4B14A525DE09}">
  <sheetPr>
    <tabColor rgb="FFFFFF00"/>
  </sheetPr>
  <dimension ref="A1:M46"/>
  <sheetViews>
    <sheetView showGridLines="0" tabSelected="1" zoomScale="160" zoomScaleNormal="160" workbookViewId="0">
      <selection activeCell="K36" sqref="K36"/>
    </sheetView>
  </sheetViews>
  <sheetFormatPr defaultRowHeight="15" x14ac:dyDescent="0.25"/>
  <cols>
    <col min="1" max="1" width="22" customWidth="1"/>
    <col min="2" max="2" width="9.28515625" customWidth="1"/>
    <col min="3" max="3" width="4" customWidth="1"/>
    <col min="4" max="4" width="29.7109375" bestFit="1" customWidth="1"/>
    <col min="5" max="6" width="9.28515625" customWidth="1"/>
    <col min="7" max="7" width="11.140625" customWidth="1"/>
  </cols>
  <sheetData>
    <row r="1" spans="1:13" ht="36.75" customHeight="1" x14ac:dyDescent="0.25">
      <c r="A1" s="85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s="86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5">
      <c r="A3" s="87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 hidden="1" x14ac:dyDescent="0.35">
      <c r="A4" s="88" t="s">
        <v>133</v>
      </c>
      <c r="B4" s="8"/>
      <c r="C4" s="9"/>
      <c r="D4" s="9"/>
      <c r="E4" s="9"/>
      <c r="F4" s="9"/>
      <c r="G4" s="9"/>
      <c r="H4" s="9"/>
      <c r="I4" s="9"/>
      <c r="J4" s="9"/>
      <c r="K4" s="5"/>
      <c r="L4" s="5"/>
      <c r="M4" s="5"/>
    </row>
    <row r="5" spans="1:13" ht="31.5" x14ac:dyDescent="0.5">
      <c r="A5" s="89" t="s">
        <v>134</v>
      </c>
      <c r="B5" s="10"/>
      <c r="C5" s="11"/>
      <c r="E5" s="12"/>
      <c r="F5" s="13"/>
      <c r="G5" s="13"/>
      <c r="H5" s="13"/>
      <c r="I5" s="13"/>
      <c r="J5" s="13"/>
      <c r="K5" s="7"/>
      <c r="L5" s="7"/>
      <c r="M5" s="7"/>
    </row>
    <row r="6" spans="1:13" ht="23.25" x14ac:dyDescent="0.25">
      <c r="A6" s="90" t="s">
        <v>2</v>
      </c>
      <c r="B6" s="10"/>
      <c r="C6" s="11"/>
      <c r="D6" s="12"/>
      <c r="E6" s="12"/>
      <c r="F6" s="13"/>
      <c r="G6" s="13"/>
      <c r="H6" s="13"/>
      <c r="I6" s="13"/>
      <c r="J6" s="13"/>
      <c r="K6" s="5"/>
      <c r="L6" s="5"/>
      <c r="M6" s="5"/>
    </row>
    <row r="7" spans="1:13" ht="40.5" customHeight="1" x14ac:dyDescent="0.5">
      <c r="A7" s="91" t="s">
        <v>135</v>
      </c>
      <c r="B7" s="14"/>
      <c r="C7" s="15"/>
      <c r="D7" s="16"/>
      <c r="E7" s="17"/>
      <c r="F7" s="17"/>
      <c r="G7" s="17"/>
      <c r="H7" s="17"/>
      <c r="I7" s="17"/>
      <c r="J7" s="17"/>
      <c r="K7" s="5"/>
      <c r="L7" s="5"/>
      <c r="M7" s="5"/>
    </row>
    <row r="8" spans="1:13" ht="32.25" x14ac:dyDescent="0.5">
      <c r="A8" s="92" t="s">
        <v>136</v>
      </c>
      <c r="B8" s="18"/>
      <c r="C8" s="19"/>
      <c r="D8" s="19"/>
      <c r="E8" s="19"/>
      <c r="F8" s="19"/>
      <c r="G8" s="93"/>
      <c r="H8" s="20"/>
      <c r="I8" s="20"/>
      <c r="J8" s="20"/>
      <c r="K8" s="7"/>
      <c r="L8" s="7"/>
      <c r="M8" s="7"/>
    </row>
    <row r="9" spans="1:13" s="23" customFormat="1" ht="32.25" x14ac:dyDescent="0.5">
      <c r="A9" s="94" t="s">
        <v>137</v>
      </c>
      <c r="B9" s="21"/>
      <c r="C9" s="21"/>
      <c r="D9" s="21"/>
      <c r="E9" s="21"/>
      <c r="F9" s="21"/>
      <c r="G9" s="93"/>
      <c r="H9" s="20"/>
      <c r="I9" s="20"/>
      <c r="J9" s="20"/>
      <c r="K9" s="22"/>
      <c r="L9" s="22"/>
      <c r="M9" s="22"/>
    </row>
    <row r="10" spans="1:13" s="23" customFormat="1" ht="38.25" customHeight="1" x14ac:dyDescent="0.25">
      <c r="A10" s="28"/>
      <c r="B10" s="28"/>
      <c r="C10" s="28"/>
      <c r="D10" s="28"/>
      <c r="E10" s="28"/>
      <c r="F10" s="20"/>
      <c r="H10" s="20"/>
      <c r="I10" s="20"/>
      <c r="J10" s="20"/>
      <c r="K10" s="24"/>
      <c r="L10" s="24"/>
      <c r="M10" s="24"/>
    </row>
    <row r="11" spans="1:13" s="23" customFormat="1" ht="38.25" customHeight="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2"/>
      <c r="L11" s="22"/>
      <c r="M11" s="22"/>
    </row>
    <row r="12" spans="1:13" s="23" customFormat="1" ht="31.5" x14ac:dyDescent="0.5">
      <c r="A12" s="95"/>
      <c r="B12" s="20"/>
      <c r="C12" s="20"/>
      <c r="D12" s="25"/>
      <c r="E12" s="26"/>
      <c r="F12" s="26"/>
      <c r="G12" s="26"/>
      <c r="H12" s="26"/>
      <c r="I12" s="26"/>
      <c r="J12" s="26"/>
      <c r="K12" s="22"/>
      <c r="L12" s="22"/>
      <c r="M12" s="22"/>
    </row>
    <row r="13" spans="1:13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5"/>
      <c r="L13" s="5"/>
      <c r="M13" s="5"/>
    </row>
    <row r="14" spans="1:13" ht="23.25" x14ac:dyDescent="0.35">
      <c r="A14" s="29"/>
      <c r="B14" s="30"/>
      <c r="C14" s="31"/>
      <c r="D14" s="20"/>
      <c r="E14" s="20"/>
      <c r="F14" s="20"/>
      <c r="G14" s="20"/>
      <c r="H14" s="20"/>
      <c r="I14" s="20"/>
      <c r="J14" s="20"/>
      <c r="K14" s="5"/>
      <c r="L14" s="5"/>
      <c r="M14" s="5"/>
    </row>
    <row r="15" spans="1:13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41" spans="4:4" ht="12.75" customHeight="1" x14ac:dyDescent="0.25"/>
    <row r="42" spans="4:4" ht="18" customHeight="1" x14ac:dyDescent="0.25">
      <c r="D42" s="52" t="s">
        <v>45</v>
      </c>
    </row>
    <row r="43" spans="4:4" ht="15.75" x14ac:dyDescent="0.25">
      <c r="D43" s="52" t="s">
        <v>47</v>
      </c>
    </row>
    <row r="44" spans="4:4" ht="15.75" x14ac:dyDescent="0.25">
      <c r="D44" s="52" t="s">
        <v>48</v>
      </c>
    </row>
    <row r="45" spans="4:4" ht="15.75" x14ac:dyDescent="0.25">
      <c r="D45" s="52" t="s">
        <v>46</v>
      </c>
    </row>
    <row r="46" spans="4:4" ht="18" customHeight="1" x14ac:dyDescent="0.25">
      <c r="D46" s="53" t="s">
        <v>49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D2F3F-F2B5-4DA5-94EE-27F94A11978E}">
  <sheetPr>
    <tabColor rgb="FFFFFF00"/>
  </sheetPr>
  <dimension ref="B1:J23"/>
  <sheetViews>
    <sheetView showGridLines="0" zoomScale="160" zoomScaleNormal="160" workbookViewId="0"/>
  </sheetViews>
  <sheetFormatPr defaultRowHeight="15" x14ac:dyDescent="0.25"/>
  <sheetData>
    <row r="1" spans="2:10" ht="15.75" thickBot="1" x14ac:dyDescent="0.3"/>
    <row r="2" spans="2:10" ht="15.75" x14ac:dyDescent="0.25">
      <c r="B2" s="49" t="s">
        <v>29</v>
      </c>
      <c r="C2" s="34"/>
      <c r="D2" s="34"/>
      <c r="E2" s="34"/>
      <c r="F2" s="34"/>
      <c r="G2" s="34"/>
      <c r="H2" s="34"/>
      <c r="I2" s="34"/>
      <c r="J2" s="35"/>
    </row>
    <row r="3" spans="2:10" x14ac:dyDescent="0.25">
      <c r="B3" s="36" t="s">
        <v>30</v>
      </c>
      <c r="C3" s="37"/>
      <c r="D3" s="37"/>
      <c r="E3" s="37"/>
      <c r="F3" s="37"/>
      <c r="G3" s="37"/>
      <c r="H3" s="37"/>
      <c r="I3" s="37"/>
      <c r="J3" s="38"/>
    </row>
    <row r="4" spans="2:10" x14ac:dyDescent="0.25">
      <c r="B4" s="36" t="s">
        <v>31</v>
      </c>
      <c r="C4" s="37"/>
      <c r="D4" s="37"/>
      <c r="E4" s="37"/>
      <c r="F4" s="37"/>
      <c r="G4" s="37"/>
      <c r="H4" s="37"/>
      <c r="I4" s="37"/>
      <c r="J4" s="38"/>
    </row>
    <row r="5" spans="2:10" x14ac:dyDescent="0.25">
      <c r="B5" s="36" t="s">
        <v>32</v>
      </c>
      <c r="C5" s="37"/>
      <c r="D5" s="37"/>
      <c r="E5" s="37"/>
      <c r="F5" s="37"/>
      <c r="G5" s="37"/>
      <c r="H5" s="37"/>
      <c r="I5" s="37"/>
      <c r="J5" s="38"/>
    </row>
    <row r="6" spans="2:10" x14ac:dyDescent="0.25">
      <c r="B6" s="83" t="s">
        <v>89</v>
      </c>
      <c r="C6" s="37"/>
      <c r="D6" s="37"/>
      <c r="E6" s="37"/>
      <c r="F6" s="37"/>
      <c r="G6" s="37"/>
      <c r="H6" s="37"/>
      <c r="I6" s="37"/>
      <c r="J6" s="38"/>
    </row>
    <row r="7" spans="2:10" x14ac:dyDescent="0.25">
      <c r="B7" s="84" t="s">
        <v>119</v>
      </c>
      <c r="C7" s="37"/>
      <c r="D7" s="37"/>
      <c r="E7" s="37"/>
      <c r="F7" s="37"/>
      <c r="G7" s="37"/>
      <c r="H7" s="37"/>
      <c r="I7" s="37"/>
      <c r="J7" s="38"/>
    </row>
    <row r="8" spans="2:10" x14ac:dyDescent="0.25">
      <c r="B8" s="84" t="s">
        <v>36</v>
      </c>
      <c r="C8" s="37"/>
      <c r="D8" s="37"/>
      <c r="E8" s="37"/>
      <c r="F8" s="37"/>
      <c r="G8" s="37"/>
      <c r="H8" s="37"/>
      <c r="I8" s="37"/>
      <c r="J8" s="38"/>
    </row>
    <row r="9" spans="2:10" x14ac:dyDescent="0.25">
      <c r="B9" s="84" t="s">
        <v>120</v>
      </c>
      <c r="C9" s="37"/>
      <c r="D9" s="37"/>
      <c r="E9" s="37"/>
      <c r="F9" s="37"/>
      <c r="G9" s="37"/>
      <c r="H9" s="37"/>
      <c r="I9" s="37"/>
      <c r="J9" s="38"/>
    </row>
    <row r="10" spans="2:10" x14ac:dyDescent="0.25">
      <c r="B10" s="36" t="s">
        <v>121</v>
      </c>
      <c r="C10" s="37"/>
      <c r="D10" s="37"/>
      <c r="E10" s="37"/>
      <c r="F10" s="37"/>
      <c r="G10" s="37"/>
      <c r="H10" s="37"/>
      <c r="I10" s="37"/>
      <c r="J10" s="38"/>
    </row>
    <row r="11" spans="2:10" x14ac:dyDescent="0.25">
      <c r="B11" s="36" t="s">
        <v>122</v>
      </c>
      <c r="C11" s="37"/>
      <c r="D11" s="37"/>
      <c r="E11" s="37"/>
      <c r="F11" s="37"/>
      <c r="G11" s="37"/>
      <c r="H11" s="37"/>
      <c r="I11" s="37"/>
      <c r="J11" s="38"/>
    </row>
    <row r="12" spans="2:10" x14ac:dyDescent="0.25">
      <c r="B12" s="36" t="s">
        <v>123</v>
      </c>
      <c r="C12" s="37"/>
      <c r="D12" s="37"/>
      <c r="E12" s="37"/>
      <c r="F12" s="37"/>
      <c r="G12" s="37"/>
      <c r="H12" s="37"/>
      <c r="I12" s="37"/>
      <c r="J12" s="38"/>
    </row>
    <row r="13" spans="2:10" x14ac:dyDescent="0.25">
      <c r="B13" s="36" t="s">
        <v>124</v>
      </c>
      <c r="C13" s="37"/>
      <c r="D13" s="37"/>
      <c r="E13" s="37"/>
      <c r="F13" s="37"/>
      <c r="G13" s="37"/>
      <c r="H13" s="37"/>
      <c r="I13" s="37"/>
      <c r="J13" s="38"/>
    </row>
    <row r="14" spans="2:10" x14ac:dyDescent="0.25">
      <c r="B14" s="36" t="s">
        <v>125</v>
      </c>
      <c r="C14" s="37"/>
      <c r="D14" s="37"/>
      <c r="E14" s="37"/>
      <c r="F14" s="37"/>
      <c r="G14" s="37"/>
      <c r="H14" s="37"/>
      <c r="I14" s="37"/>
      <c r="J14" s="38"/>
    </row>
    <row r="15" spans="2:10" x14ac:dyDescent="0.25">
      <c r="B15" s="36" t="s">
        <v>126</v>
      </c>
      <c r="C15" s="37"/>
      <c r="D15" s="37"/>
      <c r="E15" s="37"/>
      <c r="F15" s="37"/>
      <c r="G15" s="37"/>
      <c r="H15" s="37"/>
      <c r="I15" s="37"/>
      <c r="J15" s="38"/>
    </row>
    <row r="16" spans="2:10" x14ac:dyDescent="0.25">
      <c r="B16" s="36" t="s">
        <v>127</v>
      </c>
      <c r="C16" s="37"/>
      <c r="D16" s="37"/>
      <c r="E16" s="37"/>
      <c r="F16" s="37"/>
      <c r="G16" s="37"/>
      <c r="H16" s="37"/>
      <c r="I16" s="37"/>
      <c r="J16" s="38"/>
    </row>
    <row r="17" spans="2:10" x14ac:dyDescent="0.25">
      <c r="B17" s="36" t="s">
        <v>128</v>
      </c>
      <c r="C17" s="37"/>
      <c r="D17" s="37"/>
      <c r="E17" s="37"/>
      <c r="F17" s="37"/>
      <c r="G17" s="37"/>
      <c r="H17" s="37"/>
      <c r="I17" s="37"/>
      <c r="J17" s="38"/>
    </row>
    <row r="18" spans="2:10" x14ac:dyDescent="0.25">
      <c r="B18" s="36" t="s">
        <v>129</v>
      </c>
      <c r="C18" s="37"/>
      <c r="D18" s="37"/>
      <c r="E18" s="37"/>
      <c r="F18" s="37"/>
      <c r="G18" s="37"/>
      <c r="H18" s="37"/>
      <c r="I18" s="37"/>
      <c r="J18" s="38"/>
    </row>
    <row r="19" spans="2:10" x14ac:dyDescent="0.25">
      <c r="B19" s="36" t="s">
        <v>130</v>
      </c>
      <c r="C19" s="37"/>
      <c r="D19" s="37"/>
      <c r="E19" s="37"/>
      <c r="F19" s="37"/>
      <c r="G19" s="37"/>
      <c r="H19" s="37"/>
      <c r="I19" s="37"/>
      <c r="J19" s="38"/>
    </row>
    <row r="20" spans="2:10" x14ac:dyDescent="0.25">
      <c r="B20" s="36" t="s">
        <v>33</v>
      </c>
      <c r="C20" s="37"/>
      <c r="D20" s="37"/>
      <c r="E20" s="37"/>
      <c r="F20" s="37"/>
      <c r="G20" s="37"/>
      <c r="H20" s="37"/>
      <c r="I20" s="37"/>
      <c r="J20" s="38"/>
    </row>
    <row r="21" spans="2:10" x14ac:dyDescent="0.25">
      <c r="B21" s="36" t="s">
        <v>131</v>
      </c>
      <c r="C21" s="37"/>
      <c r="D21" s="37"/>
      <c r="E21" s="37"/>
      <c r="F21" s="37"/>
      <c r="G21" s="37"/>
      <c r="H21" s="37"/>
      <c r="I21" s="37"/>
      <c r="J21" s="38"/>
    </row>
    <row r="22" spans="2:10" x14ac:dyDescent="0.25">
      <c r="B22" s="36" t="s">
        <v>132</v>
      </c>
      <c r="C22" s="37"/>
      <c r="D22" s="37"/>
      <c r="E22" s="37"/>
      <c r="F22" s="37"/>
      <c r="G22" s="37"/>
      <c r="H22" s="37"/>
      <c r="I22" s="37"/>
      <c r="J22" s="38"/>
    </row>
    <row r="23" spans="2:10" ht="15.75" thickBot="1" x14ac:dyDescent="0.3">
      <c r="B23" s="39"/>
      <c r="C23" s="40"/>
      <c r="D23" s="40"/>
      <c r="E23" s="40"/>
      <c r="F23" s="40"/>
      <c r="G23" s="40"/>
      <c r="H23" s="40"/>
      <c r="I23" s="40"/>
      <c r="J23" s="4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54962-1307-4FCC-952E-460597DA5A83}">
  <sheetPr>
    <tabColor rgb="FFFFFF00"/>
  </sheetPr>
  <dimension ref="C5:R12"/>
  <sheetViews>
    <sheetView showGridLines="0" topLeftCell="C1" zoomScale="144" zoomScaleNormal="144" workbookViewId="0">
      <selection activeCell="R20" sqref="R20"/>
    </sheetView>
  </sheetViews>
  <sheetFormatPr defaultRowHeight="15" x14ac:dyDescent="0.25"/>
  <sheetData>
    <row r="5" spans="3:18" ht="15.75" x14ac:dyDescent="0.25">
      <c r="C5" s="63" t="s">
        <v>55</v>
      </c>
    </row>
    <row r="6" spans="3:18" x14ac:dyDescent="0.25">
      <c r="C6" s="33" t="s">
        <v>51</v>
      </c>
    </row>
    <row r="7" spans="3:18" x14ac:dyDescent="0.25">
      <c r="C7" s="33" t="s">
        <v>52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spans="3:18" x14ac:dyDescent="0.25">
      <c r="C8" s="33" t="s">
        <v>26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3:18" x14ac:dyDescent="0.25">
      <c r="C9" s="33" t="s">
        <v>27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3:18" x14ac:dyDescent="0.25">
      <c r="C10" s="33" t="s">
        <v>28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</row>
    <row r="11" spans="3:18" x14ac:dyDescent="0.25">
      <c r="C11" s="33" t="s">
        <v>53</v>
      </c>
    </row>
    <row r="12" spans="3:18" x14ac:dyDescent="0.25">
      <c r="C12" s="33" t="s">
        <v>54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A661C-B127-4D9F-A0FB-A3C4919C5BBD}">
  <sheetPr>
    <tabColor rgb="FFFFFF00"/>
  </sheetPr>
  <dimension ref="B2:C11"/>
  <sheetViews>
    <sheetView showGridLines="0" zoomScale="175" zoomScaleNormal="175" workbookViewId="0">
      <selection activeCell="D32" sqref="D32"/>
    </sheetView>
  </sheetViews>
  <sheetFormatPr defaultRowHeight="15" x14ac:dyDescent="0.25"/>
  <cols>
    <col min="2" max="2" width="101.42578125" customWidth="1"/>
  </cols>
  <sheetData>
    <row r="2" spans="2:3" ht="15.75" thickBot="1" x14ac:dyDescent="0.3"/>
    <row r="3" spans="2:3" ht="15.75" x14ac:dyDescent="0.25">
      <c r="B3" s="45" t="s">
        <v>18</v>
      </c>
      <c r="C3" s="35"/>
    </row>
    <row r="4" spans="2:3" x14ac:dyDescent="0.25">
      <c r="B4" s="43" t="s">
        <v>8</v>
      </c>
      <c r="C4" s="38"/>
    </row>
    <row r="5" spans="2:3" x14ac:dyDescent="0.25">
      <c r="B5" s="43" t="s">
        <v>9</v>
      </c>
      <c r="C5" s="38"/>
    </row>
    <row r="6" spans="2:3" ht="30" x14ac:dyDescent="0.25">
      <c r="B6" s="43" t="s">
        <v>10</v>
      </c>
      <c r="C6" s="38"/>
    </row>
    <row r="7" spans="2:3" ht="30" x14ac:dyDescent="0.25">
      <c r="B7" s="43" t="s">
        <v>11</v>
      </c>
      <c r="C7" s="38"/>
    </row>
    <row r="8" spans="2:3" ht="30.75" thickBot="1" x14ac:dyDescent="0.3">
      <c r="B8" s="43" t="s">
        <v>12</v>
      </c>
      <c r="C8" s="38"/>
    </row>
    <row r="9" spans="2:3" ht="30.75" thickBot="1" x14ac:dyDescent="0.3">
      <c r="B9" s="44" t="s">
        <v>14</v>
      </c>
      <c r="C9" s="38"/>
    </row>
    <row r="10" spans="2:3" ht="30" x14ac:dyDescent="0.25">
      <c r="B10" s="43" t="s">
        <v>13</v>
      </c>
      <c r="C10" s="38"/>
    </row>
    <row r="11" spans="2:3" ht="15.75" thickBot="1" x14ac:dyDescent="0.3">
      <c r="B11" s="39"/>
      <c r="C11" s="4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77A9E-4C9F-4A88-97B2-74AA6C502910}">
  <sheetPr>
    <tabColor rgb="FFFFFF00"/>
  </sheetPr>
  <dimension ref="B5:N10"/>
  <sheetViews>
    <sheetView showGridLines="0" zoomScale="175" zoomScaleNormal="175" workbookViewId="0">
      <selection activeCell="H33" sqref="H33"/>
    </sheetView>
  </sheetViews>
  <sheetFormatPr defaultRowHeight="15" x14ac:dyDescent="0.25"/>
  <cols>
    <col min="1" max="1" width="3.5703125" customWidth="1"/>
  </cols>
  <sheetData>
    <row r="5" spans="2:14" ht="15.75" thickBot="1" x14ac:dyDescent="0.3"/>
    <row r="6" spans="2:14" ht="15.75" x14ac:dyDescent="0.25">
      <c r="B6" s="42" t="s">
        <v>19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2:14" x14ac:dyDescent="0.25">
      <c r="B7" s="36" t="s">
        <v>15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8"/>
    </row>
    <row r="8" spans="2:14" x14ac:dyDescent="0.25">
      <c r="B8" s="36" t="s">
        <v>16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8"/>
    </row>
    <row r="9" spans="2:14" x14ac:dyDescent="0.25">
      <c r="B9" s="36" t="s">
        <v>17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8"/>
    </row>
    <row r="10" spans="2:14" ht="15.75" thickBot="1" x14ac:dyDescent="0.3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63F5E-B639-4261-80FD-75FC55A6A975}">
  <sheetPr>
    <tabColor rgb="FFFFFF00"/>
  </sheetPr>
  <dimension ref="A1"/>
  <sheetViews>
    <sheetView showGridLines="0" workbookViewId="0">
      <selection activeCell="X37" sqref="X3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AFB55-D500-4DE4-BC62-64E08335848E}">
  <sheetPr>
    <tabColor rgb="FFFF0000"/>
  </sheetPr>
  <dimension ref="B1:W36"/>
  <sheetViews>
    <sheetView showGridLines="0" zoomScale="145" zoomScaleNormal="145" workbookViewId="0">
      <selection activeCell="F13" sqref="F13:H25"/>
    </sheetView>
  </sheetViews>
  <sheetFormatPr defaultRowHeight="15" x14ac:dyDescent="0.25"/>
  <cols>
    <col min="2" max="2" width="12.5703125" customWidth="1"/>
    <col min="3" max="3" width="18.5703125" bestFit="1" customWidth="1"/>
    <col min="6" max="6" width="10.85546875" bestFit="1" customWidth="1"/>
    <col min="7" max="7" width="12.7109375" bestFit="1" customWidth="1"/>
    <col min="8" max="8" width="13.5703125" bestFit="1" customWidth="1"/>
    <col min="9" max="9" width="9.42578125" bestFit="1" customWidth="1"/>
    <col min="10" max="10" width="25.140625" bestFit="1" customWidth="1"/>
    <col min="11" max="11" width="10.85546875" bestFit="1" customWidth="1"/>
    <col min="12" max="12" width="12.7109375" bestFit="1" customWidth="1"/>
    <col min="13" max="13" width="13.5703125" bestFit="1" customWidth="1"/>
    <col min="14" max="14" width="12.28515625" bestFit="1" customWidth="1"/>
    <col min="15" max="15" width="15.140625" bestFit="1" customWidth="1"/>
    <col min="16" max="16" width="10.85546875" bestFit="1" customWidth="1"/>
    <col min="17" max="17" width="8.7109375" bestFit="1" customWidth="1"/>
    <col min="18" max="18" width="12.28515625" bestFit="1" customWidth="1"/>
    <col min="19" max="19" width="15.140625" bestFit="1" customWidth="1"/>
    <col min="22" max="22" width="10.140625" bestFit="1" customWidth="1"/>
  </cols>
  <sheetData>
    <row r="1" spans="2:23" ht="15.75" thickBot="1" x14ac:dyDescent="0.3"/>
    <row r="2" spans="2:23" ht="15.75" x14ac:dyDescent="0.25">
      <c r="B2" s="42" t="s">
        <v>37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5"/>
    </row>
    <row r="3" spans="2:23" x14ac:dyDescent="0.25">
      <c r="B3" s="46" t="s">
        <v>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</row>
    <row r="4" spans="2:23" x14ac:dyDescent="0.25">
      <c r="B4" s="47" t="s">
        <v>21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8"/>
    </row>
    <row r="5" spans="2:23" x14ac:dyDescent="0.25">
      <c r="B5" s="47" t="s">
        <v>22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</row>
    <row r="6" spans="2:23" x14ac:dyDescent="0.25">
      <c r="B6" s="47" t="s">
        <v>23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2:23" ht="15.75" x14ac:dyDescent="0.25">
      <c r="B7" s="50" t="s">
        <v>38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8"/>
    </row>
    <row r="8" spans="2:23" x14ac:dyDescent="0.25">
      <c r="B8" s="47" t="s">
        <v>34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8"/>
    </row>
    <row r="9" spans="2:23" x14ac:dyDescent="0.25">
      <c r="B9" s="47" t="s">
        <v>35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8"/>
    </row>
    <row r="10" spans="2:23" x14ac:dyDescent="0.25">
      <c r="B10" s="47" t="s">
        <v>36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8"/>
    </row>
    <row r="11" spans="2:23" ht="15.75" thickBot="1" x14ac:dyDescent="0.3"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1"/>
    </row>
    <row r="13" spans="2:23" x14ac:dyDescent="0.25">
      <c r="B13" s="1" t="s">
        <v>24</v>
      </c>
      <c r="C13" s="1" t="s">
        <v>39</v>
      </c>
      <c r="D13" s="1" t="s">
        <v>25</v>
      </c>
      <c r="F13" t="s">
        <v>39</v>
      </c>
      <c r="G13" t="s">
        <v>56</v>
      </c>
      <c r="H13" t="s">
        <v>57</v>
      </c>
    </row>
    <row r="14" spans="2:23" x14ac:dyDescent="0.25">
      <c r="B14" s="48">
        <v>43318</v>
      </c>
      <c r="C14" t="s">
        <v>41</v>
      </c>
      <c r="D14">
        <v>2880.13</v>
      </c>
      <c r="F14" s="51" t="s">
        <v>40</v>
      </c>
      <c r="G14">
        <v>3434.8599999999997</v>
      </c>
      <c r="H14">
        <v>2</v>
      </c>
    </row>
    <row r="15" spans="2:23" x14ac:dyDescent="0.25">
      <c r="B15" s="48">
        <v>43328</v>
      </c>
      <c r="C15" t="s">
        <v>40</v>
      </c>
      <c r="D15">
        <v>2577.19</v>
      </c>
      <c r="F15" s="51" t="s">
        <v>41</v>
      </c>
      <c r="G15">
        <v>2986.88</v>
      </c>
      <c r="H15">
        <v>2</v>
      </c>
    </row>
    <row r="16" spans="2:23" x14ac:dyDescent="0.25">
      <c r="B16" s="48">
        <v>43320</v>
      </c>
      <c r="C16" t="s">
        <v>40</v>
      </c>
      <c r="D16">
        <v>2462.5700000000002</v>
      </c>
      <c r="F16" s="51" t="s">
        <v>42</v>
      </c>
      <c r="G16">
        <v>0</v>
      </c>
      <c r="H16">
        <v>1</v>
      </c>
    </row>
    <row r="17" spans="2:8" x14ac:dyDescent="0.25">
      <c r="B17" s="48">
        <v>43315</v>
      </c>
      <c r="C17" t="s">
        <v>40</v>
      </c>
      <c r="D17">
        <v>2386.5</v>
      </c>
      <c r="F17" s="51" t="s">
        <v>40</v>
      </c>
      <c r="G17">
        <v>2462.5700000000002</v>
      </c>
      <c r="H17">
        <v>1</v>
      </c>
    </row>
    <row r="18" spans="2:8" x14ac:dyDescent="0.25">
      <c r="B18" s="48">
        <v>43336</v>
      </c>
      <c r="C18" t="s">
        <v>43</v>
      </c>
      <c r="D18">
        <v>2227.46</v>
      </c>
      <c r="F18" s="51" t="s">
        <v>43</v>
      </c>
      <c r="G18">
        <v>3271.93</v>
      </c>
      <c r="H18">
        <v>2</v>
      </c>
    </row>
    <row r="19" spans="2:8" x14ac:dyDescent="0.25">
      <c r="B19" s="48">
        <v>43326</v>
      </c>
      <c r="C19" t="s">
        <v>40</v>
      </c>
      <c r="D19">
        <v>2094.19</v>
      </c>
      <c r="F19" s="51" t="s">
        <v>40</v>
      </c>
      <c r="G19">
        <v>1599.91</v>
      </c>
      <c r="H19">
        <v>1</v>
      </c>
    </row>
    <row r="20" spans="2:8" x14ac:dyDescent="0.25">
      <c r="B20" s="48">
        <v>43321</v>
      </c>
      <c r="C20" t="s">
        <v>43</v>
      </c>
      <c r="D20">
        <v>1993.07</v>
      </c>
      <c r="F20" s="51" t="s">
        <v>41</v>
      </c>
      <c r="G20">
        <v>1682.92</v>
      </c>
      <c r="H20">
        <v>2</v>
      </c>
    </row>
    <row r="21" spans="2:8" x14ac:dyDescent="0.25">
      <c r="B21" s="48">
        <v>43330</v>
      </c>
      <c r="C21" t="s">
        <v>42</v>
      </c>
      <c r="D21">
        <v>1904.77</v>
      </c>
      <c r="F21" s="51" t="s">
        <v>40</v>
      </c>
      <c r="G21">
        <v>4779.41</v>
      </c>
      <c r="H21">
        <v>3</v>
      </c>
    </row>
    <row r="22" spans="2:8" x14ac:dyDescent="0.25">
      <c r="B22" s="48">
        <v>43334</v>
      </c>
      <c r="C22" t="s">
        <v>40</v>
      </c>
      <c r="D22">
        <v>1717.03</v>
      </c>
      <c r="F22" s="51" t="s">
        <v>42</v>
      </c>
      <c r="G22">
        <v>1919.97</v>
      </c>
      <c r="H22">
        <v>4</v>
      </c>
    </row>
    <row r="23" spans="2:8" x14ac:dyDescent="0.25">
      <c r="B23" s="48">
        <v>43325</v>
      </c>
      <c r="C23" t="s">
        <v>41</v>
      </c>
      <c r="D23">
        <v>1666.92</v>
      </c>
      <c r="F23" s="51" t="s">
        <v>40</v>
      </c>
      <c r="G23">
        <v>3316.6099999999997</v>
      </c>
      <c r="H23">
        <v>2</v>
      </c>
    </row>
    <row r="24" spans="2:8" x14ac:dyDescent="0.25">
      <c r="B24" s="48">
        <v>43323</v>
      </c>
      <c r="C24" t="s">
        <v>40</v>
      </c>
      <c r="D24">
        <v>1599.91</v>
      </c>
      <c r="F24" s="51" t="s">
        <v>43</v>
      </c>
      <c r="G24">
        <v>3039.9</v>
      </c>
      <c r="H24">
        <v>2</v>
      </c>
    </row>
    <row r="25" spans="2:8" x14ac:dyDescent="0.25">
      <c r="B25" s="48">
        <v>43333</v>
      </c>
      <c r="C25" t="s">
        <v>40</v>
      </c>
      <c r="D25">
        <v>1599.58</v>
      </c>
      <c r="F25" s="51" t="s">
        <v>40</v>
      </c>
      <c r="G25">
        <v>363.44</v>
      </c>
      <c r="H25">
        <v>1</v>
      </c>
    </row>
    <row r="26" spans="2:8" x14ac:dyDescent="0.25">
      <c r="B26" s="48">
        <v>43322</v>
      </c>
      <c r="C26" t="s">
        <v>43</v>
      </c>
      <c r="D26">
        <v>1278.8599999999999</v>
      </c>
    </row>
    <row r="27" spans="2:8" x14ac:dyDescent="0.25">
      <c r="B27" s="48">
        <v>43316</v>
      </c>
      <c r="C27" t="s">
        <v>40</v>
      </c>
      <c r="D27">
        <v>1048.3599999999999</v>
      </c>
    </row>
    <row r="28" spans="2:8" x14ac:dyDescent="0.25">
      <c r="B28" s="48">
        <v>43335</v>
      </c>
      <c r="C28" t="s">
        <v>43</v>
      </c>
      <c r="D28">
        <v>812.44</v>
      </c>
    </row>
    <row r="29" spans="2:8" x14ac:dyDescent="0.25">
      <c r="B29" s="48">
        <v>43337</v>
      </c>
      <c r="C29" t="s">
        <v>40</v>
      </c>
      <c r="D29">
        <v>363.44</v>
      </c>
    </row>
    <row r="30" spans="2:8" x14ac:dyDescent="0.25">
      <c r="B30" s="48">
        <v>43327</v>
      </c>
      <c r="C30" t="s">
        <v>40</v>
      </c>
      <c r="D30">
        <v>108.03</v>
      </c>
    </row>
    <row r="31" spans="2:8" x14ac:dyDescent="0.25">
      <c r="B31" s="48">
        <v>43317</v>
      </c>
      <c r="C31" t="s">
        <v>41</v>
      </c>
      <c r="D31">
        <v>106.75</v>
      </c>
    </row>
    <row r="32" spans="2:8" x14ac:dyDescent="0.25">
      <c r="B32" s="48">
        <v>43324</v>
      </c>
      <c r="C32" t="s">
        <v>41</v>
      </c>
      <c r="D32">
        <v>16</v>
      </c>
    </row>
    <row r="33" spans="2:4" x14ac:dyDescent="0.25">
      <c r="B33" s="48">
        <v>43329</v>
      </c>
      <c r="C33" t="s">
        <v>42</v>
      </c>
      <c r="D33">
        <v>15.2</v>
      </c>
    </row>
    <row r="34" spans="2:4" x14ac:dyDescent="0.25">
      <c r="B34" s="48">
        <v>43319</v>
      </c>
      <c r="C34" t="s">
        <v>42</v>
      </c>
      <c r="D34">
        <v>0</v>
      </c>
    </row>
    <row r="35" spans="2:4" x14ac:dyDescent="0.25">
      <c r="B35" s="48">
        <v>43331</v>
      </c>
      <c r="C35" t="s">
        <v>42</v>
      </c>
      <c r="D35">
        <v>0</v>
      </c>
    </row>
    <row r="36" spans="2:4" x14ac:dyDescent="0.25">
      <c r="B36" s="48">
        <v>43332</v>
      </c>
      <c r="C36" t="s">
        <v>42</v>
      </c>
      <c r="D36">
        <v>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E61D4-DF78-405F-8F61-0DBE311ED254}">
  <sheetPr>
    <tabColor rgb="FFFF0000"/>
  </sheetPr>
  <dimension ref="A4:Y19"/>
  <sheetViews>
    <sheetView zoomScale="130" zoomScaleNormal="130" workbookViewId="0"/>
  </sheetViews>
  <sheetFormatPr defaultRowHeight="15" x14ac:dyDescent="0.25"/>
  <cols>
    <col min="1" max="1" width="22.42578125" bestFit="1" customWidth="1"/>
    <col min="2" max="2" width="10.7109375" bestFit="1" customWidth="1"/>
    <col min="3" max="3" width="21.140625" bestFit="1" customWidth="1"/>
    <col min="4" max="4" width="11.42578125" bestFit="1" customWidth="1"/>
    <col min="5" max="6" width="11.42578125" customWidth="1"/>
    <col min="8" max="8" width="17.42578125" bestFit="1" customWidth="1"/>
    <col min="9" max="9" width="13.42578125" customWidth="1"/>
    <col min="10" max="10" width="14" bestFit="1" customWidth="1"/>
    <col min="11" max="11" width="14" customWidth="1"/>
    <col min="14" max="14" width="14.42578125" bestFit="1" customWidth="1"/>
    <col min="17" max="17" width="20" bestFit="1" customWidth="1"/>
    <col min="18" max="18" width="10.7109375" bestFit="1" customWidth="1"/>
    <col min="19" max="19" width="17.85546875" bestFit="1" customWidth="1"/>
    <col min="20" max="20" width="10" bestFit="1" customWidth="1"/>
    <col min="22" max="22" width="10.7109375" bestFit="1" customWidth="1"/>
    <col min="24" max="24" width="10.7109375" bestFit="1" customWidth="1"/>
    <col min="25" max="25" width="10" bestFit="1" customWidth="1"/>
  </cols>
  <sheetData>
    <row r="4" spans="1:25" x14ac:dyDescent="0.25">
      <c r="A4" s="1" t="s">
        <v>58</v>
      </c>
      <c r="B4" s="1" t="s">
        <v>24</v>
      </c>
      <c r="C4" s="1" t="s">
        <v>59</v>
      </c>
      <c r="D4" s="1" t="s">
        <v>76</v>
      </c>
      <c r="E4" s="1" t="s">
        <v>77</v>
      </c>
      <c r="F4" s="1" t="s">
        <v>78</v>
      </c>
      <c r="J4" s="1" t="s">
        <v>60</v>
      </c>
      <c r="K4" s="1" t="s">
        <v>70</v>
      </c>
      <c r="N4" s="67" t="s">
        <v>56</v>
      </c>
      <c r="Q4" s="67" t="s">
        <v>61</v>
      </c>
      <c r="R4" s="67" t="s">
        <v>24</v>
      </c>
      <c r="S4" s="67" t="s">
        <v>59</v>
      </c>
      <c r="T4" s="67" t="s">
        <v>25</v>
      </c>
      <c r="V4" s="68" t="s">
        <v>60</v>
      </c>
      <c r="X4" s="67" t="s">
        <v>60</v>
      </c>
      <c r="Y4" s="67" t="s">
        <v>25</v>
      </c>
    </row>
    <row r="5" spans="1:25" x14ac:dyDescent="0.25">
      <c r="A5">
        <v>58837</v>
      </c>
      <c r="B5" s="48">
        <v>43330</v>
      </c>
      <c r="C5" t="s">
        <v>62</v>
      </c>
      <c r="D5">
        <v>2029.19</v>
      </c>
      <c r="E5">
        <v>1554.3</v>
      </c>
      <c r="F5">
        <v>743.4</v>
      </c>
      <c r="J5" t="s">
        <v>62</v>
      </c>
      <c r="K5" t="s">
        <v>71</v>
      </c>
      <c r="N5" s="65">
        <f>SUM(fTransactions[Red])</f>
        <v>19612.479999999996</v>
      </c>
      <c r="Q5" s="65">
        <v>58837</v>
      </c>
      <c r="R5" s="66">
        <v>43330</v>
      </c>
      <c r="S5" s="65" t="s">
        <v>62</v>
      </c>
      <c r="T5" s="65">
        <v>2029.19</v>
      </c>
      <c r="V5" s="65" t="s">
        <v>63</v>
      </c>
      <c r="X5" s="65" t="s">
        <v>63</v>
      </c>
      <c r="Y5" s="65">
        <v>353.26</v>
      </c>
    </row>
    <row r="6" spans="1:25" x14ac:dyDescent="0.25">
      <c r="A6">
        <v>58838</v>
      </c>
      <c r="B6" s="48">
        <v>43330</v>
      </c>
      <c r="C6" t="s">
        <v>63</v>
      </c>
      <c r="D6">
        <v>353.26</v>
      </c>
      <c r="E6">
        <v>719.76</v>
      </c>
      <c r="F6">
        <v>1728.92</v>
      </c>
      <c r="J6" t="s">
        <v>63</v>
      </c>
      <c r="K6" t="s">
        <v>72</v>
      </c>
      <c r="Q6" s="65">
        <v>58838</v>
      </c>
      <c r="R6" s="66">
        <v>43330</v>
      </c>
      <c r="S6" s="65" t="s">
        <v>63</v>
      </c>
      <c r="T6" s="65">
        <v>353.26</v>
      </c>
      <c r="X6" s="65" t="s">
        <v>63</v>
      </c>
      <c r="Y6" s="65">
        <v>1693.78</v>
      </c>
    </row>
    <row r="7" spans="1:25" x14ac:dyDescent="0.25">
      <c r="A7">
        <v>58839</v>
      </c>
      <c r="B7" s="48">
        <v>43330</v>
      </c>
      <c r="C7" t="s">
        <v>62</v>
      </c>
      <c r="D7">
        <v>883.82</v>
      </c>
      <c r="E7">
        <v>1888.1</v>
      </c>
      <c r="F7">
        <v>1918.57</v>
      </c>
      <c r="J7" t="s">
        <v>64</v>
      </c>
      <c r="K7" t="s">
        <v>73</v>
      </c>
      <c r="Q7" s="65">
        <v>58839</v>
      </c>
      <c r="R7" s="66">
        <v>43330</v>
      </c>
      <c r="S7" s="65" t="s">
        <v>62</v>
      </c>
      <c r="T7" s="65">
        <v>883.82</v>
      </c>
      <c r="X7" s="65" t="s">
        <v>63</v>
      </c>
      <c r="Y7" s="65">
        <v>1232.8599999999999</v>
      </c>
    </row>
    <row r="8" spans="1:25" x14ac:dyDescent="0.25">
      <c r="A8">
        <v>58840</v>
      </c>
      <c r="B8" s="48">
        <v>43330</v>
      </c>
      <c r="C8" t="s">
        <v>64</v>
      </c>
      <c r="D8">
        <v>2095.3000000000002</v>
      </c>
      <c r="E8">
        <v>2261.8200000000002</v>
      </c>
      <c r="F8">
        <v>1799.95</v>
      </c>
      <c r="J8" t="s">
        <v>79</v>
      </c>
      <c r="K8" t="s">
        <v>71</v>
      </c>
      <c r="Q8" s="65">
        <v>58840</v>
      </c>
      <c r="R8" s="66">
        <v>43330</v>
      </c>
      <c r="S8" s="65" t="s">
        <v>64</v>
      </c>
      <c r="T8" s="65">
        <v>2095.3000000000002</v>
      </c>
      <c r="X8" s="65" t="s">
        <v>63</v>
      </c>
      <c r="Y8" s="65">
        <v>516.24</v>
      </c>
    </row>
    <row r="9" spans="1:25" x14ac:dyDescent="0.25">
      <c r="A9">
        <v>58841</v>
      </c>
      <c r="B9" s="48">
        <v>43331</v>
      </c>
      <c r="C9" t="s">
        <v>63</v>
      </c>
      <c r="D9">
        <v>1693.78</v>
      </c>
      <c r="E9">
        <v>2500.7199999999998</v>
      </c>
      <c r="F9">
        <v>2453.6799999999998</v>
      </c>
      <c r="Q9" s="65">
        <v>58841</v>
      </c>
      <c r="R9" s="66">
        <v>43331</v>
      </c>
      <c r="S9" s="65" t="s">
        <v>63</v>
      </c>
      <c r="T9" s="65">
        <v>1693.78</v>
      </c>
      <c r="X9" s="65" t="s">
        <v>63</v>
      </c>
      <c r="Y9" s="65">
        <v>2087.15</v>
      </c>
    </row>
    <row r="10" spans="1:25" x14ac:dyDescent="0.25">
      <c r="A10">
        <v>58842</v>
      </c>
      <c r="B10" s="48">
        <v>43331</v>
      </c>
      <c r="C10" t="s">
        <v>63</v>
      </c>
      <c r="D10">
        <v>1232.8599999999999</v>
      </c>
      <c r="E10">
        <v>1830.87</v>
      </c>
      <c r="F10">
        <v>2052.1799999999998</v>
      </c>
      <c r="H10" s="69" t="s">
        <v>69</v>
      </c>
      <c r="I10" s="72">
        <v>58839</v>
      </c>
      <c r="Q10" s="65">
        <v>58842</v>
      </c>
      <c r="R10" s="66">
        <v>43331</v>
      </c>
      <c r="S10" s="65" t="s">
        <v>63</v>
      </c>
      <c r="T10" s="65">
        <v>1232.8599999999999</v>
      </c>
      <c r="X10" s="65" t="s">
        <v>63</v>
      </c>
      <c r="Y10" s="65">
        <v>1659.21</v>
      </c>
    </row>
    <row r="11" spans="1:25" x14ac:dyDescent="0.25">
      <c r="A11">
        <v>58843</v>
      </c>
      <c r="B11" s="48">
        <v>43331</v>
      </c>
      <c r="C11" t="s">
        <v>62</v>
      </c>
      <c r="D11">
        <v>1808.26</v>
      </c>
      <c r="E11">
        <v>1284.3499999999999</v>
      </c>
      <c r="F11">
        <v>216.19</v>
      </c>
      <c r="H11" s="69" t="s">
        <v>68</v>
      </c>
      <c r="I11" s="72" t="s">
        <v>76</v>
      </c>
      <c r="Q11" s="65">
        <v>58843</v>
      </c>
      <c r="R11" s="66">
        <v>43331</v>
      </c>
      <c r="S11" s="65" t="s">
        <v>62</v>
      </c>
      <c r="T11" s="65">
        <v>1808.26</v>
      </c>
    </row>
    <row r="12" spans="1:25" x14ac:dyDescent="0.25">
      <c r="A12">
        <v>58844</v>
      </c>
      <c r="B12" s="48">
        <v>43331</v>
      </c>
      <c r="C12" t="s">
        <v>64</v>
      </c>
      <c r="D12">
        <v>1064.01</v>
      </c>
      <c r="E12">
        <v>220.88</v>
      </c>
      <c r="F12">
        <v>1354.22</v>
      </c>
      <c r="H12" s="69" t="s">
        <v>65</v>
      </c>
      <c r="I12" s="71">
        <f>MATCH(I10,fTransactions[Transaction No],0)</f>
        <v>3</v>
      </c>
      <c r="Q12" s="65">
        <v>58844</v>
      </c>
      <c r="R12" s="66">
        <v>43331</v>
      </c>
      <c r="S12" s="65" t="s">
        <v>64</v>
      </c>
      <c r="T12" s="65">
        <v>1064.01</v>
      </c>
    </row>
    <row r="13" spans="1:25" x14ac:dyDescent="0.25">
      <c r="A13">
        <v>58845</v>
      </c>
      <c r="B13" s="48">
        <v>43332</v>
      </c>
      <c r="C13" t="s">
        <v>64</v>
      </c>
      <c r="D13">
        <v>565.71</v>
      </c>
      <c r="E13">
        <v>1364.42</v>
      </c>
      <c r="F13">
        <v>1446.27</v>
      </c>
      <c r="H13" s="69" t="s">
        <v>66</v>
      </c>
      <c r="I13" s="71">
        <f>MATCH(I11,fTransactions[[#Headers],[Red]:[Silver]],0)</f>
        <v>1</v>
      </c>
      <c r="Q13" s="65">
        <v>58845</v>
      </c>
      <c r="R13" s="66">
        <v>43332</v>
      </c>
      <c r="S13" s="65" t="s">
        <v>64</v>
      </c>
      <c r="T13" s="65">
        <v>565.71</v>
      </c>
    </row>
    <row r="14" spans="1:25" x14ac:dyDescent="0.25">
      <c r="A14">
        <v>58846</v>
      </c>
      <c r="B14" s="48">
        <v>43332</v>
      </c>
      <c r="C14" t="s">
        <v>63</v>
      </c>
      <c r="D14">
        <v>516.24</v>
      </c>
      <c r="E14">
        <v>1539.02</v>
      </c>
      <c r="F14">
        <v>519.98</v>
      </c>
      <c r="H14" s="70" t="s">
        <v>67</v>
      </c>
      <c r="I14" s="73">
        <f>INDEX(fTransactions[[Red]:[Silver]],$I$12,$I$13)</f>
        <v>883.82</v>
      </c>
      <c r="Q14" s="65">
        <v>58846</v>
      </c>
      <c r="R14" s="66">
        <v>43332</v>
      </c>
      <c r="S14" s="65" t="s">
        <v>63</v>
      </c>
      <c r="T14" s="65">
        <v>516.24</v>
      </c>
    </row>
    <row r="15" spans="1:25" x14ac:dyDescent="0.25">
      <c r="A15">
        <v>58847</v>
      </c>
      <c r="B15" s="48">
        <v>43332</v>
      </c>
      <c r="C15" t="s">
        <v>62</v>
      </c>
      <c r="D15">
        <v>174.05</v>
      </c>
      <c r="E15">
        <v>530.48</v>
      </c>
      <c r="F15">
        <v>2144.13</v>
      </c>
      <c r="H15" s="70" t="s">
        <v>74</v>
      </c>
      <c r="I15" s="73">
        <f>SUM(INDEX(fTransactions[[Red]:[Silver]],0,$I$13))</f>
        <v>19612.479999999996</v>
      </c>
      <c r="Q15" s="65">
        <v>58847</v>
      </c>
      <c r="R15" s="66">
        <v>43332</v>
      </c>
      <c r="S15" s="65" t="s">
        <v>62</v>
      </c>
      <c r="T15" s="65">
        <v>174.05</v>
      </c>
    </row>
    <row r="16" spans="1:25" x14ac:dyDescent="0.25">
      <c r="A16">
        <v>58848</v>
      </c>
      <c r="B16" s="48">
        <v>43332</v>
      </c>
      <c r="C16" t="s">
        <v>62</v>
      </c>
      <c r="D16">
        <v>1918.93</v>
      </c>
      <c r="E16">
        <v>2396.96</v>
      </c>
      <c r="F16">
        <v>1014</v>
      </c>
      <c r="H16" s="70" t="s">
        <v>75</v>
      </c>
      <c r="I16" s="73">
        <f>SUM(INDEX(fTransactions[[Red]:[Silver]],$I$12,0))</f>
        <v>4690.49</v>
      </c>
      <c r="Q16" s="65">
        <v>58848</v>
      </c>
      <c r="R16" s="66">
        <v>43332</v>
      </c>
      <c r="S16" s="65" t="s">
        <v>62</v>
      </c>
      <c r="T16" s="65">
        <v>1918.93</v>
      </c>
    </row>
    <row r="17" spans="1:20" x14ac:dyDescent="0.25">
      <c r="A17">
        <v>58849</v>
      </c>
      <c r="B17" s="48">
        <v>43332</v>
      </c>
      <c r="C17" t="s">
        <v>63</v>
      </c>
      <c r="D17">
        <v>2087.15</v>
      </c>
      <c r="E17">
        <v>957.15</v>
      </c>
      <c r="F17">
        <v>1399.4</v>
      </c>
      <c r="Q17" s="65">
        <v>58849</v>
      </c>
      <c r="R17" s="66">
        <v>43332</v>
      </c>
      <c r="S17" s="65" t="s">
        <v>63</v>
      </c>
      <c r="T17" s="65">
        <v>2087.15</v>
      </c>
    </row>
    <row r="18" spans="1:20" x14ac:dyDescent="0.25">
      <c r="A18">
        <v>58850</v>
      </c>
      <c r="B18" s="48">
        <v>43332</v>
      </c>
      <c r="C18" t="s">
        <v>64</v>
      </c>
      <c r="D18">
        <v>1530.71</v>
      </c>
      <c r="E18">
        <v>1585.09</v>
      </c>
      <c r="F18">
        <v>1625.04</v>
      </c>
      <c r="Q18" s="65">
        <v>58850</v>
      </c>
      <c r="R18" s="66">
        <v>43332</v>
      </c>
      <c r="S18" s="65" t="s">
        <v>64</v>
      </c>
      <c r="T18" s="65">
        <v>1530.71</v>
      </c>
    </row>
    <row r="19" spans="1:20" x14ac:dyDescent="0.25">
      <c r="A19">
        <v>58851</v>
      </c>
      <c r="B19" s="48">
        <v>43332</v>
      </c>
      <c r="C19" t="s">
        <v>79</v>
      </c>
      <c r="D19">
        <v>1659.21</v>
      </c>
      <c r="E19">
        <v>377.24</v>
      </c>
      <c r="F19">
        <v>2517.19</v>
      </c>
      <c r="Q19" s="65">
        <v>58851</v>
      </c>
      <c r="R19" s="66">
        <v>43332</v>
      </c>
      <c r="S19" s="65" t="s">
        <v>63</v>
      </c>
      <c r="T19" s="65">
        <v>1659.21</v>
      </c>
    </row>
  </sheetData>
  <conditionalFormatting sqref="I14:I16">
    <cfRule type="expression" dxfId="7" priority="3">
      <formula>$I$11=$B$4</formula>
    </cfRule>
  </conditionalFormatting>
  <dataValidations count="3">
    <dataValidation type="list" allowBlank="1" showInputMessage="1" showErrorMessage="1" sqref="V5" xr:uid="{272974EE-8A1D-4433-B136-16B383A4361F}">
      <formula1>$J$5:$J$8</formula1>
    </dataValidation>
    <dataValidation type="list" allowBlank="1" showInputMessage="1" showErrorMessage="1" sqref="I10" xr:uid="{90BCA10C-92FD-4FA0-80DF-A9C1BE5F284A}">
      <formula1>$A$5:$A$19</formula1>
    </dataValidation>
    <dataValidation type="list" allowBlank="1" showInputMessage="1" showErrorMessage="1" sqref="I11" xr:uid="{EDC41751-0CE0-4367-A83D-A068673CD75C}">
      <formula1>$D$4:$F$4</formula1>
    </dataValidation>
  </dataValidation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6 7 7 1 8 e 4 - 3 d d 7 - 4 2 0 1 - 9 6 e 1 - 2 0 1 c 1 d a e 9 3 d 3 "   x m l n s = " h t t p : / / s c h e m a s . m i c r o s o f t . c o m / D a t a M a s h u p " > A A A A A F Y I A A B Q S w M E F A A C A A g A 5 2 0 d T d H d V o y m A A A A + A A A A B I A H A B D b 2 5 m a W c v U G F j a 2 F n Z S 5 4 b W w g o h g A K K A U A A A A A A A A A A A A A A A A A A A A A A A A A A A A h Y + 9 D o I w G E V f h X S n f y p R 8 l E G V 0 l M i M a 1 g Q q N U A w t 1 n d z 8 J F 8 B U k U d X O 8 J 2 c 4 9 3 G 7 Q 3 p t m + C i e q s 7 k y C G K Q q U K b p S m y p B g z u G S 5 Q K 2 M r i J C s V j L K x 8 d W W C a q d O 8 e E e O + x n + G u r w i n l J F D t s m L W r U S f W T 9 X w 6 1 s U 6 a Q i E B + 1 e M 4 D h i e M F W H M 8 j B m T C k G n z V f h Y j C m Q H w j r o X F D r 4 Q y 4 S 4 H M k 0 g 7 x f i C V B L A w Q U A A I A C A D n b R 1 N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5 2 0 d T Y X A C E N O B Q A A I B I A A B M A H A B G b 3 J t d W x h c y 9 T Z W N 0 a W 9 u M S 5 t I K I Y A C i g F A A A A A A A A A A A A A A A A A A A A A A A A A A A A L 1 X b W / b N h D + H i D / g V C / y J 3 i N E G w L 0 U G e G 7 c B s v a L M 5 W D I Y R M N I l F i q T B k n l B Y H / + 4 5 H i a J k u Z 2 D Y U E A W n f H u 4 f 3 S m p I T S 4 F m 7 r 1 6 P 3 + 3 v 6 e X n A F G R t L o S E t T f 4 A U 1 6 A v o K V V I a d s g L M H s O / q S x V C k g 4 e 0 q h G I 5 L p U C Y r 1 J 9 u 5 X y W z x 4 m X 3 m S 8 u P 7 k h B N F / P U K l B o X l C G t 5 E 4 w U X 9 2 j s + n k F E Y p e 8 9 s C h t e K C 3 0 n 1 X I s i 3 I p L F P H z l z y 8 h J 9 4 A a i h B k k s w x / r x P 2 E l m h D / y 5 p h t 4 M k R 3 p h P m 4 K X P Q y u 4 X g 9 q B F M 8 F A K 4 k o + 6 A W C J c Q d d Y P m L y k A N R z o F k e X i 3 m u r M H x U s l w h 3 a s j Q t y 2 F W K 2 Q P F L G l 6 w G i / w d M E u c m 2 G 0 3 I Z z 4 g 8 H 1 S n E + X y F h S d b y x L Y d q 7 n F G 0 Q r z 4 p r N r n R C e 3 3 K R D S 9 k y o v B / l 4 u 9 v t O E O b D B X A l k H a B w S 1 X L g / 2 d 0 0 E i i y n Z G v n g 9 M 0 L r W R y 2 M U r a I d k o + Q X A m 8 n K x n V 5 D N G + C V S A u w 5 O I K A 0 b u e B 3 e W k U f 1 l c m r 1 W 5 k a Q j I U q M / V W Q 2 E G I P 9 N P d g k q l 5 m 2 K / s b g 4 G S 5 8 L 8 f O I z u s Z 1 L h 7 k N 1 v B 5 B M 2 K Q U 5 v I E 4 y j I H b i P H W X R 2 d 2 e b w Q P U a C i l P N U h t a x 4 F q C e J 2 y 2 B e Z 8 E O T X d n B h 5 C Z K L i e y w C L 7 n Y v n X 3 l G s H V f 7 3 F i l 9 w s z s W q N H V V X 8 h H U C n X 9 m D o 5 K 3 R C S N z 9 o T h 1 R Z L Q p u G p C Q M V d M 1 J n l h Q G 3 2 D S j Q T Z Y W b 2 K o X D n z d u Y 2 x Y Z P h X 6 K v O I r W M o H 3 P H F L N B / F c i u g R p 7 F 0 d i 2 w E l a d R A x W B 7 d / e n Q L 9 N z I W P Y K h E n P t 9 L l D V + H L x d T H w J s + e V l x Y q x 0 F 3 r o T o N 8 e R Q t n n 3 E s B C x L y 8 I 2 z O 1 6 b o B E b S u z 6 6 c c d Y h o v Y t s f 0 i P t s R 0 2 8 n q 2 F r t F N b p A s B E / c q P t y j v I K h 0 C m l c O k 4 N V 0 Z / z c 0 i p g a F N V e b + X 7 6 b B x m S / 4 c 2 w Q i f z V e 2 a m X b L G O O D F H H k C Z a 3 m p 5 A q U N T I F X x K 1 1 m v p y 3 O S c + V 8 G 8 + s N G Y X N p F d e s j 3 d C L 6 m P o F f Q 7 Y 6 S 9 7 d W d 5 E 5 H 8 S l L d W n a n e V h O u L n 2 F J 5 s K e 1 4 / w Q c W 1 K Q 7 R W n o s c 9 F r B 7 V k K j o p j i S O Z K n x p V w t y r / 1 O s 8 g f S v 6 U 1 V A L E b Q K 8 g c r W R n W N s c y s T M 3 h h O f K V k 0 0 M k b l t 6 X j / s W L E s L O J D D p s k 3 D j t G Y 3 I b U 9 t i W g c q 8 q 1 d n z a Y 0 X W W w 1 z b x 7 p o O 4 9 w z m Y I 5 M e Z F W h Z I 8 2 K V Q B y I c 1 1 N 2 4 S 5 G f b l r h 5 i n j V o f m K 2 V H J 4 x y p F F l c f l 7 b f x 0 f s J 9 b o P u w o T D r f A 3 b A j p I T f 9 Z + v K 2 8 b g + 8 1 9 1 r G i W 9 F 5 u G P Z F q y z A + + K M E 9 R z 5 q 9 r L u / V s p 5 2 1 u Q t q q L b G / T g f Y l s C a k / / X l 1 w y W g 0 h o 6 j v P o M k F H Q 3 P V 8 9 6 e M L Z 2 R y P 6 H B 8 2 P H i 4 / n u v d q x 0 d H L L W W 6 G V y N U r I z k e 9 F o 5 j l 5 h B Z 8 f G w V z E x r a 7 7 F 0 1 H + g N h h r C 1 K p s v o s N 0 H L a G s L 8 + A S 5 K q A 0 T 3 o 4 G G w Q x a c R h 0 N / 1 k a O L 2 b j 4 N 7 a F / 1 q Y W D z u 1 p e p m f I O u S X z n R u 8 E d a V 0 u v V n y e k V C C r 4 I 7 u k l E I C z n w R n 5 w H e 6 A 1 C d H j o h Z m R L A O 8 v S x z g T 0 c x R 7 x P y 8 K V m p g u W A p 3 T k 0 J 2 H 8 a 8 c 4 t o q b n p 6 w C n S L n D C 5 s t v x l U O H 2 D Y P H L a 3 t D j A o 9 T Y t x F + E D H w i O 2 Y h t v x G B B J y J n A v U t 6 0 + P 5 e J b Z Z U E M R M 5 u w W i S f X t I S 6 u s r P I D V i 3 N c Q a H x z i T 4 v z O G x A l e g l n s 2 D v G B T o L W I M k n c + R M 5 N 7 / 8 B U E s B A i 0 A F A A C A A g A 5 2 0 d T d H d V o y m A A A A + A A A A B I A A A A A A A A A A A A A A A A A A A A A A E N v b m Z p Z y 9 Q Y W N r Y W d l L n h t b F B L A Q I t A B Q A A g A I A O d t H U 0 P y u m r p A A A A O k A A A A T A A A A A A A A A A A A A A A A A P I A A A B b Q 2 9 u d G V u d F 9 U e X B l c 1 0 u e G 1 s U E s B A i 0 A F A A C A A g A 5 2 0 d T Y X A C E N O B Q A A I B I A A B M A A A A A A A A A A A A A A A A A 4 w E A A E Z v c m 1 1 b G F z L 1 N l Y 3 R p b 2 4 x L m 1 Q S w U G A A A A A A M A A w D C A A A A f g c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j k A A A A A A A D s O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B Q U F B Q T 0 9 I i A v P j x F b n R y e S B U e X B l P S J J c 1 R 5 c G V E Z X R l Y 3 R p b 2 5 F b m F i b G V k I i B W Y W x 1 Z T 0 i c 0 Z h b H N l I i A v P j w v U 3 R h Y m x l R W 5 0 c m l l c z 4 8 L 0 l 0 Z W 0 + P E l 0 Z W 0 + P E l 0 Z W 1 M b 2 N h d G l v b j 4 8 S X R l b V R 5 c G U + R m 9 y b X V s Y T w v S X R l b V R 5 c G U + P E l 0 Z W 1 Q Y X R o P l N l Y 3 R p b 2 4 x L 0 N v b n N l Y 3 V 0 a X Z l U 2 F s Z X N S Z X B v c n Q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E x h c 3 R V c G R h d G V k I i B W Y W x 1 Z T 0 i Z D I w M T g t M D g t M j B U M j I 6 M D Y 6 N T U u M j E y M z Y w N l o i I C 8 + P E V u d H J 5 I F R 5 c G U 9 I k Z p b G x T d G F 0 d X M i I F Z h b H V l P S J z Q 2 9 t c G x l d G U i I C 8 + P E V u d H J 5 I F R 5 c G U 9 I k Z p b G x D b 2 x 1 b W 5 O Y W 1 l c y I g V m F s d W U 9 I n N b J n F 1 b 3 Q 7 V H l w Z U R h e S Z x d W 9 0 O y w m c X V v d D t U b 3 R h b C B T Y W x l c y Z x d W 9 0 O y w m c X V v d D t D b 3 V u d C B T Y W x l c y Z x d W 9 0 O 1 0 i I C 8 + P E V u d H J 5 I F R 5 c G U 9 I k Z p b G x D b 3 V u d C I g V m F s d W U 9 I m w x M i I g L z 4 8 R W 5 0 c n k g V H l w Z T 0 i R m l s b F R h c m d l d C I g V m F s d W U 9 I n N D b 2 5 z Z W N 1 d G l 2 Z V N h b G V z U m V w b 3 J 0 I i A v P j x F b n R y e S B U e X B l P S J S Z W N v d m V y e V R h c m d l d F N o Z W V 0 I i B W Y W x 1 Z T 0 i c 0 J l a G l u Z C B R I i A v P j x F b n R y e S B U e X B l P S J S Z W N v d m V y e V R h c m d l d E N v b H V t b i I g V m F s d W U 9 I m w 2 I i A v P j x F b n R y e S B U e X B l P S J S Z W N v d m V y e V R h c m d l d F J v d y I g V m F s d W U 9 I m w x M y I g L z 4 8 R W 5 0 c n k g V H l w Z T 0 i U X V l c n l J R C I g V m F s d W U 9 I n M z N j M 3 Y m Y w N C 0 4 Z W Z k L T Q 3 O G Q t O G Y x Z S 0 4 M G I 1 Y W I 4 M m Q 1 N j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N v b H V t b l R 5 c G V z I i B W Y W x 1 Z T 0 i c 0 J n V U Y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u c 2 V j d X R p d m V T Y W x l c 1 J l c G 9 y d C 9 U e X B l R G F 5 R 3 J v d X B p b m c u e 1 R 5 c G V E Y X k s M H 0 m c X V v d D s s J n F 1 b 3 Q 7 U 2 V j d G l v b j E v Q 2 9 u c 2 V j d X R p d m V T Y W x l c 1 J l c G 9 y d C 9 U e X B l R G F 5 R 3 J v d X B p b m c u e 1 R v d G F s I F N h b G V z L D F 9 J n F 1 b 3 Q 7 L C Z x d W 9 0 O 1 N l Y 3 R p b 2 4 x L 0 N v b n N l Y 3 V 0 a X Z l U 2 F s Z X N S Z X B v c n Q v V H l w Z U R h e U d y b 3 V w a W 5 n L n t D b 3 V u d C B T Y W x l c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D b 2 5 z Z W N 1 d G l 2 Z V N h b G V z U m V w b 3 J 0 L 1 R 5 c G V E Y X l H c m 9 1 c G l u Z y 5 7 V H l w Z U R h e S w w f S Z x d W 9 0 O y w m c X V v d D t T Z W N 0 a W 9 u M S 9 D b 2 5 z Z W N 1 d G l 2 Z V N h b G V z U m V w b 3 J 0 L 1 R 5 c G V E Y X l H c m 9 1 c G l u Z y 5 7 V G 9 0 Y W w g U 2 F s Z X M s M X 0 m c X V v d D s s J n F 1 b 3 Q 7 U 2 V j d G l v b j E v Q 2 9 u c 2 V j d X R p d m V T Y W x l c 1 J l c G 9 y d C 9 U e X B l R G F 5 R 3 J v d X B p b m c u e 0 N v d W 5 0 I F N h b G V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2 5 z Z W N 1 d G l 2 Z V N h b G V z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Y X J u a W 5 n T G 9 v a 3 V w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C d W Z m Z X J O Z X h 0 U m V m c m V z a C I g V m F s d W U 9 I m w x I i A v P j x F b n R y e S B U e X B l P S J S Z X N 1 b H R U e X B l I i B W Y W x 1 Z T 0 i c 0 5 1 b W J l c i I g L z 4 8 R W 5 0 c n k g V H l w Z T 0 i T m F t Z V V w Z G F 0 Z W R B Z n R l c k Z p b G w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x O C 0 w O C 0 x O V Q y M j o y M j o y O S 4 z M D A 0 O T k 3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T G V h c m 5 p b m d M b 2 9 r d X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h c m 5 p b m d M b 2 9 r d X A v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Y X J u a W 5 n T G 9 v a 3 V w L 0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2 F u U m F 0 Z V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k Z p b G x M Y X N 0 V X B k Y X R l Z C I g V m F s d W U 9 I m Q y M D E 4 L T A 4 L T I w V D A w O j M 2 O j M 0 L j k 4 M D c 2 N j h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M b 2 F u U m F 0 Z V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v Y W 5 S Y X R l V G F i b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c m 9 t R m 9 s Z G V y T W F u e U J h Z F R h Y m x l c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g t M D g t M j l U M j A 6 N D U 6 M D c u N D Q 4 N T k w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n J v b U Z v b G R l c k 1 h b n l C Y W R U Y W J s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J v b U Z v b G R l c k 1 h b n l C Y W R U Y W J s Z X M v T G 9 3 Z X J j Y X N l Z C U y M F R l e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c m 9 t R m 9 s Z G V y T W F u e U J h Z F R h Y m x l c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c m 9 t R m 9 s Z G V y T W F u e U J h Z F R h Y m x l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Z m Z W N 0 a X Z l Q W 5 u d W F s U m F 0 Z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g t M D g t M j B U M D A 6 M z Y 6 M z U u M D A 5 N z Y 5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W Z m Z W N 0 a X Z l Q W 5 u d W F s U m F 0 Z S 9 D Y W x j d W x h d G V F Z m Z l Y 3 R p d m V S Y X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J v b U Z v b G R l c k 1 h b n l C Y W R U Y W J s Z X M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c m 9 t R m 9 s Z G V y T W F u e U J h Z F R h Y m x l c y 9 F e H B h b m R l Z C U y M E d l d E V 4 Y 2 V s V G F i b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J v b U Z v b G R l c k 1 h b n l C Y W R U Y W J s Z X M v R m l s d G V y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y b 2 1 G b 2 x k Z X J N Y W 5 5 Q m F k V G F i b G V z L 0 Z p b H R l c m V k J T I w U m 9 3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c m 9 t R m 9 s Z G V y T W F u e U J h Z F R h Y m x l c y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1 b m N 0 a W 9 u V G 9 U c m F u c 2 Z v c m 1 G a W F y V G F i b G V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O C 0 y M F Q w M D o 1 M D o y M S 4 4 M T I 0 N D E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G c m 9 t R m 9 s Z G V y T W F u e U J h Z F R h Y m x l c y 9 J b n Z v a 2 V k J T I w Q 3 V z d G 9 t J T I w R n V u Y 3 R p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2 x k Z X J Q Y X R o S W 5 w d X Q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T g t M D g t M j l U M j A 6 M j g 6 N D E u O D A w N z U 3 O F o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Z v b G R l c l B h d G h J b n B 1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2 x k Z X J Q Y X R o S W 5 w d X Q v R m 9 s Z G V y U G F 0 a E Z v c k Z y b 2 1 G b 2 x k Z X J N Y W 5 5 Q m F k V G F i b G V z L V F 1 Z X J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s Z X N O Z W V k U m 9 1 b m R p b m c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T g t M D g t M j B U M j E 6 M D A 6 M j k u N T M 4 M T Y 1 N V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N v b n N l Y 3 V 0 a X Z l U 2 F s Z X N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Z W N 1 d G l 2 Z V N h b G V z U m V w b 3 J 0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Z W N 1 d G l 2 Z V N h b G V z U m V w b 3 J 0 L 1 R 5 c G V E Y X l H c m 9 1 c G l u Z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v Y W 5 S Y X R l V G F i b G U v S W 5 2 b 2 t l Z C U y M E N 1 c 3 R v b S U y M E Z 1 b m N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s Z X N O Z W V k U m 9 1 b m R p b m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s Z X N O Z W V k U m 9 1 b m R p b m c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x l c 0 5 l Z W R S b 3 V u Z G l u Z y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G V z T m V l Z F J v d W 5 k a W 5 n L 0 F k Z G V k J T I w Q 3 V z d G 9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G V z T m V l Z F J v d W 5 k a W 5 n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l b 3 B s Z U F n Z X N U Y W J s Z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x O C 0 w O C 0 y M F Q y M j o w M z o x O C 4 x N D g y M j E w W i I g L z 4 8 R W 5 0 c n k g V H l w Z T 0 i Q W R k Z W R U b 0 R h d G F N b 2 R l b C I g V m F s d W U 9 I m w w I i A v P j x F b n R y e S B U e X B l P S J G a W x s R X J y b 3 J D b 2 R l I i B W Y W x 1 Z T 0 i c 1 V u a 2 5 v d 2 4 i I C 8 + P C 9 T d G F i b G V F b n R y a W V z P j w v S X R l b T 4 8 S X R l b T 4 8 S X R l b U x v Y 2 F 0 a W 9 u P j x J d G V t V H l w Z T 5 G b 3 J t d W x h P C 9 J d G V t V H l w Z T 4 8 S X R l b V B h d G g + U 2 V j d G l v b j E v U G V v c G x l Q W d l c 1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l b 3 B s Z U F n Z X N U Y W J s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l b 3 B s Z U F n Z X N U Y W J s Z S 9 J b n Z v a 2 V k J T I w Q 3 V z d G 9 t J T I w R n V u Y 3 R p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3 N 1 b W V k Q W d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O C 0 y M F Q y M j o w N T o y M C 4 w M D Y 0 N T g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B c 3 N 1 b W V k Q W d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b G R l c l B h d G h J b n B 1 d C 9 M Y W 5 k Z W R E Y X R h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V G 7 h A m V 3 t H s C U P J E m M u y g A A A A A A g A A A A A A A 2 Y A A M A A A A A Q A A A A Y A T C U E 3 p O + x 0 e U C p / h m 6 R w A A A A A E g A A A o A A A A B A A A A B H 7 6 E D d s t A L Y D R e J 5 G R J x + U A A A A H w H 5 L b H x A d q Y + 9 c G R y 3 w u N H K i w O S o 0 + S F b y A I 9 I r C E F O 0 c k Y 5 v Y X R C c H m x f G w 3 t H h 9 Q h N K d R l O 5 F X o A z k J g k J P l k P P k x x N i w x I t o 1 B A 2 I o S F A A A A L M d T r J + z a G G r d 7 9 p e + G u y I u i + m X < / D a t a M a s h u p > 
</file>

<file path=customXml/itemProps1.xml><?xml version="1.0" encoding="utf-8"?>
<ds:datastoreItem xmlns:ds="http://schemas.openxmlformats.org/officeDocument/2006/customXml" ds:itemID="{98CA812D-7E60-4927-AFCC-30F091C5554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Cover</vt:lpstr>
      <vt:lpstr>Cover (2)</vt:lpstr>
      <vt:lpstr>Topics</vt:lpstr>
      <vt:lpstr>Resources</vt:lpstr>
      <vt:lpstr>PQ</vt:lpstr>
      <vt:lpstr>Q</vt:lpstr>
      <vt:lpstr>Values P.31</vt:lpstr>
      <vt:lpstr>Behind Q</vt:lpstr>
      <vt:lpstr>Lookup</vt:lpstr>
      <vt:lpstr>Custom Functions</vt:lpstr>
      <vt:lpstr>Sales</vt:lpstr>
      <vt:lpstr>Conclusion</vt:lpstr>
      <vt:lpstr>PeopleAgesTable</vt:lpstr>
      <vt:lpstr>Resources!_Toc522194061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dcterms:created xsi:type="dcterms:W3CDTF">2018-07-07T18:20:39Z</dcterms:created>
  <dcterms:modified xsi:type="dcterms:W3CDTF">2018-08-29T21:18:51Z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36be2646-0afc-463c-babe-2e36f64232e5</vt:lpwstr>
  </property>
</Properties>
</file>