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filterPrivacy="1" codeName="ThisWorkbook"/>
  <xr:revisionPtr revIDLastSave="0" documentId="13_ncr:1_{15DDBB74-D27B-42BE-A87A-C18B335F58E7}" xr6:coauthVersionLast="34" xr6:coauthVersionMax="34" xr10:uidLastSave="{00000000-0000-0000-0000-000000000000}"/>
  <bookViews>
    <workbookView xWindow="0" yWindow="0" windowWidth="22260" windowHeight="12645" xr2:uid="{00000000-000D-0000-FFFF-FFFF00000000}"/>
  </bookViews>
  <sheets>
    <sheet name="Cover" sheetId="1" r:id="rId1"/>
    <sheet name="Picture" sheetId="9" r:id="rId2"/>
    <sheet name="Group By PT" sheetId="2" r:id="rId3"/>
    <sheet name="Group By SUMIFS" sheetId="4" r:id="rId4"/>
    <sheet name="Group By DAX" sheetId="5" r:id="rId5"/>
    <sheet name="Group By SQL" sheetId="6" r:id="rId6"/>
    <sheet name="PQ Group By" sheetId="8" r:id="rId7"/>
  </sheets>
  <definedNames>
    <definedName name="_xlcn.WorksheetConnection_008MSPTDAGroupBy.xlsxfSales1" hidden="1">fSalesPT[]</definedName>
    <definedName name="ExternalData_2" localSheetId="5" hidden="1">'Group By SQL'!$B$13:$C$35</definedName>
  </definedNames>
  <calcPr calcId="179021"/>
  <pivotCaches>
    <pivotCache cacheId="30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fSales" name="fSales" connection="WorksheetConnection_008-MSPTDA-GroupBy.xlsx!fSales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4" l="1"/>
  <c r="H8" i="4" l="1"/>
  <c r="H9" i="4"/>
  <c r="H10" i="4"/>
  <c r="J8" i="4" l="1" a="1"/>
  <c r="J8" i="4" s="1"/>
  <c r="J9" i="4" a="1"/>
  <c r="J9" i="4" s="1"/>
  <c r="J10" i="4" a="1"/>
  <c r="J10" i="4" s="1"/>
  <c r="J7" i="4" a="1"/>
  <c r="J7" i="4" s="1"/>
  <c r="I10" i="4" l="1" a="1"/>
  <c r="I10" i="4" s="1"/>
  <c r="I9" i="4" a="1"/>
  <c r="I9" i="4" s="1"/>
  <c r="I8" i="4" a="1"/>
  <c r="I8" i="4" s="1"/>
  <c r="I7" i="4" a="1"/>
  <c r="I7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0B399E-9503-46AC-8DCA-BCD46ED4BEA7}" keepAlive="1" name="Query - GroupByReport" description="Connection to the 'GroupByReport' query in the workbook." type="5" refreshedVersion="6" background="1" saveData="1">
    <dbPr connection="Provider=Microsoft.Mashup.OleDb.1;Data Source=$Workbook$;Location=GroupByReport;Extended Properties=&quot;&quot;" command="SELECT * FROM [GroupByReport]"/>
  </connection>
  <connection id="2" xr16:uid="{FD4110A2-041E-47F6-A666-E7F056C10934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D18DE40C-E2AA-4E2B-87C3-FDA3B9CE3900}" name="WorksheetConnection_008-MSPTDA-GroupBy.xlsx!fSales" type="102" refreshedVersion="6" minRefreshableVersion="5">
    <extLst>
      <ext xmlns:x15="http://schemas.microsoft.com/office/spreadsheetml/2010/11/main" uri="{DE250136-89BD-433C-8126-D09CA5730AF9}">
        <x15:connection id="fSales" autoDelete="1">
          <x15:rangePr sourceName="_xlcn.WorksheetConnection_008MSPTDAGroupBy.xlsxfSales1"/>
        </x15:connection>
      </ext>
    </extLst>
  </connection>
</connections>
</file>

<file path=xl/sharedStrings.xml><?xml version="1.0" encoding="utf-8"?>
<sst xmlns="http://schemas.openxmlformats.org/spreadsheetml/2006/main" count="358" uniqueCount="85">
  <si>
    <t>Highline College BI 348</t>
  </si>
  <si>
    <t>taught by Mike excelisfun Girvin (Excel MVP)</t>
  </si>
  <si>
    <t>MS Power Tools for</t>
  </si>
  <si>
    <t>Data Analysis</t>
  </si>
  <si>
    <t>Power Query</t>
  </si>
  <si>
    <r>
      <rPr>
        <b/>
        <sz val="14"/>
        <color theme="0"/>
        <rFont val="Calibri"/>
        <family val="2"/>
        <scheme val="minor"/>
      </rPr>
      <t>MSPTDA 08</t>
    </r>
    <r>
      <rPr>
        <sz val="11"/>
        <color theme="0"/>
        <rFont val="Calibri"/>
        <family val="2"/>
        <scheme val="minor"/>
      </rPr>
      <t>: Microsoft Power Tools for Data Analysis</t>
    </r>
  </si>
  <si>
    <t>Date</t>
  </si>
  <si>
    <t>Product</t>
  </si>
  <si>
    <t>SalesRep</t>
  </si>
  <si>
    <t>Sales</t>
  </si>
  <si>
    <t>Quad</t>
  </si>
  <si>
    <t>Carlota</t>
  </si>
  <si>
    <t>Bellen</t>
  </si>
  <si>
    <t>Sunshine</t>
  </si>
  <si>
    <t>Sioux</t>
  </si>
  <si>
    <t>Tyrone</t>
  </si>
  <si>
    <t>Chauntel</t>
  </si>
  <si>
    <t>Gigi</t>
  </si>
  <si>
    <t>Pham</t>
  </si>
  <si>
    <t>Grand Total</t>
  </si>
  <si>
    <t>Total Sales</t>
  </si>
  <si>
    <t>Who Sold This Product?</t>
  </si>
  <si>
    <t>Chauntel, Gigi, Sioux</t>
  </si>
  <si>
    <t>Chauntel, Tyrone, Gigi, Pham, Sioux</t>
  </si>
  <si>
    <t>Chauntel, Tyrone</t>
  </si>
  <si>
    <t>Chauntel, Gigi, Pham, Sioux</t>
  </si>
  <si>
    <t>Server:</t>
  </si>
  <si>
    <t xml:space="preserve"> pond.highline.edu             </t>
  </si>
  <si>
    <t>Database:</t>
  </si>
  <si>
    <t xml:space="preserve"> boomerang   </t>
  </si>
  <si>
    <t>User:</t>
  </si>
  <si>
    <t xml:space="preserve"> excelisfun   </t>
  </si>
  <si>
    <t>PW:</t>
  </si>
  <si>
    <t xml:space="preserve"> ExcelIsFun!              </t>
  </si>
  <si>
    <t>Manu MTA</t>
  </si>
  <si>
    <t>Frido Fast Catch</t>
  </si>
  <si>
    <t>Carlota Doublers</t>
  </si>
  <si>
    <t>Manu LD</t>
  </si>
  <si>
    <t>Fire Aspen</t>
  </si>
  <si>
    <t>Sunspot</t>
  </si>
  <si>
    <t>GelFast</t>
  </si>
  <si>
    <t>Darnell Tri Fly</t>
  </si>
  <si>
    <t>Eagle</t>
  </si>
  <si>
    <t>Phoenix</t>
  </si>
  <si>
    <t>Sunset</t>
  </si>
  <si>
    <t>Alpine</t>
  </si>
  <si>
    <t>Yanaki</t>
  </si>
  <si>
    <t>Bower Aussie Round</t>
  </si>
  <si>
    <t>Mejestic Beaut</t>
  </si>
  <si>
    <t>Aspen</t>
  </si>
  <si>
    <t>Crested Beaut</t>
  </si>
  <si>
    <t>Fun Fly</t>
  </si>
  <si>
    <t>S</t>
  </si>
  <si>
    <t>F</t>
  </si>
  <si>
    <t>W</t>
  </si>
  <si>
    <t>G</t>
  </si>
  <si>
    <t>H</t>
  </si>
  <si>
    <t>O</t>
  </si>
  <si>
    <t>SQL:</t>
  </si>
  <si>
    <t>Sales Table:</t>
  </si>
  <si>
    <t>Standard PivotTable: 1) Unique List of Product Names &amp; 2) Two Aggregate Calculations:</t>
  </si>
  <si>
    <t>Data Model PivotTable: 1) Unique List of Product Names &amp; 2) Three DAX Measures:</t>
  </si>
  <si>
    <t>=SUM(fSales[Sales])</t>
  </si>
  <si>
    <t>DAX Formulas:</t>
  </si>
  <si>
    <t>Standard Deviation of S</t>
  </si>
  <si>
    <t>STDEV.S</t>
  </si>
  <si>
    <t>=STDEV.S(fSales[Sales])</t>
  </si>
  <si>
    <t>=CONCATENATEX(VALUES(fSales[SalesRep]),fSales[SalesRep],", ")</t>
  </si>
  <si>
    <t>Who Sold Product?</t>
  </si>
  <si>
    <t>SUMIFS Function &amp; Two Array Formulas: Unique List of Product Names, 3 Calculations:</t>
  </si>
  <si>
    <t>SQL Code to get: 1) Unique List of Product Names &amp; 2) One Aggregate Calculations:</t>
  </si>
  <si>
    <r>
      <rPr>
        <b/>
        <sz val="11"/>
        <color theme="1"/>
        <rFont val="Calibri"/>
        <family val="2"/>
        <scheme val="minor"/>
      </rPr>
      <t>FROM</t>
    </r>
    <r>
      <rPr>
        <sz val="11"/>
        <color theme="1"/>
        <rFont val="Calibri"/>
        <family val="2"/>
        <scheme val="minor"/>
      </rPr>
      <t xml:space="preserve"> fTransactions</t>
    </r>
  </si>
  <si>
    <r>
      <rPr>
        <b/>
        <sz val="11"/>
        <color theme="1"/>
        <rFont val="Calibri"/>
        <family val="2"/>
        <scheme val="minor"/>
      </rPr>
      <t>GROUP BY</t>
    </r>
    <r>
      <rPr>
        <sz val="11"/>
        <color theme="1"/>
        <rFont val="Calibri"/>
        <family val="2"/>
        <scheme val="minor"/>
      </rPr>
      <t xml:space="preserve"> Product</t>
    </r>
  </si>
  <si>
    <t>TotalUnits</t>
  </si>
  <si>
    <t>Group By Feature to get Report:</t>
  </si>
  <si>
    <r>
      <rPr>
        <b/>
        <sz val="11"/>
        <color theme="1"/>
        <rFont val="Calibri"/>
        <family val="2"/>
        <scheme val="minor"/>
      </rPr>
      <t xml:space="preserve">SELECT </t>
    </r>
    <r>
      <rPr>
        <sz val="11"/>
        <color theme="1"/>
        <rFont val="Calibri"/>
        <family val="2"/>
        <scheme val="minor"/>
      </rPr>
      <t>Product, SUM(Quantity) AS TotalUnits</t>
    </r>
  </si>
  <si>
    <t>Group By To Rank:</t>
  </si>
  <si>
    <t>4 Examples:</t>
  </si>
  <si>
    <t>1) Total Sales</t>
  </si>
  <si>
    <t>3) Join Names</t>
  </si>
  <si>
    <t>4) Rank Sales</t>
  </si>
  <si>
    <t>2) Standard Deviation</t>
  </si>
  <si>
    <t>New Data:</t>
  </si>
  <si>
    <t>5) Group By 2 Columns</t>
  </si>
  <si>
    <t>Group By Two Columns: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</si>
</sst>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\$#,##0.00;\(\$#,##0.00\);\$#,##0.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7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theme="4" tint="0.7999816888943144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vertical="center" indent="1"/>
    </xf>
    <xf numFmtId="0" fontId="4" fillId="2" borderId="0" xfId="0" applyFont="1" applyFill="1"/>
    <xf numFmtId="0" fontId="0" fillId="3" borderId="0" xfId="0" applyFill="1" applyAlignment="1">
      <alignment horizontal="left" indent="1"/>
    </xf>
    <xf numFmtId="0" fontId="0" fillId="3" borderId="0" xfId="0" applyFill="1" applyAlignment="1">
      <alignment horizontal="left" vertical="center" indent="1"/>
    </xf>
    <xf numFmtId="0" fontId="0" fillId="3" borderId="0" xfId="0" applyFill="1"/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 vertical="center" indent="1"/>
    </xf>
    <xf numFmtId="0" fontId="0" fillId="4" borderId="0" xfId="0" applyFill="1"/>
    <xf numFmtId="0" fontId="0" fillId="5" borderId="0" xfId="0" applyFill="1"/>
    <xf numFmtId="0" fontId="4" fillId="6" borderId="0" xfId="0" applyFont="1" applyFill="1" applyAlignment="1">
      <alignment horizontal="left" indent="2"/>
    </xf>
    <xf numFmtId="0" fontId="4" fillId="6" borderId="0" xfId="0" applyFont="1" applyFill="1" applyAlignment="1">
      <alignment horizontal="left" vertical="center"/>
    </xf>
    <xf numFmtId="0" fontId="4" fillId="6" borderId="0" xfId="0" applyFont="1" applyFill="1"/>
    <xf numFmtId="0" fontId="0" fillId="7" borderId="0" xfId="0" applyFill="1" applyAlignment="1">
      <alignment horizontal="left" indent="2"/>
    </xf>
    <xf numFmtId="0" fontId="0" fillId="7" borderId="0" xfId="0" applyFill="1" applyAlignment="1">
      <alignment horizontal="left" vertical="center"/>
    </xf>
    <xf numFmtId="0" fontId="0" fillId="7" borderId="0" xfId="0" applyFill="1"/>
    <xf numFmtId="0" fontId="7" fillId="2" borderId="0" xfId="0" applyFont="1" applyFill="1" applyAlignment="1"/>
    <xf numFmtId="0" fontId="4" fillId="2" borderId="0" xfId="0" applyFont="1" applyFill="1" applyAlignment="1"/>
    <xf numFmtId="0" fontId="0" fillId="0" borderId="1" xfId="0" applyFill="1" applyBorder="1"/>
    <xf numFmtId="0" fontId="8" fillId="0" borderId="1" xfId="0" applyFont="1" applyBorder="1"/>
    <xf numFmtId="0" fontId="8" fillId="0" borderId="1" xfId="0" applyFont="1" applyFill="1" applyBorder="1" applyAlignment="1"/>
    <xf numFmtId="0" fontId="9" fillId="0" borderId="1" xfId="0" applyFont="1" applyFill="1" applyBorder="1" applyAlignment="1">
      <alignment horizontal="right"/>
    </xf>
    <xf numFmtId="0" fontId="0" fillId="7" borderId="1" xfId="0" applyFill="1" applyBorder="1"/>
    <xf numFmtId="0" fontId="2" fillId="7" borderId="1" xfId="0" applyFont="1" applyFill="1" applyBorder="1"/>
    <xf numFmtId="0" fontId="3" fillId="0" borderId="0" xfId="0" applyFont="1"/>
    <xf numFmtId="14" fontId="0" fillId="0" borderId="0" xfId="0" applyNumberFormat="1"/>
    <xf numFmtId="0" fontId="4" fillId="2" borderId="2" xfId="0" applyFont="1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8" borderId="10" xfId="0" applyFont="1" applyFill="1" applyBorder="1"/>
    <xf numFmtId="0" fontId="4" fillId="2" borderId="11" xfId="0" applyFont="1" applyFill="1" applyBorder="1"/>
    <xf numFmtId="0" fontId="0" fillId="0" borderId="10" xfId="0" applyBorder="1"/>
    <xf numFmtId="3" fontId="0" fillId="9" borderId="11" xfId="0" applyNumberFormat="1" applyFill="1" applyBorder="1"/>
    <xf numFmtId="0" fontId="3" fillId="10" borderId="3" xfId="0" applyFont="1" applyFill="1" applyBorder="1"/>
    <xf numFmtId="0" fontId="0" fillId="10" borderId="4" xfId="0" applyFill="1" applyBorder="1"/>
    <xf numFmtId="0" fontId="0" fillId="10" borderId="5" xfId="0" applyFill="1" applyBorder="1"/>
    <xf numFmtId="0" fontId="0" fillId="0" borderId="7" xfId="0" applyNumberFormat="1" applyBorder="1"/>
    <xf numFmtId="0" fontId="3" fillId="0" borderId="12" xfId="0" applyFont="1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3" fillId="10" borderId="0" xfId="0" applyFont="1" applyFill="1" applyBorder="1"/>
    <xf numFmtId="0" fontId="0" fillId="10" borderId="0" xfId="0" applyFill="1" applyBorder="1"/>
    <xf numFmtId="0" fontId="0" fillId="0" borderId="15" xfId="0" applyBorder="1"/>
    <xf numFmtId="0" fontId="0" fillId="0" borderId="16" xfId="0" applyBorder="1"/>
    <xf numFmtId="0" fontId="4" fillId="2" borderId="0" xfId="0" applyFont="1" applyFill="1" applyBorder="1"/>
    <xf numFmtId="0" fontId="0" fillId="0" borderId="17" xfId="0" applyBorder="1"/>
    <xf numFmtId="0" fontId="0" fillId="0" borderId="20" xfId="0" applyNumberFormat="1" applyBorder="1"/>
    <xf numFmtId="0" fontId="0" fillId="0" borderId="21" xfId="0" applyBorder="1"/>
    <xf numFmtId="0" fontId="0" fillId="0" borderId="22" xfId="0" applyNumberFormat="1" applyBorder="1"/>
    <xf numFmtId="0" fontId="0" fillId="0" borderId="23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18" xfId="0" applyNumberFormat="1" applyBorder="1"/>
    <xf numFmtId="0" fontId="0" fillId="0" borderId="19" xfId="0" applyBorder="1"/>
    <xf numFmtId="0" fontId="0" fillId="0" borderId="18" xfId="0" applyBorder="1"/>
    <xf numFmtId="0" fontId="0" fillId="0" borderId="9" xfId="0" applyNumberFormat="1" applyBorder="1"/>
    <xf numFmtId="0" fontId="0" fillId="0" borderId="26" xfId="0" pivotButton="1" applyBorder="1"/>
    <xf numFmtId="0" fontId="0" fillId="0" borderId="27" xfId="0" applyBorder="1"/>
    <xf numFmtId="0" fontId="0" fillId="0" borderId="26" xfId="0" applyBorder="1"/>
    <xf numFmtId="164" fontId="0" fillId="9" borderId="2" xfId="0" applyNumberFormat="1" applyFill="1" applyBorder="1"/>
    <xf numFmtId="165" fontId="0" fillId="0" borderId="0" xfId="0" applyNumberFormat="1" applyBorder="1"/>
    <xf numFmtId="165" fontId="0" fillId="0" borderId="17" xfId="0" applyNumberFormat="1" applyBorder="1"/>
    <xf numFmtId="165" fontId="0" fillId="0" borderId="6" xfId="0" applyNumberFormat="1" applyBorder="1"/>
    <xf numFmtId="165" fontId="0" fillId="0" borderId="8" xfId="0" applyNumberFormat="1" applyBorder="1"/>
    <xf numFmtId="0" fontId="0" fillId="0" borderId="1" xfId="0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1" xfId="0" applyFont="1" applyFill="1" applyBorder="1" applyAlignment="1">
      <alignment horizontal="centerContinuous"/>
    </xf>
    <xf numFmtId="0" fontId="9" fillId="0" borderId="1" xfId="0" applyFont="1" applyFill="1" applyBorder="1" applyAlignment="1">
      <alignment horizontal="centerContinuous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1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3" fillId="0" borderId="1" xfId="0" applyFont="1" applyBorder="1" applyAlignment="1">
      <alignment horizontal="centerContinuous"/>
    </xf>
    <xf numFmtId="0" fontId="7" fillId="2" borderId="0" xfId="0" applyFont="1" applyFill="1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12" fillId="0" borderId="1" xfId="0" applyFont="1" applyBorder="1" applyAlignment="1">
      <alignment horizontal="left" indent="1"/>
    </xf>
  </cellXfs>
  <cellStyles count="1">
    <cellStyle name="Normal" xfId="0" builtinId="0"/>
  </cellStyles>
  <dxfs count="19"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owerPivotData" Target="model/item.data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379524</xdr:colOff>
      <xdr:row>12</xdr:row>
      <xdr:rowOff>43960</xdr:rowOff>
    </xdr:from>
    <xdr:to>
      <xdr:col>6</xdr:col>
      <xdr:colOff>203151</xdr:colOff>
      <xdr:row>13</xdr:row>
      <xdr:rowOff>109902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A275D2-403A-4377-BE0C-4ABE9A079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18" b="5496"/>
        <a:stretch/>
      </xdr:blipFill>
      <xdr:spPr bwMode="auto">
        <a:xfrm>
          <a:off x="2247889" y="3516922"/>
          <a:ext cx="2124282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856945</xdr:colOff>
      <xdr:row>6</xdr:row>
      <xdr:rowOff>74944</xdr:rowOff>
    </xdr:from>
    <xdr:to>
      <xdr:col>5</xdr:col>
      <xdr:colOff>436144</xdr:colOff>
      <xdr:row>11</xdr:row>
      <xdr:rowOff>305498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5D0EDC-8823-48A3-8484-E44903A8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840" y="1478628"/>
          <a:ext cx="1258607" cy="171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</xdr:row>
      <xdr:rowOff>76200</xdr:rowOff>
    </xdr:from>
    <xdr:to>
      <xdr:col>18</xdr:col>
      <xdr:colOff>285750</xdr:colOff>
      <xdr:row>36</xdr:row>
      <xdr:rowOff>26068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5FFF03-2450-4C5B-9103-10CD022D5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266700"/>
          <a:ext cx="10058400" cy="661736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3310.55047696759" backgroundQuery="1" createdVersion="6" refreshedVersion="6" minRefreshableVersion="3" recordCount="0" supportSubquery="1" supportAdvancedDrill="1" xr:uid="{6C6C8556-A818-4B0A-9B47-73DAED94C7CB}">
  <cacheSource type="external" connectionId="2"/>
  <cacheFields count="4">
    <cacheField name="[fSales].[Product].[Product]" caption="Product" numFmtId="0" hierarchy="1" level="1">
      <sharedItems count="4">
        <s v="Bellen"/>
        <s v="Carlota"/>
        <s v="Quad"/>
        <s v="Sunshine"/>
      </sharedItems>
      <extLst>
        <ext xmlns:x15="http://schemas.microsoft.com/office/spreadsheetml/2010/11/main" uri="{4F2E5C28-24EA-4eb8-9CBF-B6C8F9C3D259}">
          <x15:cachedUniqueNames>
            <x15:cachedUniqueName index="0" name="[fSales].[Product].&amp;[Bellen]"/>
            <x15:cachedUniqueName index="1" name="[fSales].[Product].&amp;[Carlota]"/>
            <x15:cachedUniqueName index="2" name="[fSales].[Product].&amp;[Quad]"/>
            <x15:cachedUniqueName index="3" name="[fSales].[Product].&amp;[Sunshine]"/>
          </x15:cachedUniqueNames>
        </ext>
      </extLst>
    </cacheField>
    <cacheField name="[Measures].[Total Sales]" caption="Total Sales" numFmtId="0" hierarchy="4" level="32767"/>
    <cacheField name="[Measures].[STDEV.S]" caption="STDEV.S" numFmtId="0" hierarchy="5" level="32767"/>
    <cacheField name="[Measures].[Who Sold Product?]" caption="Who Sold Product?" numFmtId="0" hierarchy="6" level="32767"/>
  </cacheFields>
  <cacheHierarchies count="9">
    <cacheHierarchy uniqueName="[fSales].[Date]" caption="Date" attribute="1" time="1" defaultMemberUniqueName="[fSales].[Date].[All]" allUniqueName="[fSales].[Date].[All]" dimensionUniqueName="[fSales]" displayFolder="" count="0" memberValueDatatype="7" unbalanced="0"/>
    <cacheHierarchy uniqueName="[fSales].[Product]" caption="Product" attribute="1" defaultMemberUniqueName="[fSales].[Product].[All]" allUniqueName="[fSales].[Product].[All]" dimensionUniqueName="[fSales]" displayFolder="" count="2" memberValueDatatype="130" unbalanced="0">
      <fieldsUsage count="2">
        <fieldUsage x="-1"/>
        <fieldUsage x="0"/>
      </fieldsUsage>
    </cacheHierarchy>
    <cacheHierarchy uniqueName="[fSales].[SalesRep]" caption="SalesRep" attribute="1" defaultMemberUniqueName="[fSales].[SalesRep].[All]" allUniqueName="[fSales].[SalesRep].[All]" dimensionUniqueName="[fSales]" displayFolder="" count="0" memberValueDatatype="130" unbalanced="0"/>
    <cacheHierarchy uniqueName="[fSales].[Sales]" caption="Sales" attribute="1" defaultMemberUniqueName="[fSales].[Sales].[All]" allUniqueName="[fSales].[Sales].[All]" dimensionUniqueName="[fSales]" displayFolder="" count="0" memberValueDatatype="5" unbalanced="0"/>
    <cacheHierarchy uniqueName="[Measures].[Total Sales]" caption="Total Sales" measure="1" displayFolder="" measureGroup="fSales" count="0" oneField="1">
      <fieldsUsage count="1">
        <fieldUsage x="1"/>
      </fieldsUsage>
    </cacheHierarchy>
    <cacheHierarchy uniqueName="[Measures].[STDEV.S]" caption="STDEV.S" measure="1" displayFolder="" measureGroup="fSales" count="0" oneField="1">
      <fieldsUsage count="1">
        <fieldUsage x="2"/>
      </fieldsUsage>
    </cacheHierarchy>
    <cacheHierarchy uniqueName="[Measures].[Who Sold Product?]" caption="Who Sold Product?" measure="1" displayFolder="" measureGroup="fSales" count="0" oneField="1">
      <fieldsUsage count="1">
        <fieldUsage x="3"/>
      </fieldsUsage>
    </cacheHierarchy>
    <cacheHierarchy uniqueName="[Measures].[__XL_Count fSales]" caption="__XL_Count fSales" measure="1" displayFolder="" measureGroup="fSales" count="0" hidden="1"/>
    <cacheHierarchy uniqueName="[Measures].[__No measures defined]" caption="__No measures defined" measure="1" displayFolder="" count="0" hidden="1"/>
  </cacheHierarchies>
  <kpis count="0"/>
  <dimensions count="2">
    <dimension name="fSales" uniqueName="[fSales]" caption="fSales"/>
    <dimension measure="1" name="Measures" uniqueName="[Measures]" caption="Measures"/>
  </dimensions>
  <measureGroups count="1">
    <measureGroup name="fSales" caption="fSales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EE9F02-369A-489D-BFB7-5F5AA40A1AC5}" name="PivotTable1" cacheId="30" applyNumberFormats="0" applyBorderFormats="0" applyFontFormats="0" applyPatternFormats="0" applyAlignmentFormats="0" applyWidthHeightFormats="1" dataCaption="Values" tag="b9ef5b69-e22c-49fb-aca3-0fa83d4fed3a" updatedVersion="6" minRefreshableVersion="3" subtotalHiddenItems="1" itemPrintTitles="1" createdVersion="6" indent="0" compact="0" compactData="0" multipleFieldFilters="0">
  <location ref="G6:J11" firstHeaderRow="0" firstDataRow="1" firstDataCol="1"/>
  <pivotFields count="4">
    <pivotField axis="axisRow" compact="0" allDrilled="1" outline="0" subtotalTop="0" showAll="0" dataSourceSort="1" defaultAttributeDrillState="1">
      <items count="5">
        <item x="0"/>
        <item x="1"/>
        <item x="2"/>
        <item x="3"/>
        <item t="default"/>
      </items>
    </pivotField>
    <pivotField dataField="1" compact="0" outline="0" subtotalTop="0" showAll="0"/>
    <pivotField dataField="1" compact="0" outline="0" subtotalTop="0" showAll="0"/>
    <pivotField dataField="1" compact="0" outline="0" subtotalTop="0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fld="1" subtotal="count" baseField="0" baseItem="0"/>
    <dataField fld="2" subtotal="count" baseField="0" baseItem="0"/>
    <dataField fld="3" subtotal="count" baseField="0" baseItem="0"/>
  </dataFields>
  <formats count="6"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Hierarchies count="9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15="http://schemas.microsoft.com/office/spreadsheetml/2010/11/main" uri="{E67621CE-5B39-4880-91FE-76760E9C1902}">
      <x15:pivotTableUISettings sourceDataName="WorksheetConnection_008-MSPTDA-GroupBy.xlsx!fSales">
        <x15:activeTabTopLevelEntity name="[fSales]"/>
      </x15:pivotTableUISettings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CCA044C2-9A6D-45BA-A277-532C4122EA65}" autoFormatId="16" applyNumberFormats="0" applyBorderFormats="0" applyFontFormats="0" applyPatternFormats="0" applyAlignmentFormats="0" applyWidthHeightFormats="0">
  <queryTableRefresh nextId="5">
    <queryTableFields count="2">
      <queryTableField id="1" name="Product" tableColumnId="1"/>
      <queryTableField id="4" name="TotalUnits" tableColumnId="2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818258-59C3-4E8D-9947-B3F4302ED0F4}" name="fSalesPT" displayName="fSalesPT" ref="B4:E22" totalsRowShown="0" headerRowDxfId="18">
  <autoFilter ref="B4:E22" xr:uid="{5237DBB7-2A54-429B-BDB2-F8F45337BD2A}"/>
  <tableColumns count="4">
    <tableColumn id="1" xr3:uid="{E6F79948-C891-47DC-AC37-D28BD05AC98A}" name="Date" dataDxfId="17"/>
    <tableColumn id="2" xr3:uid="{D15B74B9-1EE2-4F78-8982-B366292BA002}" name="Product"/>
    <tableColumn id="3" xr3:uid="{762F2374-C38B-45F6-B2C8-E1618C3FAC16}" name="SalesRep"/>
    <tableColumn id="4" xr3:uid="{6E9EFC81-E10A-4CA3-A9BC-09AA018DBD32}" name="Sal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AEA604B-66AC-4B56-A2FE-9ED8412F209F}" name="fSalesSUMIFS" displayName="fSalesSUMIFS" ref="B4:E22" totalsRowShown="0" headerRowDxfId="16">
  <autoFilter ref="B4:E22" xr:uid="{5237DBB7-2A54-429B-BDB2-F8F45337BD2A}"/>
  <tableColumns count="4">
    <tableColumn id="1" xr3:uid="{2A30C897-74CC-4D2A-8F65-D1F8A6504E2F}" name="Date" dataDxfId="15"/>
    <tableColumn id="2" xr3:uid="{E7C4C5B1-0C5E-428C-8677-BE5BBCF06458}" name="Product"/>
    <tableColumn id="3" xr3:uid="{DBE9E954-BD2B-4210-B451-B6878F5F5ADB}" name="SalesRep"/>
    <tableColumn id="4" xr3:uid="{43C84341-3B25-4B62-84ED-C9E3A6EDE779}" name="Sal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6B8EF0F-1450-4C92-A98F-56F464D40941}" name="fSalesDAX" displayName="fSalesDAX" ref="B4:E22" totalsRowShown="0" headerRowDxfId="8">
  <autoFilter ref="B4:E22" xr:uid="{5237DBB7-2A54-429B-BDB2-F8F45337BD2A}"/>
  <tableColumns count="4">
    <tableColumn id="1" xr3:uid="{31A416A8-19C9-4488-AA3F-71E9ECECFDCB}" name="Date" dataDxfId="7"/>
    <tableColumn id="2" xr3:uid="{B43D1CF5-9432-4C37-AC13-B8AE9E9EA01E}" name="Product"/>
    <tableColumn id="3" xr3:uid="{56745323-41BD-4B72-A95D-BF961D1B53E5}" name="SalesRep"/>
    <tableColumn id="4" xr3:uid="{D313463C-2793-4E56-AC97-9D4340467741}" name="Sale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F96D652-F138-4D89-8226-717F0DC7F824}" name="GroupByReport" displayName="GroupByReport" ref="B13:C35" tableType="queryTable" totalsRowShown="0" headerRowDxfId="6" tableBorderDxfId="5" totalsRowBorderDxfId="4">
  <autoFilter ref="B13:C35" xr:uid="{B7BAF66D-A586-45A5-B9A2-A3D55CEFD8D7}"/>
  <tableColumns count="2">
    <tableColumn id="1" xr3:uid="{DF84CFA0-8A86-4322-B30F-A2220615AC50}" uniqueName="1" name="Product" queryTableFieldId="1" dataDxfId="3"/>
    <tableColumn id="2" xr3:uid="{D328BDB8-B26C-4D29-B7FC-EF54E12E27B7}" uniqueName="2" name="TotalUnits" queryTableFieldId="4" dataDxfId="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76F38E3-C1C7-4D0D-B8D9-D4EFA855995B}" name="fSalesPowerQuery" displayName="fSalesPowerQuery" ref="B4:E22" totalsRowShown="0" headerRowDxfId="1">
  <autoFilter ref="B4:E22" xr:uid="{2D15DFFD-41EA-4550-812F-6180C2C04474}"/>
  <tableColumns count="4">
    <tableColumn id="1" xr3:uid="{8B21F922-F12B-4956-BA02-6830598CEDA8}" name="Date" dataDxfId="0"/>
    <tableColumn id="2" xr3:uid="{FE4C823A-2B5C-4377-9705-B23D71451C31}" name="Product"/>
    <tableColumn id="3" xr3:uid="{56C183E4-FD0B-4BBF-96B9-1803410F4AA7}" name="SalesRep"/>
    <tableColumn id="4" xr3:uid="{B3A01CEF-A900-4945-BCA7-EA53549C07C0}" name="Sal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M28"/>
  <sheetViews>
    <sheetView tabSelected="1" zoomScale="175" zoomScaleNormal="175" workbookViewId="0">
      <selection activeCell="G22" sqref="G22"/>
    </sheetView>
  </sheetViews>
  <sheetFormatPr defaultRowHeight="15" x14ac:dyDescent="0.25"/>
  <cols>
    <col min="1" max="1" width="10.42578125" customWidth="1"/>
    <col min="2" max="3" width="9.28515625" customWidth="1"/>
    <col min="4" max="4" width="15.85546875" customWidth="1"/>
    <col min="5" max="6" width="9.28515625" customWidth="1"/>
    <col min="7" max="7" width="8.7109375" customWidth="1"/>
  </cols>
  <sheetData>
    <row r="1" spans="1:13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8.75" x14ac:dyDescent="0.3">
      <c r="A4" s="11" t="s">
        <v>5</v>
      </c>
      <c r="B4" s="12"/>
      <c r="C4" s="13"/>
      <c r="D4" s="13"/>
      <c r="E4" s="13"/>
      <c r="F4" s="13"/>
      <c r="G4" s="6"/>
      <c r="H4" s="6"/>
      <c r="I4" s="6"/>
      <c r="J4" s="6"/>
      <c r="K4" s="6"/>
      <c r="L4" s="6"/>
      <c r="M4" s="6"/>
    </row>
    <row r="5" spans="1:13" x14ac:dyDescent="0.25">
      <c r="A5" s="14"/>
      <c r="B5" s="15"/>
      <c r="C5" s="16"/>
      <c r="D5" s="23"/>
      <c r="E5" s="23"/>
      <c r="F5" s="23"/>
      <c r="G5" s="23"/>
      <c r="H5" s="9"/>
      <c r="I5" s="9"/>
      <c r="J5" s="9"/>
      <c r="K5" s="9"/>
      <c r="L5" s="9"/>
      <c r="M5" s="9"/>
    </row>
    <row r="6" spans="1:13" ht="35.25" x14ac:dyDescent="0.55000000000000004">
      <c r="A6" s="86" t="s">
        <v>2</v>
      </c>
      <c r="B6" s="17"/>
      <c r="C6" s="18"/>
      <c r="D6" s="85" t="s">
        <v>4</v>
      </c>
      <c r="E6" s="72"/>
      <c r="F6" s="73"/>
      <c r="G6" s="70"/>
      <c r="H6" s="6"/>
      <c r="I6" s="6"/>
      <c r="J6" s="6"/>
      <c r="K6" s="6"/>
      <c r="L6" s="6"/>
      <c r="M6" s="6"/>
    </row>
    <row r="7" spans="1:13" ht="31.5" x14ac:dyDescent="0.5">
      <c r="A7" s="86" t="s">
        <v>3</v>
      </c>
      <c r="B7" s="17"/>
      <c r="C7" s="18"/>
      <c r="D7" s="20"/>
      <c r="E7" s="21"/>
      <c r="F7" s="22"/>
      <c r="G7" s="24"/>
      <c r="H7" s="6"/>
      <c r="I7" s="6"/>
      <c r="J7" s="6"/>
      <c r="K7" s="6"/>
      <c r="L7" s="6"/>
      <c r="M7" s="6"/>
    </row>
    <row r="8" spans="1:13" x14ac:dyDescent="0.25">
      <c r="A8" s="87"/>
      <c r="B8" s="70"/>
      <c r="C8" s="70"/>
      <c r="D8" s="71"/>
      <c r="E8" s="69"/>
      <c r="F8" s="69"/>
      <c r="G8" s="69"/>
      <c r="H8" s="6"/>
      <c r="I8" s="6"/>
      <c r="J8" s="6"/>
      <c r="K8" s="6"/>
      <c r="L8" s="6"/>
      <c r="M8" s="6"/>
    </row>
    <row r="9" spans="1:13" ht="21" x14ac:dyDescent="0.35">
      <c r="A9" s="86" t="s">
        <v>77</v>
      </c>
      <c r="B9" s="17"/>
      <c r="C9" s="18"/>
      <c r="D9" s="19"/>
      <c r="E9" s="19"/>
      <c r="F9" s="19"/>
      <c r="G9" s="19"/>
      <c r="H9" s="9"/>
      <c r="I9" s="9"/>
      <c r="J9" s="9"/>
      <c r="K9" s="9"/>
      <c r="L9" s="9"/>
      <c r="M9" s="9"/>
    </row>
    <row r="10" spans="1:13" s="78" customFormat="1" ht="24.95" customHeight="1" x14ac:dyDescent="0.5">
      <c r="A10" s="88" t="s">
        <v>78</v>
      </c>
      <c r="B10" s="74"/>
      <c r="C10" s="75"/>
      <c r="D10" s="76"/>
      <c r="E10" s="76"/>
      <c r="F10" s="76"/>
      <c r="G10" s="76"/>
      <c r="H10" s="77"/>
      <c r="I10" s="77"/>
      <c r="J10" s="77"/>
      <c r="K10" s="77"/>
      <c r="L10" s="77"/>
      <c r="M10" s="77"/>
    </row>
    <row r="11" spans="1:13" s="78" customFormat="1" ht="24.95" customHeight="1" x14ac:dyDescent="0.5">
      <c r="A11" s="88" t="s">
        <v>81</v>
      </c>
      <c r="B11" s="74"/>
      <c r="C11" s="75"/>
      <c r="D11" s="76"/>
      <c r="E11" s="76"/>
      <c r="F11" s="76"/>
      <c r="G11" s="76"/>
      <c r="H11" s="79"/>
      <c r="I11" s="79"/>
      <c r="J11" s="79"/>
      <c r="K11" s="79"/>
      <c r="L11" s="79"/>
      <c r="M11" s="79"/>
    </row>
    <row r="12" spans="1:13" s="78" customFormat="1" ht="24.95" customHeight="1" x14ac:dyDescent="0.35">
      <c r="A12" s="88" t="s">
        <v>79</v>
      </c>
      <c r="B12" s="80"/>
      <c r="C12" s="81"/>
      <c r="D12" s="76"/>
      <c r="E12" s="76"/>
      <c r="F12" s="76"/>
      <c r="G12" s="76"/>
      <c r="H12" s="77"/>
      <c r="I12" s="77"/>
      <c r="J12" s="77"/>
      <c r="K12" s="77"/>
      <c r="L12" s="77"/>
      <c r="M12" s="77"/>
    </row>
    <row r="13" spans="1:13" s="78" customFormat="1" ht="24.95" customHeight="1" x14ac:dyDescent="0.35">
      <c r="A13" s="88" t="s">
        <v>80</v>
      </c>
      <c r="B13" s="82"/>
      <c r="C13" s="83"/>
      <c r="D13" s="84"/>
      <c r="E13" s="76"/>
      <c r="F13" s="76"/>
      <c r="G13" s="76"/>
      <c r="H13" s="77"/>
      <c r="I13" s="77"/>
      <c r="J13" s="77"/>
      <c r="K13" s="77"/>
      <c r="L13" s="77"/>
      <c r="M13" s="77"/>
    </row>
    <row r="14" spans="1:13" ht="23.25" x14ac:dyDescent="0.35">
      <c r="A14" s="88" t="s">
        <v>83</v>
      </c>
      <c r="B14" s="82"/>
      <c r="C14" s="83"/>
      <c r="D14" s="19"/>
      <c r="E14" s="19"/>
      <c r="F14" s="19"/>
      <c r="G14" s="19"/>
      <c r="H14" s="6"/>
      <c r="I14" s="6"/>
      <c r="J14" s="6"/>
      <c r="K14" s="6"/>
      <c r="L14" s="6"/>
      <c r="M14" s="6"/>
    </row>
    <row r="15" spans="1:13" ht="23.25" x14ac:dyDescent="0.35">
      <c r="A15" s="88"/>
      <c r="B15" s="82"/>
      <c r="C15" s="83"/>
      <c r="D15" s="19"/>
      <c r="E15" s="19"/>
      <c r="F15" s="19"/>
      <c r="G15" s="19"/>
      <c r="H15" s="6"/>
      <c r="I15" s="6"/>
      <c r="J15" s="6"/>
      <c r="K15" s="6"/>
      <c r="L15" s="6"/>
      <c r="M15" s="6"/>
    </row>
    <row r="16" spans="1:13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BC818-6F1B-477A-99F1-C999CD4102E5}">
  <sheetPr codeName="Sheet2">
    <tabColor rgb="FFFFFF00"/>
  </sheetPr>
  <dimension ref="A1"/>
  <sheetViews>
    <sheetView showGridLines="0" workbookViewId="0">
      <selection activeCell="S48" sqref="S4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5B1DD-F479-4696-8839-0AFDB5C8DBDC}">
  <sheetPr codeName="Sheet3">
    <tabColor rgb="FF0000FF"/>
  </sheetPr>
  <dimension ref="B2:L22"/>
  <sheetViews>
    <sheetView showGridLines="0" zoomScale="130" zoomScaleNormal="130" workbookViewId="0">
      <selection activeCell="E8" sqref="E8"/>
    </sheetView>
  </sheetViews>
  <sheetFormatPr defaultRowHeight="15" x14ac:dyDescent="0.25"/>
  <cols>
    <col min="2" max="2" width="11.7109375" customWidth="1"/>
    <col min="3" max="3" width="14" bestFit="1" customWidth="1"/>
    <col min="4" max="4" width="15.85546875" bestFit="1" customWidth="1"/>
    <col min="5" max="5" width="11.42578125" bestFit="1" customWidth="1"/>
    <col min="7" max="7" width="11.28515625" bestFit="1" customWidth="1"/>
    <col min="8" max="8" width="12.140625" bestFit="1" customWidth="1"/>
    <col min="9" max="9" width="15.7109375" bestFit="1" customWidth="1"/>
    <col min="10" max="10" width="17.7109375" customWidth="1"/>
    <col min="12" max="12" width="10.5703125" bestFit="1" customWidth="1"/>
    <col min="13" max="13" width="20.42578125" bestFit="1" customWidth="1"/>
    <col min="14" max="14" width="16.42578125" customWidth="1"/>
    <col min="15" max="15" width="15.85546875" customWidth="1"/>
    <col min="16" max="16" width="10.7109375" bestFit="1" customWidth="1"/>
    <col min="17" max="17" width="14" bestFit="1" customWidth="1"/>
    <col min="18" max="18" width="15.85546875" bestFit="1" customWidth="1"/>
    <col min="19" max="19" width="11.42578125" bestFit="1" customWidth="1"/>
  </cols>
  <sheetData>
    <row r="2" spans="2:12" x14ac:dyDescent="0.25">
      <c r="B2" s="25" t="s">
        <v>59</v>
      </c>
    </row>
    <row r="4" spans="2:12" x14ac:dyDescent="0.25">
      <c r="B4" s="25" t="s">
        <v>6</v>
      </c>
      <c r="C4" s="25" t="s">
        <v>7</v>
      </c>
      <c r="D4" s="25" t="s">
        <v>8</v>
      </c>
      <c r="E4" s="25" t="s">
        <v>9</v>
      </c>
      <c r="G4" s="44" t="s">
        <v>60</v>
      </c>
      <c r="H4" s="45"/>
      <c r="I4" s="45"/>
      <c r="J4" s="45"/>
      <c r="K4" s="45"/>
      <c r="L4" s="45"/>
    </row>
    <row r="5" spans="2:12" x14ac:dyDescent="0.25">
      <c r="B5" s="26">
        <v>43890</v>
      </c>
      <c r="C5" t="s">
        <v>10</v>
      </c>
      <c r="D5" t="s">
        <v>16</v>
      </c>
      <c r="E5">
        <v>1379.01</v>
      </c>
    </row>
    <row r="6" spans="2:12" x14ac:dyDescent="0.25">
      <c r="B6" s="26">
        <v>43886</v>
      </c>
      <c r="C6" t="s">
        <v>11</v>
      </c>
      <c r="D6" t="s">
        <v>15</v>
      </c>
      <c r="E6">
        <v>1018.27</v>
      </c>
    </row>
    <row r="7" spans="2:12" x14ac:dyDescent="0.25">
      <c r="B7" s="26">
        <v>43863</v>
      </c>
      <c r="C7" t="s">
        <v>12</v>
      </c>
      <c r="D7" t="s">
        <v>16</v>
      </c>
      <c r="E7">
        <v>2162.58</v>
      </c>
    </row>
    <row r="8" spans="2:12" x14ac:dyDescent="0.25">
      <c r="B8" s="26">
        <v>43882</v>
      </c>
      <c r="C8" t="s">
        <v>10</v>
      </c>
      <c r="D8" t="s">
        <v>17</v>
      </c>
      <c r="E8">
        <v>73.39</v>
      </c>
    </row>
    <row r="9" spans="2:12" x14ac:dyDescent="0.25">
      <c r="B9" s="26">
        <v>43880</v>
      </c>
      <c r="C9" t="s">
        <v>13</v>
      </c>
      <c r="D9" t="s">
        <v>18</v>
      </c>
      <c r="E9">
        <v>2205.1</v>
      </c>
    </row>
    <row r="10" spans="2:12" x14ac:dyDescent="0.25">
      <c r="B10" s="26">
        <v>43884</v>
      </c>
      <c r="C10" t="s">
        <v>13</v>
      </c>
      <c r="D10" t="s">
        <v>14</v>
      </c>
      <c r="E10">
        <v>112.79</v>
      </c>
    </row>
    <row r="11" spans="2:12" x14ac:dyDescent="0.25">
      <c r="B11" s="26">
        <v>43888</v>
      </c>
      <c r="C11" t="s">
        <v>11</v>
      </c>
      <c r="D11" t="s">
        <v>15</v>
      </c>
      <c r="E11">
        <v>1171.23</v>
      </c>
    </row>
    <row r="12" spans="2:12" x14ac:dyDescent="0.25">
      <c r="B12" s="26">
        <v>43873</v>
      </c>
      <c r="C12" t="s">
        <v>11</v>
      </c>
      <c r="D12" t="s">
        <v>16</v>
      </c>
      <c r="E12">
        <v>617.22</v>
      </c>
    </row>
    <row r="13" spans="2:12" x14ac:dyDescent="0.25">
      <c r="B13" s="26">
        <v>43873</v>
      </c>
      <c r="C13" t="s">
        <v>12</v>
      </c>
      <c r="D13" t="s">
        <v>17</v>
      </c>
      <c r="E13">
        <v>937.34</v>
      </c>
    </row>
    <row r="14" spans="2:12" x14ac:dyDescent="0.25">
      <c r="B14" s="26">
        <v>43876</v>
      </c>
      <c r="C14" t="s">
        <v>11</v>
      </c>
      <c r="D14" t="s">
        <v>16</v>
      </c>
      <c r="E14">
        <v>1562.88</v>
      </c>
    </row>
    <row r="15" spans="2:12" x14ac:dyDescent="0.25">
      <c r="B15" s="26">
        <v>43873</v>
      </c>
      <c r="C15" t="s">
        <v>12</v>
      </c>
      <c r="D15" t="s">
        <v>14</v>
      </c>
      <c r="E15">
        <v>496.82</v>
      </c>
    </row>
    <row r="16" spans="2:12" x14ac:dyDescent="0.25">
      <c r="B16" s="26">
        <v>43872</v>
      </c>
      <c r="C16" t="s">
        <v>10</v>
      </c>
      <c r="D16" t="s">
        <v>15</v>
      </c>
      <c r="E16">
        <v>2177.7199999999998</v>
      </c>
    </row>
    <row r="17" spans="2:5" x14ac:dyDescent="0.25">
      <c r="B17" s="26">
        <v>43875</v>
      </c>
      <c r="C17" t="s">
        <v>13</v>
      </c>
      <c r="D17" t="s">
        <v>16</v>
      </c>
      <c r="E17">
        <v>3242.65</v>
      </c>
    </row>
    <row r="18" spans="2:5" x14ac:dyDescent="0.25">
      <c r="B18" s="26">
        <v>43882</v>
      </c>
      <c r="C18" t="s">
        <v>13</v>
      </c>
      <c r="D18" t="s">
        <v>17</v>
      </c>
      <c r="E18">
        <v>1097.95</v>
      </c>
    </row>
    <row r="19" spans="2:5" x14ac:dyDescent="0.25">
      <c r="B19" s="26">
        <v>43881</v>
      </c>
      <c r="C19" t="s">
        <v>10</v>
      </c>
      <c r="D19" t="s">
        <v>18</v>
      </c>
      <c r="E19">
        <v>1920.33</v>
      </c>
    </row>
    <row r="20" spans="2:5" x14ac:dyDescent="0.25">
      <c r="B20" s="26">
        <v>43878</v>
      </c>
      <c r="C20" t="s">
        <v>10</v>
      </c>
      <c r="D20" t="s">
        <v>14</v>
      </c>
      <c r="E20">
        <v>1108.04</v>
      </c>
    </row>
    <row r="21" spans="2:5" x14ac:dyDescent="0.25">
      <c r="B21" s="26">
        <v>43863</v>
      </c>
      <c r="C21" t="s">
        <v>11</v>
      </c>
      <c r="D21" t="s">
        <v>15</v>
      </c>
      <c r="E21">
        <v>1170.44</v>
      </c>
    </row>
    <row r="22" spans="2:5" x14ac:dyDescent="0.25">
      <c r="B22" s="26">
        <v>43865</v>
      </c>
      <c r="C22" t="s">
        <v>11</v>
      </c>
      <c r="D22" t="s">
        <v>16</v>
      </c>
      <c r="E22">
        <v>2418.86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DA2E9-8E0F-4AB6-97D0-0C898F864412}">
  <sheetPr codeName="Sheet4">
    <tabColor rgb="FF0000FF"/>
  </sheetPr>
  <dimension ref="B2:J22"/>
  <sheetViews>
    <sheetView showGridLines="0" zoomScale="130" zoomScaleNormal="130" workbookViewId="0">
      <selection activeCell="H7" sqref="H7"/>
    </sheetView>
  </sheetViews>
  <sheetFormatPr defaultRowHeight="15" x14ac:dyDescent="0.25"/>
  <cols>
    <col min="2" max="2" width="11.7109375" customWidth="1"/>
    <col min="3" max="3" width="14" bestFit="1" customWidth="1"/>
    <col min="4" max="4" width="15.85546875" bestFit="1" customWidth="1"/>
    <col min="5" max="5" width="11.42578125" bestFit="1" customWidth="1"/>
    <col min="7" max="9" width="17.7109375" customWidth="1"/>
    <col min="10" max="10" width="31.7109375" customWidth="1"/>
    <col min="12" max="12" width="10.5703125" bestFit="1" customWidth="1"/>
    <col min="13" max="13" width="20.42578125" bestFit="1" customWidth="1"/>
    <col min="14" max="14" width="16.42578125" customWidth="1"/>
    <col min="15" max="15" width="15.85546875" customWidth="1"/>
    <col min="16" max="16" width="10.7109375" bestFit="1" customWidth="1"/>
    <col min="17" max="17" width="14" bestFit="1" customWidth="1"/>
    <col min="18" max="18" width="15.85546875" bestFit="1" customWidth="1"/>
    <col min="19" max="19" width="11.42578125" bestFit="1" customWidth="1"/>
  </cols>
  <sheetData>
    <row r="2" spans="2:10" x14ac:dyDescent="0.25">
      <c r="B2" s="25" t="s">
        <v>59</v>
      </c>
    </row>
    <row r="4" spans="2:10" x14ac:dyDescent="0.25">
      <c r="B4" s="25" t="s">
        <v>6</v>
      </c>
      <c r="C4" s="25" t="s">
        <v>7</v>
      </c>
      <c r="D4" s="25" t="s">
        <v>8</v>
      </c>
      <c r="E4" s="25" t="s">
        <v>9</v>
      </c>
      <c r="G4" s="44" t="s">
        <v>69</v>
      </c>
      <c r="H4" s="45"/>
      <c r="I4" s="45"/>
      <c r="J4" s="45"/>
    </row>
    <row r="5" spans="2:10" x14ac:dyDescent="0.25">
      <c r="B5" s="26">
        <v>43890</v>
      </c>
      <c r="C5" t="s">
        <v>10</v>
      </c>
      <c r="D5" t="s">
        <v>16</v>
      </c>
      <c r="E5">
        <v>1379.01</v>
      </c>
    </row>
    <row r="6" spans="2:10" x14ac:dyDescent="0.25">
      <c r="B6" s="26">
        <v>43886</v>
      </c>
      <c r="C6" t="s">
        <v>11</v>
      </c>
      <c r="D6" t="s">
        <v>15</v>
      </c>
      <c r="E6">
        <v>1018.27</v>
      </c>
      <c r="G6" s="33" t="s">
        <v>7</v>
      </c>
      <c r="H6" s="27" t="s">
        <v>20</v>
      </c>
      <c r="I6" s="27" t="s">
        <v>64</v>
      </c>
      <c r="J6" s="34" t="s">
        <v>21</v>
      </c>
    </row>
    <row r="7" spans="2:10" x14ac:dyDescent="0.25">
      <c r="B7" s="26">
        <v>43863</v>
      </c>
      <c r="C7" t="s">
        <v>12</v>
      </c>
      <c r="D7" t="s">
        <v>16</v>
      </c>
      <c r="E7">
        <v>2162.58</v>
      </c>
      <c r="G7" s="35" t="s">
        <v>12</v>
      </c>
      <c r="H7" s="64">
        <f>SUMIFS(fSalesSUMIFS[Sales],fSalesSUMIFS[Product],G7)</f>
        <v>3596.7400000000002</v>
      </c>
      <c r="I7" s="64">
        <f t="array" ref="I7">_xlfn.STDEV.S(IF(fSalesSUMIFS[Product]=G7,fSalesSUMIFS[Sales]))</f>
        <v>863.13646136247371</v>
      </c>
      <c r="J7" s="36" t="str">
        <f t="array" ref="J7">_xlfn.TEXTJOIN(", ",,IF(FREQUENCY(IF(IF(fSalesSUMIFS[Product]=G7,fSalesSUMIFS[SalesRep],"")&lt;&gt;"",MATCH(IF(fSalesSUMIFS[Product]=G7,fSalesSUMIFS[SalesRep],""),IF(fSalesSUMIFS[Product]=G7,fSalesSUMIFS[SalesRep],""),0)),ROW(fSalesSUMIFS[SalesRep])-ROW(fSalesSUMIFS[[#Headers],[SalesRep]])),fSalesSUMIFS[SalesRep],""))</f>
        <v>Chauntel, Gigi, Sioux</v>
      </c>
    </row>
    <row r="8" spans="2:10" x14ac:dyDescent="0.25">
      <c r="B8" s="26">
        <v>43882</v>
      </c>
      <c r="C8" t="s">
        <v>10</v>
      </c>
      <c r="D8" t="s">
        <v>17</v>
      </c>
      <c r="E8">
        <v>73.39</v>
      </c>
      <c r="G8" s="35" t="s">
        <v>11</v>
      </c>
      <c r="H8" s="64">
        <f>SUMIFS(fSalesSUMIFS[Sales],fSalesSUMIFS[Product],G8)</f>
        <v>7958.9000000000015</v>
      </c>
      <c r="I8" s="64">
        <f t="array" ref="I8">_xlfn.STDEV.S(IF(fSalesSUMIFS[Product]=G8,fSalesSUMIFS[Sales]))</f>
        <v>615.73910386353293</v>
      </c>
      <c r="J8" s="36" t="str">
        <f t="array" ref="J8">_xlfn.TEXTJOIN(", ",,IF(FREQUENCY(IF(IF(fSalesSUMIFS[Product]=G8,fSalesSUMIFS[SalesRep],"")&lt;&gt;"",MATCH(IF(fSalesSUMIFS[Product]=G8,fSalesSUMIFS[SalesRep],""),IF(fSalesSUMIFS[Product]=G8,fSalesSUMIFS[SalesRep],""),0)),ROW(fSalesSUMIFS[SalesRep])-ROW(fSalesSUMIFS[[#Headers],[SalesRep]])),fSalesSUMIFS[SalesRep],""))</f>
        <v>Tyrone, Chauntel</v>
      </c>
    </row>
    <row r="9" spans="2:10" x14ac:dyDescent="0.25">
      <c r="B9" s="26">
        <v>43880</v>
      </c>
      <c r="C9" t="s">
        <v>13</v>
      </c>
      <c r="D9" t="s">
        <v>18</v>
      </c>
      <c r="E9">
        <v>2205.1</v>
      </c>
      <c r="G9" s="35" t="s">
        <v>10</v>
      </c>
      <c r="H9" s="64">
        <f>SUMIFS(fSalesSUMIFS[Sales],fSalesSUMIFS[Product],G9)</f>
        <v>6658.49</v>
      </c>
      <c r="I9" s="64">
        <f t="array" ref="I9">_xlfn.STDEV.S(IF(fSalesSUMIFS[Product]=G9,fSalesSUMIFS[Sales]))</f>
        <v>821.25532039068048</v>
      </c>
      <c r="J9" s="36" t="str">
        <f t="array" ref="J9">_xlfn.TEXTJOIN(", ",,IF(FREQUENCY(IF(IF(fSalesSUMIFS[Product]=G9,fSalesSUMIFS[SalesRep],"")&lt;&gt;"",MATCH(IF(fSalesSUMIFS[Product]=G9,fSalesSUMIFS[SalesRep],""),IF(fSalesSUMIFS[Product]=G9,fSalesSUMIFS[SalesRep],""),0)),ROW(fSalesSUMIFS[SalesRep])-ROW(fSalesSUMIFS[[#Headers],[SalesRep]])),fSalesSUMIFS[SalesRep],""))</f>
        <v>Chauntel, Gigi, Tyrone, Pham, Sioux</v>
      </c>
    </row>
    <row r="10" spans="2:10" x14ac:dyDescent="0.25">
      <c r="B10" s="26">
        <v>43884</v>
      </c>
      <c r="C10" t="s">
        <v>13</v>
      </c>
      <c r="D10" t="s">
        <v>14</v>
      </c>
      <c r="E10">
        <v>112.79</v>
      </c>
      <c r="G10" s="35" t="s">
        <v>13</v>
      </c>
      <c r="H10" s="64">
        <f>SUMIFS(fSalesSUMIFS[Sales],fSalesSUMIFS[Product],G10)</f>
        <v>6658.49</v>
      </c>
      <c r="I10" s="64">
        <f t="array" ref="I10">_xlfn.STDEV.S(IF(fSalesSUMIFS[Product]=G10,fSalesSUMIFS[Sales]))</f>
        <v>1355.4321019604781</v>
      </c>
      <c r="J10" s="36" t="str">
        <f t="array" ref="J10">_xlfn.TEXTJOIN(", ",,IF(FREQUENCY(IF(IF(fSalesSUMIFS[Product]=G10,fSalesSUMIFS[SalesRep],"")&lt;&gt;"",MATCH(IF(fSalesSUMIFS[Product]=G10,fSalesSUMIFS[SalesRep],""),IF(fSalesSUMIFS[Product]=G10,fSalesSUMIFS[SalesRep],""),0)),ROW(fSalesSUMIFS[SalesRep])-ROW(fSalesSUMIFS[[#Headers],[SalesRep]])),fSalesSUMIFS[SalesRep],""))</f>
        <v>Pham, Sioux, Chauntel, Gigi</v>
      </c>
    </row>
    <row r="11" spans="2:10" x14ac:dyDescent="0.25">
      <c r="B11" s="26">
        <v>43888</v>
      </c>
      <c r="C11" t="s">
        <v>11</v>
      </c>
      <c r="D11" t="s">
        <v>15</v>
      </c>
      <c r="E11">
        <v>1171.23</v>
      </c>
    </row>
    <row r="12" spans="2:10" x14ac:dyDescent="0.25">
      <c r="B12" s="26">
        <v>43873</v>
      </c>
      <c r="C12" t="s">
        <v>11</v>
      </c>
      <c r="D12" t="s">
        <v>16</v>
      </c>
      <c r="E12">
        <v>617.22</v>
      </c>
    </row>
    <row r="13" spans="2:10" x14ac:dyDescent="0.25">
      <c r="B13" s="26">
        <v>43873</v>
      </c>
      <c r="C13" t="s">
        <v>12</v>
      </c>
      <c r="D13" t="s">
        <v>17</v>
      </c>
      <c r="E13">
        <v>937.34</v>
      </c>
    </row>
    <row r="14" spans="2:10" x14ac:dyDescent="0.25">
      <c r="B14" s="26">
        <v>43876</v>
      </c>
      <c r="C14" t="s">
        <v>11</v>
      </c>
      <c r="D14" t="s">
        <v>16</v>
      </c>
      <c r="E14">
        <v>1562.88</v>
      </c>
    </row>
    <row r="15" spans="2:10" x14ac:dyDescent="0.25">
      <c r="B15" s="26">
        <v>43873</v>
      </c>
      <c r="C15" t="s">
        <v>12</v>
      </c>
      <c r="D15" t="s">
        <v>14</v>
      </c>
      <c r="E15">
        <v>496.82</v>
      </c>
    </row>
    <row r="16" spans="2:10" x14ac:dyDescent="0.25">
      <c r="B16" s="26">
        <v>43872</v>
      </c>
      <c r="C16" t="s">
        <v>10</v>
      </c>
      <c r="D16" t="s">
        <v>15</v>
      </c>
      <c r="E16">
        <v>2177.7199999999998</v>
      </c>
    </row>
    <row r="17" spans="2:5" x14ac:dyDescent="0.25">
      <c r="B17" s="26">
        <v>43875</v>
      </c>
      <c r="C17" t="s">
        <v>13</v>
      </c>
      <c r="D17" t="s">
        <v>16</v>
      </c>
      <c r="E17">
        <v>3242.65</v>
      </c>
    </row>
    <row r="18" spans="2:5" x14ac:dyDescent="0.25">
      <c r="B18" s="26">
        <v>43882</v>
      </c>
      <c r="C18" t="s">
        <v>13</v>
      </c>
      <c r="D18" t="s">
        <v>17</v>
      </c>
      <c r="E18">
        <v>1097.95</v>
      </c>
    </row>
    <row r="19" spans="2:5" x14ac:dyDescent="0.25">
      <c r="B19" s="26">
        <v>43881</v>
      </c>
      <c r="C19" t="s">
        <v>10</v>
      </c>
      <c r="D19" t="s">
        <v>18</v>
      </c>
      <c r="E19">
        <v>1920.33</v>
      </c>
    </row>
    <row r="20" spans="2:5" x14ac:dyDescent="0.25">
      <c r="B20" s="26">
        <v>43878</v>
      </c>
      <c r="C20" t="s">
        <v>10</v>
      </c>
      <c r="D20" t="s">
        <v>14</v>
      </c>
      <c r="E20">
        <v>1108.04</v>
      </c>
    </row>
    <row r="21" spans="2:5" x14ac:dyDescent="0.25">
      <c r="B21" s="26">
        <v>43863</v>
      </c>
      <c r="C21" t="s">
        <v>11</v>
      </c>
      <c r="D21" t="s">
        <v>15</v>
      </c>
      <c r="E21">
        <v>1170.44</v>
      </c>
    </row>
    <row r="22" spans="2:5" x14ac:dyDescent="0.25">
      <c r="B22" s="26">
        <v>43865</v>
      </c>
      <c r="C22" t="s">
        <v>11</v>
      </c>
      <c r="D22" t="s">
        <v>16</v>
      </c>
      <c r="E22">
        <v>2418.86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F263E-615D-4798-86D7-6DAA07E462FA}">
  <sheetPr codeName="Sheet5">
    <tabColor rgb="FF0000FF"/>
  </sheetPr>
  <dimension ref="B2:J22"/>
  <sheetViews>
    <sheetView showGridLines="0" zoomScale="130" zoomScaleNormal="130" workbookViewId="0">
      <selection activeCell="I9" sqref="I9"/>
    </sheetView>
  </sheetViews>
  <sheetFormatPr defaultRowHeight="15" x14ac:dyDescent="0.25"/>
  <cols>
    <col min="2" max="2" width="11.7109375" customWidth="1"/>
    <col min="3" max="3" width="14" bestFit="1" customWidth="1"/>
    <col min="4" max="4" width="15.85546875" bestFit="1" customWidth="1"/>
    <col min="5" max="5" width="11.42578125" bestFit="1" customWidth="1"/>
    <col min="7" max="7" width="17.7109375" customWidth="1"/>
    <col min="8" max="8" width="18.42578125" customWidth="1"/>
    <col min="9" max="9" width="22.7109375" customWidth="1"/>
    <col min="10" max="10" width="38.5703125" customWidth="1"/>
    <col min="12" max="12" width="10.5703125" bestFit="1" customWidth="1"/>
    <col min="13" max="13" width="20.42578125" bestFit="1" customWidth="1"/>
    <col min="14" max="14" width="16.42578125" customWidth="1"/>
    <col min="15" max="15" width="15.85546875" customWidth="1"/>
    <col min="16" max="16" width="10.7109375" bestFit="1" customWidth="1"/>
    <col min="17" max="17" width="14" bestFit="1" customWidth="1"/>
    <col min="18" max="18" width="15.85546875" bestFit="1" customWidth="1"/>
    <col min="19" max="19" width="11.42578125" bestFit="1" customWidth="1"/>
  </cols>
  <sheetData>
    <row r="2" spans="2:10" x14ac:dyDescent="0.25">
      <c r="B2" s="25" t="s">
        <v>59</v>
      </c>
    </row>
    <row r="3" spans="2:10" ht="15.75" thickBot="1" x14ac:dyDescent="0.3"/>
    <row r="4" spans="2:10" x14ac:dyDescent="0.25">
      <c r="B4" s="25" t="s">
        <v>6</v>
      </c>
      <c r="C4" s="25" t="s">
        <v>7</v>
      </c>
      <c r="D4" s="25" t="s">
        <v>8</v>
      </c>
      <c r="E4" s="25" t="s">
        <v>9</v>
      </c>
      <c r="G4" s="37" t="s">
        <v>61</v>
      </c>
      <c r="H4" s="38"/>
      <c r="I4" s="38"/>
      <c r="J4" s="39"/>
    </row>
    <row r="5" spans="2:10" x14ac:dyDescent="0.25">
      <c r="B5" s="26">
        <v>43890</v>
      </c>
      <c r="C5" t="s">
        <v>10</v>
      </c>
      <c r="D5" t="s">
        <v>16</v>
      </c>
      <c r="E5">
        <v>1379.01</v>
      </c>
      <c r="G5" s="28"/>
      <c r="H5" s="29"/>
      <c r="I5" s="29"/>
      <c r="J5" s="30"/>
    </row>
    <row r="6" spans="2:10" ht="15.75" thickBot="1" x14ac:dyDescent="0.3">
      <c r="B6" s="26">
        <v>43886</v>
      </c>
      <c r="C6" t="s">
        <v>11</v>
      </c>
      <c r="D6" t="s">
        <v>15</v>
      </c>
      <c r="E6">
        <v>1018.27</v>
      </c>
      <c r="G6" s="61" t="s">
        <v>7</v>
      </c>
      <c r="H6" s="31" t="s">
        <v>20</v>
      </c>
      <c r="I6" s="49" t="s">
        <v>65</v>
      </c>
      <c r="J6" s="32" t="s">
        <v>68</v>
      </c>
    </row>
    <row r="7" spans="2:10" x14ac:dyDescent="0.25">
      <c r="B7" s="26">
        <v>43863</v>
      </c>
      <c r="C7" t="s">
        <v>12</v>
      </c>
      <c r="D7" t="s">
        <v>16</v>
      </c>
      <c r="E7">
        <v>2162.58</v>
      </c>
      <c r="G7" s="62" t="s">
        <v>12</v>
      </c>
      <c r="H7" s="67">
        <v>3596.74</v>
      </c>
      <c r="I7" s="65">
        <v>863.13646136247371</v>
      </c>
      <c r="J7" s="40" t="s">
        <v>22</v>
      </c>
    </row>
    <row r="8" spans="2:10" x14ac:dyDescent="0.25">
      <c r="B8" s="26">
        <v>43882</v>
      </c>
      <c r="C8" t="s">
        <v>10</v>
      </c>
      <c r="D8" t="s">
        <v>17</v>
      </c>
      <c r="E8">
        <v>73.39</v>
      </c>
      <c r="G8" s="62" t="s">
        <v>11</v>
      </c>
      <c r="H8" s="67">
        <v>7958.9</v>
      </c>
      <c r="I8" s="65">
        <v>615.7391038635335</v>
      </c>
      <c r="J8" s="40" t="s">
        <v>24</v>
      </c>
    </row>
    <row r="9" spans="2:10" x14ac:dyDescent="0.25">
      <c r="B9" s="26">
        <v>43880</v>
      </c>
      <c r="C9" t="s">
        <v>13</v>
      </c>
      <c r="D9" t="s">
        <v>18</v>
      </c>
      <c r="E9">
        <v>2205.1</v>
      </c>
      <c r="G9" s="62" t="s">
        <v>10</v>
      </c>
      <c r="H9" s="67">
        <v>6658.49</v>
      </c>
      <c r="I9" s="65">
        <v>821.25532039068048</v>
      </c>
      <c r="J9" s="40" t="s">
        <v>23</v>
      </c>
    </row>
    <row r="10" spans="2:10" ht="15.75" thickBot="1" x14ac:dyDescent="0.3">
      <c r="B10" s="26">
        <v>43884</v>
      </c>
      <c r="C10" t="s">
        <v>13</v>
      </c>
      <c r="D10" t="s">
        <v>14</v>
      </c>
      <c r="E10">
        <v>112.79</v>
      </c>
      <c r="G10" s="63" t="s">
        <v>13</v>
      </c>
      <c r="H10" s="67">
        <v>6658.49</v>
      </c>
      <c r="I10" s="65">
        <v>1355.4321019604781</v>
      </c>
      <c r="J10" s="40" t="s">
        <v>25</v>
      </c>
    </row>
    <row r="11" spans="2:10" ht="15.75" thickBot="1" x14ac:dyDescent="0.3">
      <c r="B11" s="26">
        <v>43888</v>
      </c>
      <c r="C11" t="s">
        <v>11</v>
      </c>
      <c r="D11" t="s">
        <v>15</v>
      </c>
      <c r="E11">
        <v>1171.23</v>
      </c>
      <c r="G11" s="63" t="s">
        <v>19</v>
      </c>
      <c r="H11" s="68">
        <v>24872.62</v>
      </c>
      <c r="I11" s="66">
        <v>841.78799873040236</v>
      </c>
      <c r="J11" s="60" t="s">
        <v>23</v>
      </c>
    </row>
    <row r="12" spans="2:10" x14ac:dyDescent="0.25">
      <c r="B12" s="26">
        <v>43873</v>
      </c>
      <c r="C12" t="s">
        <v>11</v>
      </c>
      <c r="D12" t="s">
        <v>16</v>
      </c>
      <c r="E12">
        <v>617.22</v>
      </c>
      <c r="G12" s="28"/>
      <c r="H12" s="29"/>
      <c r="I12" s="29"/>
      <c r="J12" s="30"/>
    </row>
    <row r="13" spans="2:10" ht="30.75" thickBot="1" x14ac:dyDescent="0.3">
      <c r="B13" s="26">
        <v>43873</v>
      </c>
      <c r="C13" t="s">
        <v>12</v>
      </c>
      <c r="D13" t="s">
        <v>17</v>
      </c>
      <c r="E13">
        <v>937.34</v>
      </c>
      <c r="G13" s="41" t="s">
        <v>63</v>
      </c>
      <c r="H13" s="42" t="s">
        <v>62</v>
      </c>
      <c r="I13" s="42" t="s">
        <v>66</v>
      </c>
      <c r="J13" s="43" t="s">
        <v>67</v>
      </c>
    </row>
    <row r="14" spans="2:10" x14ac:dyDescent="0.25">
      <c r="B14" s="26">
        <v>43876</v>
      </c>
      <c r="C14" t="s">
        <v>11</v>
      </c>
      <c r="D14" t="s">
        <v>16</v>
      </c>
      <c r="E14">
        <v>1562.88</v>
      </c>
    </row>
    <row r="15" spans="2:10" x14ac:dyDescent="0.25">
      <c r="B15" s="26">
        <v>43873</v>
      </c>
      <c r="C15" t="s">
        <v>12</v>
      </c>
      <c r="D15" t="s">
        <v>14</v>
      </c>
      <c r="E15">
        <v>496.82</v>
      </c>
    </row>
    <row r="16" spans="2:10" x14ac:dyDescent="0.25">
      <c r="B16" s="26">
        <v>43872</v>
      </c>
      <c r="C16" t="s">
        <v>10</v>
      </c>
      <c r="D16" t="s">
        <v>15</v>
      </c>
      <c r="E16">
        <v>2177.7199999999998</v>
      </c>
    </row>
    <row r="17" spans="2:5" x14ac:dyDescent="0.25">
      <c r="B17" s="26">
        <v>43875</v>
      </c>
      <c r="C17" t="s">
        <v>13</v>
      </c>
      <c r="D17" t="s">
        <v>16</v>
      </c>
      <c r="E17">
        <v>3242.65</v>
      </c>
    </row>
    <row r="18" spans="2:5" x14ac:dyDescent="0.25">
      <c r="B18" s="26">
        <v>43882</v>
      </c>
      <c r="C18" t="s">
        <v>13</v>
      </c>
      <c r="D18" t="s">
        <v>17</v>
      </c>
      <c r="E18">
        <v>1097.95</v>
      </c>
    </row>
    <row r="19" spans="2:5" x14ac:dyDescent="0.25">
      <c r="B19" s="26">
        <v>43881</v>
      </c>
      <c r="C19" t="s">
        <v>10</v>
      </c>
      <c r="D19" t="s">
        <v>18</v>
      </c>
      <c r="E19">
        <v>1920.33</v>
      </c>
    </row>
    <row r="20" spans="2:5" x14ac:dyDescent="0.25">
      <c r="B20" s="26">
        <v>43878</v>
      </c>
      <c r="C20" t="s">
        <v>10</v>
      </c>
      <c r="D20" t="s">
        <v>14</v>
      </c>
      <c r="E20">
        <v>1108.04</v>
      </c>
    </row>
    <row r="21" spans="2:5" x14ac:dyDescent="0.25">
      <c r="B21" s="26">
        <v>43863</v>
      </c>
      <c r="C21" t="s">
        <v>11</v>
      </c>
      <c r="D21" t="s">
        <v>15</v>
      </c>
      <c r="E21">
        <v>1170.44</v>
      </c>
    </row>
    <row r="22" spans="2:5" x14ac:dyDescent="0.25">
      <c r="B22" s="26">
        <v>43865</v>
      </c>
      <c r="C22" t="s">
        <v>11</v>
      </c>
      <c r="D22" t="s">
        <v>16</v>
      </c>
      <c r="E22">
        <v>2418.86</v>
      </c>
    </row>
  </sheetData>
  <pageMargins left="0.7" right="0.7" top="0.75" bottom="0.75" header="0.3" footer="0.3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5679-5CF1-42B5-9A10-79BEE5776021}">
  <sheetPr codeName="Sheet6">
    <tabColor rgb="FF0000FF"/>
  </sheetPr>
  <dimension ref="B1:K35"/>
  <sheetViews>
    <sheetView showGridLines="0" topLeftCell="A5" zoomScale="160" zoomScaleNormal="160" workbookViewId="0">
      <selection activeCell="B14" sqref="B14"/>
    </sheetView>
  </sheetViews>
  <sheetFormatPr defaultRowHeight="15" x14ac:dyDescent="0.25"/>
  <cols>
    <col min="2" max="2" width="19.42578125" bestFit="1" customWidth="1"/>
    <col min="3" max="3" width="12.42578125" bestFit="1" customWidth="1"/>
    <col min="4" max="4" width="26.7109375" customWidth="1"/>
    <col min="5" max="6" width="30" customWidth="1"/>
    <col min="7" max="7" width="9.7109375" customWidth="1"/>
    <col min="9" max="9" width="10.5703125" bestFit="1" customWidth="1"/>
    <col min="10" max="10" width="20.42578125" bestFit="1" customWidth="1"/>
    <col min="11" max="11" width="16.42578125" customWidth="1"/>
    <col min="12" max="12" width="15.85546875" customWidth="1"/>
    <col min="13" max="13" width="10.7109375" bestFit="1" customWidth="1"/>
    <col min="14" max="14" width="14" bestFit="1" customWidth="1"/>
    <col min="15" max="15" width="15.85546875" bestFit="1" customWidth="1"/>
    <col min="16" max="16" width="11.42578125" bestFit="1" customWidth="1"/>
  </cols>
  <sheetData>
    <row r="1" spans="2:11" x14ac:dyDescent="0.25">
      <c r="B1" t="s">
        <v>26</v>
      </c>
      <c r="D1" t="s">
        <v>27</v>
      </c>
    </row>
    <row r="2" spans="2:11" x14ac:dyDescent="0.25">
      <c r="B2" t="s">
        <v>28</v>
      </c>
      <c r="D2" t="s">
        <v>29</v>
      </c>
    </row>
    <row r="3" spans="2:11" x14ac:dyDescent="0.25">
      <c r="B3" t="s">
        <v>30</v>
      </c>
      <c r="D3" t="s">
        <v>31</v>
      </c>
    </row>
    <row r="4" spans="2:11" x14ac:dyDescent="0.25">
      <c r="B4" t="s">
        <v>32</v>
      </c>
      <c r="D4" t="s">
        <v>33</v>
      </c>
    </row>
    <row r="6" spans="2:11" x14ac:dyDescent="0.25">
      <c r="B6" s="44" t="s">
        <v>70</v>
      </c>
      <c r="C6" s="44"/>
      <c r="D6" s="45"/>
      <c r="E6" s="45"/>
      <c r="K6" s="25" t="s">
        <v>58</v>
      </c>
    </row>
    <row r="7" spans="2:11" x14ac:dyDescent="0.25">
      <c r="B7" s="29"/>
      <c r="C7" s="29"/>
      <c r="D7" s="29"/>
      <c r="K7" t="s">
        <v>52</v>
      </c>
    </row>
    <row r="8" spans="2:11" x14ac:dyDescent="0.25">
      <c r="B8" s="53" t="s">
        <v>75</v>
      </c>
      <c r="C8" s="46"/>
      <c r="D8" s="54"/>
      <c r="K8" t="s">
        <v>53</v>
      </c>
    </row>
    <row r="9" spans="2:11" x14ac:dyDescent="0.25">
      <c r="B9" s="55" t="s">
        <v>71</v>
      </c>
      <c r="C9" s="29"/>
      <c r="D9" s="56"/>
      <c r="K9" t="s">
        <v>54</v>
      </c>
    </row>
    <row r="10" spans="2:11" x14ac:dyDescent="0.25">
      <c r="B10" s="58" t="s">
        <v>72</v>
      </c>
      <c r="C10" s="47"/>
      <c r="D10" s="59"/>
      <c r="K10" t="s">
        <v>55</v>
      </c>
    </row>
    <row r="11" spans="2:11" x14ac:dyDescent="0.25">
      <c r="B11" s="29"/>
      <c r="C11" s="29"/>
      <c r="D11" s="29"/>
      <c r="K11" t="s">
        <v>56</v>
      </c>
    </row>
    <row r="12" spans="2:11" x14ac:dyDescent="0.25">
      <c r="B12" s="29"/>
      <c r="C12" s="29"/>
      <c r="D12" s="29"/>
      <c r="K12" t="s">
        <v>57</v>
      </c>
    </row>
    <row r="13" spans="2:11" x14ac:dyDescent="0.25">
      <c r="B13" s="48" t="s">
        <v>7</v>
      </c>
      <c r="C13" s="48" t="s">
        <v>73</v>
      </c>
      <c r="D13" s="29"/>
    </row>
    <row r="14" spans="2:11" x14ac:dyDescent="0.25">
      <c r="B14" s="57" t="s">
        <v>34</v>
      </c>
      <c r="C14" s="58">
        <v>383134</v>
      </c>
    </row>
    <row r="15" spans="2:11" x14ac:dyDescent="0.25">
      <c r="B15" s="50" t="s">
        <v>35</v>
      </c>
      <c r="C15" s="51">
        <v>383318</v>
      </c>
    </row>
    <row r="16" spans="2:11" x14ac:dyDescent="0.25">
      <c r="B16" s="50" t="s">
        <v>36</v>
      </c>
      <c r="C16" s="51">
        <v>387333</v>
      </c>
    </row>
    <row r="17" spans="2:3" x14ac:dyDescent="0.25">
      <c r="B17" s="50" t="s">
        <v>37</v>
      </c>
      <c r="C17" s="51">
        <v>388103</v>
      </c>
    </row>
    <row r="18" spans="2:3" x14ac:dyDescent="0.25">
      <c r="B18" s="50" t="s">
        <v>38</v>
      </c>
      <c r="C18" s="51">
        <v>3135583</v>
      </c>
    </row>
    <row r="19" spans="2:3" x14ac:dyDescent="0.25">
      <c r="B19" s="50" t="s">
        <v>39</v>
      </c>
      <c r="C19" s="51">
        <v>3145017</v>
      </c>
    </row>
    <row r="20" spans="2:3" x14ac:dyDescent="0.25">
      <c r="B20" s="50" t="s">
        <v>40</v>
      </c>
      <c r="C20" s="51">
        <v>3145642</v>
      </c>
    </row>
    <row r="21" spans="2:3" x14ac:dyDescent="0.25">
      <c r="B21" s="50" t="s">
        <v>41</v>
      </c>
      <c r="C21" s="51">
        <v>4171419</v>
      </c>
    </row>
    <row r="22" spans="2:3" x14ac:dyDescent="0.25">
      <c r="B22" s="50" t="s">
        <v>42</v>
      </c>
      <c r="C22" s="51">
        <v>4184394</v>
      </c>
    </row>
    <row r="23" spans="2:3" x14ac:dyDescent="0.25">
      <c r="B23" s="50" t="s">
        <v>43</v>
      </c>
      <c r="C23" s="51">
        <v>4208880</v>
      </c>
    </row>
    <row r="24" spans="2:3" x14ac:dyDescent="0.25">
      <c r="B24" s="50" t="s">
        <v>44</v>
      </c>
      <c r="C24" s="51">
        <v>5252626</v>
      </c>
    </row>
    <row r="25" spans="2:3" x14ac:dyDescent="0.25">
      <c r="B25" s="50" t="s">
        <v>45</v>
      </c>
      <c r="C25" s="51">
        <v>5286164</v>
      </c>
    </row>
    <row r="26" spans="2:3" x14ac:dyDescent="0.25">
      <c r="B26" s="50" t="s">
        <v>46</v>
      </c>
      <c r="C26" s="51">
        <v>6290484</v>
      </c>
    </row>
    <row r="27" spans="2:3" x14ac:dyDescent="0.25">
      <c r="B27" s="50" t="s">
        <v>47</v>
      </c>
      <c r="C27" s="51">
        <v>6299017</v>
      </c>
    </row>
    <row r="28" spans="2:3" x14ac:dyDescent="0.25">
      <c r="B28" s="50" t="s">
        <v>13</v>
      </c>
      <c r="C28" s="51">
        <v>6300895</v>
      </c>
    </row>
    <row r="29" spans="2:3" x14ac:dyDescent="0.25">
      <c r="B29" s="50" t="s">
        <v>48</v>
      </c>
      <c r="C29" s="51">
        <v>6319108</v>
      </c>
    </row>
    <row r="30" spans="2:3" x14ac:dyDescent="0.25">
      <c r="B30" s="50" t="s">
        <v>49</v>
      </c>
      <c r="C30" s="51">
        <v>6319712</v>
      </c>
    </row>
    <row r="31" spans="2:3" x14ac:dyDescent="0.25">
      <c r="B31" s="50" t="s">
        <v>50</v>
      </c>
      <c r="C31" s="51">
        <v>11522799</v>
      </c>
    </row>
    <row r="32" spans="2:3" x14ac:dyDescent="0.25">
      <c r="B32" s="50" t="s">
        <v>12</v>
      </c>
      <c r="C32" s="51">
        <v>11572168</v>
      </c>
    </row>
    <row r="33" spans="2:3" x14ac:dyDescent="0.25">
      <c r="B33" s="50" t="s">
        <v>11</v>
      </c>
      <c r="C33" s="51">
        <v>12601534</v>
      </c>
    </row>
    <row r="34" spans="2:3" x14ac:dyDescent="0.25">
      <c r="B34" s="50" t="s">
        <v>10</v>
      </c>
      <c r="C34" s="51">
        <v>24174176</v>
      </c>
    </row>
    <row r="35" spans="2:3" x14ac:dyDescent="0.25">
      <c r="B35" s="52" t="s">
        <v>51</v>
      </c>
      <c r="C35" s="53">
        <v>57797391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74B6D-44CA-4F4E-AEEF-8A659E2A7DBC}">
  <sheetPr codeName="Sheet7">
    <tabColor rgb="FF0000FF"/>
  </sheetPr>
  <dimension ref="B2:Y59"/>
  <sheetViews>
    <sheetView showGridLines="0" zoomScaleNormal="100" workbookViewId="0">
      <selection activeCell="B5" sqref="B5"/>
    </sheetView>
  </sheetViews>
  <sheetFormatPr defaultRowHeight="15" x14ac:dyDescent="0.25"/>
  <cols>
    <col min="2" max="2" width="11.7109375" customWidth="1"/>
    <col min="3" max="3" width="14" bestFit="1" customWidth="1"/>
    <col min="4" max="4" width="15.85546875" bestFit="1" customWidth="1"/>
    <col min="5" max="5" width="11.42578125" bestFit="1" customWidth="1"/>
    <col min="7" max="7" width="10.140625" bestFit="1" customWidth="1"/>
    <col min="8" max="8" width="12.7109375" bestFit="1" customWidth="1"/>
    <col min="9" max="9" width="21.85546875" bestFit="1" customWidth="1"/>
    <col min="10" max="10" width="33.28515625" bestFit="1" customWidth="1"/>
    <col min="11" max="11" width="21.28515625" bestFit="1" customWidth="1"/>
    <col min="22" max="22" width="10.140625" bestFit="1" customWidth="1"/>
  </cols>
  <sheetData>
    <row r="2" spans="2:25" x14ac:dyDescent="0.25">
      <c r="B2" s="25" t="s">
        <v>59</v>
      </c>
      <c r="G2" s="25" t="s">
        <v>74</v>
      </c>
    </row>
    <row r="4" spans="2:25" x14ac:dyDescent="0.25">
      <c r="B4" s="25" t="s">
        <v>6</v>
      </c>
      <c r="C4" s="25" t="s">
        <v>7</v>
      </c>
      <c r="D4" s="25" t="s">
        <v>8</v>
      </c>
      <c r="E4" s="25" t="s">
        <v>9</v>
      </c>
    </row>
    <row r="5" spans="2:25" x14ac:dyDescent="0.25">
      <c r="B5" s="26">
        <v>43890</v>
      </c>
      <c r="C5" t="s">
        <v>10</v>
      </c>
      <c r="D5" t="s">
        <v>16</v>
      </c>
      <c r="E5">
        <v>1379.01</v>
      </c>
      <c r="V5" t="s">
        <v>82</v>
      </c>
    </row>
    <row r="6" spans="2:25" x14ac:dyDescent="0.25">
      <c r="B6" s="26">
        <v>43886</v>
      </c>
      <c r="C6" t="s">
        <v>11</v>
      </c>
      <c r="D6" t="s">
        <v>15</v>
      </c>
      <c r="E6">
        <v>1018.27</v>
      </c>
    </row>
    <row r="7" spans="2:25" x14ac:dyDescent="0.25">
      <c r="B7" s="26">
        <v>43863</v>
      </c>
      <c r="C7" t="s">
        <v>12</v>
      </c>
      <c r="D7" t="s">
        <v>16</v>
      </c>
      <c r="E7">
        <v>2162.58</v>
      </c>
      <c r="V7" s="26">
        <v>43883</v>
      </c>
      <c r="W7" t="s">
        <v>10</v>
      </c>
      <c r="X7" t="s">
        <v>16</v>
      </c>
      <c r="Y7">
        <v>1795.01</v>
      </c>
    </row>
    <row r="8" spans="2:25" x14ac:dyDescent="0.25">
      <c r="B8" s="26">
        <v>43882</v>
      </c>
      <c r="C8" t="s">
        <v>10</v>
      </c>
      <c r="D8" t="s">
        <v>17</v>
      </c>
      <c r="E8">
        <v>73.39</v>
      </c>
      <c r="V8" s="26">
        <v>43867</v>
      </c>
      <c r="W8" t="s">
        <v>11</v>
      </c>
      <c r="X8" t="s">
        <v>15</v>
      </c>
      <c r="Y8">
        <v>78.81</v>
      </c>
    </row>
    <row r="9" spans="2:25" x14ac:dyDescent="0.25">
      <c r="B9" s="26">
        <v>43880</v>
      </c>
      <c r="C9" t="s">
        <v>13</v>
      </c>
      <c r="D9" t="s">
        <v>18</v>
      </c>
      <c r="E9">
        <v>2205.1</v>
      </c>
      <c r="V9" s="26">
        <v>43879</v>
      </c>
      <c r="W9" t="s">
        <v>12</v>
      </c>
      <c r="X9" t="s">
        <v>16</v>
      </c>
      <c r="Y9">
        <v>2264.7199999999998</v>
      </c>
    </row>
    <row r="10" spans="2:25" x14ac:dyDescent="0.25">
      <c r="B10" s="26">
        <v>43884</v>
      </c>
      <c r="C10" t="s">
        <v>13</v>
      </c>
      <c r="D10" t="s">
        <v>14</v>
      </c>
      <c r="E10">
        <v>112.79</v>
      </c>
      <c r="V10" s="26">
        <v>43838</v>
      </c>
      <c r="W10" t="s">
        <v>10</v>
      </c>
      <c r="X10" t="s">
        <v>17</v>
      </c>
      <c r="Y10">
        <v>146.28</v>
      </c>
    </row>
    <row r="11" spans="2:25" x14ac:dyDescent="0.25">
      <c r="B11" s="26">
        <v>43888</v>
      </c>
      <c r="C11" t="s">
        <v>11</v>
      </c>
      <c r="D11" t="s">
        <v>15</v>
      </c>
      <c r="E11">
        <v>1171.23</v>
      </c>
      <c r="G11" s="25" t="s">
        <v>76</v>
      </c>
      <c r="V11" s="26">
        <v>43853</v>
      </c>
      <c r="W11" t="s">
        <v>13</v>
      </c>
      <c r="X11" t="s">
        <v>18</v>
      </c>
      <c r="Y11">
        <v>1373.96</v>
      </c>
    </row>
    <row r="12" spans="2:25" x14ac:dyDescent="0.25">
      <c r="B12" s="26">
        <v>43873</v>
      </c>
      <c r="C12" t="s">
        <v>11</v>
      </c>
      <c r="D12" t="s">
        <v>16</v>
      </c>
      <c r="E12">
        <v>617.22</v>
      </c>
      <c r="V12" s="26">
        <v>43845</v>
      </c>
      <c r="W12" t="s">
        <v>13</v>
      </c>
      <c r="X12" t="s">
        <v>14</v>
      </c>
      <c r="Y12">
        <v>357.17</v>
      </c>
    </row>
    <row r="13" spans="2:25" x14ac:dyDescent="0.25">
      <c r="B13" s="26">
        <v>43873</v>
      </c>
      <c r="C13" t="s">
        <v>12</v>
      </c>
      <c r="D13" t="s">
        <v>17</v>
      </c>
      <c r="E13">
        <v>937.34</v>
      </c>
      <c r="V13" s="26">
        <v>43879</v>
      </c>
      <c r="W13" t="s">
        <v>11</v>
      </c>
      <c r="X13" t="s">
        <v>15</v>
      </c>
      <c r="Y13">
        <v>229.06</v>
      </c>
    </row>
    <row r="14" spans="2:25" x14ac:dyDescent="0.25">
      <c r="B14" s="26">
        <v>43876</v>
      </c>
      <c r="C14" t="s">
        <v>11</v>
      </c>
      <c r="D14" t="s">
        <v>16</v>
      </c>
      <c r="E14">
        <v>1562.88</v>
      </c>
      <c r="V14" s="26">
        <v>43848</v>
      </c>
      <c r="W14" t="s">
        <v>11</v>
      </c>
      <c r="X14" t="s">
        <v>16</v>
      </c>
      <c r="Y14">
        <v>747.34</v>
      </c>
    </row>
    <row r="15" spans="2:25" x14ac:dyDescent="0.25">
      <c r="B15" s="26">
        <v>43873</v>
      </c>
      <c r="C15" t="s">
        <v>12</v>
      </c>
      <c r="D15" t="s">
        <v>14</v>
      </c>
      <c r="E15">
        <v>496.82</v>
      </c>
      <c r="V15" s="26">
        <v>43859</v>
      </c>
      <c r="W15" t="s">
        <v>12</v>
      </c>
      <c r="X15" t="s">
        <v>17</v>
      </c>
      <c r="Y15">
        <v>2363.1999999999998</v>
      </c>
    </row>
    <row r="16" spans="2:25" x14ac:dyDescent="0.25">
      <c r="B16" s="26">
        <v>43872</v>
      </c>
      <c r="C16" t="s">
        <v>10</v>
      </c>
      <c r="D16" t="s">
        <v>15</v>
      </c>
      <c r="E16">
        <v>2177.7199999999998</v>
      </c>
      <c r="V16" s="26">
        <v>43884</v>
      </c>
      <c r="W16" t="s">
        <v>11</v>
      </c>
      <c r="X16" t="s">
        <v>16</v>
      </c>
      <c r="Y16">
        <v>1598.23</v>
      </c>
    </row>
    <row r="17" spans="2:25" x14ac:dyDescent="0.25">
      <c r="B17" s="26">
        <v>43875</v>
      </c>
      <c r="C17" t="s">
        <v>13</v>
      </c>
      <c r="D17" t="s">
        <v>16</v>
      </c>
      <c r="E17">
        <v>3242.65</v>
      </c>
      <c r="V17" s="26">
        <v>43855</v>
      </c>
      <c r="W17" t="s">
        <v>12</v>
      </c>
      <c r="X17" t="s">
        <v>14</v>
      </c>
      <c r="Y17">
        <v>330.27</v>
      </c>
    </row>
    <row r="18" spans="2:25" x14ac:dyDescent="0.25">
      <c r="B18" s="26">
        <v>43882</v>
      </c>
      <c r="C18" t="s">
        <v>13</v>
      </c>
      <c r="D18" t="s">
        <v>17</v>
      </c>
      <c r="E18">
        <v>1097.95</v>
      </c>
      <c r="V18" s="26">
        <v>43877</v>
      </c>
      <c r="W18" t="s">
        <v>10</v>
      </c>
      <c r="X18" t="s">
        <v>15</v>
      </c>
      <c r="Y18">
        <v>1758.34</v>
      </c>
    </row>
    <row r="19" spans="2:25" x14ac:dyDescent="0.25">
      <c r="B19" s="26">
        <v>43881</v>
      </c>
      <c r="C19" t="s">
        <v>10</v>
      </c>
      <c r="D19" t="s">
        <v>18</v>
      </c>
      <c r="E19">
        <v>1920.33</v>
      </c>
      <c r="G19" s="25" t="s">
        <v>84</v>
      </c>
      <c r="V19" s="26">
        <v>43860</v>
      </c>
      <c r="W19" t="s">
        <v>13</v>
      </c>
      <c r="X19" t="s">
        <v>16</v>
      </c>
      <c r="Y19">
        <v>1603.92</v>
      </c>
    </row>
    <row r="20" spans="2:25" x14ac:dyDescent="0.25">
      <c r="B20" s="26">
        <v>43878</v>
      </c>
      <c r="C20" t="s">
        <v>10</v>
      </c>
      <c r="D20" t="s">
        <v>14</v>
      </c>
      <c r="E20">
        <v>1108.04</v>
      </c>
      <c r="V20" s="26">
        <v>43852</v>
      </c>
      <c r="W20" t="s">
        <v>13</v>
      </c>
      <c r="X20" t="s">
        <v>17</v>
      </c>
      <c r="Y20">
        <v>372.35</v>
      </c>
    </row>
    <row r="21" spans="2:25" x14ac:dyDescent="0.25">
      <c r="B21" s="26">
        <v>43863</v>
      </c>
      <c r="C21" t="s">
        <v>11</v>
      </c>
      <c r="D21" t="s">
        <v>15</v>
      </c>
      <c r="E21">
        <v>1170.44</v>
      </c>
      <c r="V21" s="26">
        <v>43863</v>
      </c>
      <c r="W21" t="s">
        <v>10</v>
      </c>
      <c r="X21" t="s">
        <v>18</v>
      </c>
      <c r="Y21">
        <v>348.87</v>
      </c>
    </row>
    <row r="22" spans="2:25" x14ac:dyDescent="0.25">
      <c r="B22" s="26">
        <v>43865</v>
      </c>
      <c r="C22" t="s">
        <v>11</v>
      </c>
      <c r="D22" t="s">
        <v>16</v>
      </c>
      <c r="E22">
        <v>2418.86</v>
      </c>
      <c r="V22" s="26">
        <v>43855</v>
      </c>
      <c r="W22" t="s">
        <v>10</v>
      </c>
      <c r="X22" t="s">
        <v>14</v>
      </c>
      <c r="Y22">
        <v>2169.12</v>
      </c>
    </row>
    <row r="23" spans="2:25" x14ac:dyDescent="0.25">
      <c r="V23" s="26">
        <v>43876</v>
      </c>
      <c r="W23" t="s">
        <v>11</v>
      </c>
      <c r="X23" t="s">
        <v>15</v>
      </c>
      <c r="Y23">
        <v>57.5</v>
      </c>
    </row>
    <row r="24" spans="2:25" x14ac:dyDescent="0.25">
      <c r="V24" s="26">
        <v>43861</v>
      </c>
      <c r="W24" t="s">
        <v>11</v>
      </c>
      <c r="X24" t="s">
        <v>16</v>
      </c>
      <c r="Y24">
        <v>1762.01</v>
      </c>
    </row>
    <row r="25" spans="2:25" x14ac:dyDescent="0.25">
      <c r="V25" s="26">
        <v>43836</v>
      </c>
      <c r="W25" t="s">
        <v>10</v>
      </c>
      <c r="X25" t="s">
        <v>16</v>
      </c>
      <c r="Y25">
        <v>289.61</v>
      </c>
    </row>
    <row r="26" spans="2:25" x14ac:dyDescent="0.25">
      <c r="V26" s="26">
        <v>43849</v>
      </c>
      <c r="W26" t="s">
        <v>11</v>
      </c>
      <c r="X26" t="s">
        <v>15</v>
      </c>
      <c r="Y26">
        <v>1252.3900000000001</v>
      </c>
    </row>
    <row r="27" spans="2:25" x14ac:dyDescent="0.25">
      <c r="V27" s="26">
        <v>43882</v>
      </c>
      <c r="W27" t="s">
        <v>12</v>
      </c>
      <c r="X27" t="s">
        <v>16</v>
      </c>
      <c r="Y27">
        <v>2156.69</v>
      </c>
    </row>
    <row r="28" spans="2:25" x14ac:dyDescent="0.25">
      <c r="V28" s="26">
        <v>43855</v>
      </c>
      <c r="W28" t="s">
        <v>10</v>
      </c>
      <c r="X28" t="s">
        <v>17</v>
      </c>
      <c r="Y28">
        <v>221.58</v>
      </c>
    </row>
    <row r="29" spans="2:25" x14ac:dyDescent="0.25">
      <c r="V29" s="26">
        <v>43889</v>
      </c>
      <c r="W29" t="s">
        <v>13</v>
      </c>
      <c r="X29" t="s">
        <v>18</v>
      </c>
      <c r="Y29">
        <v>83.72</v>
      </c>
    </row>
    <row r="30" spans="2:25" x14ac:dyDescent="0.25">
      <c r="V30" s="26">
        <v>43883</v>
      </c>
      <c r="W30" t="s">
        <v>13</v>
      </c>
      <c r="X30" t="s">
        <v>14</v>
      </c>
      <c r="Y30">
        <v>1261.1300000000001</v>
      </c>
    </row>
    <row r="31" spans="2:25" x14ac:dyDescent="0.25">
      <c r="V31" s="26">
        <v>43880</v>
      </c>
      <c r="W31" t="s">
        <v>11</v>
      </c>
      <c r="X31" t="s">
        <v>15</v>
      </c>
      <c r="Y31">
        <v>136.11000000000001</v>
      </c>
    </row>
    <row r="32" spans="2:25" x14ac:dyDescent="0.25">
      <c r="V32" s="26">
        <v>43860</v>
      </c>
      <c r="W32" t="s">
        <v>11</v>
      </c>
      <c r="X32" t="s">
        <v>16</v>
      </c>
      <c r="Y32">
        <v>242.12</v>
      </c>
    </row>
    <row r="33" spans="22:25" x14ac:dyDescent="0.25">
      <c r="V33" s="26">
        <v>43864</v>
      </c>
      <c r="W33" t="s">
        <v>12</v>
      </c>
      <c r="X33" t="s">
        <v>17</v>
      </c>
      <c r="Y33">
        <v>110.12</v>
      </c>
    </row>
    <row r="34" spans="22:25" x14ac:dyDescent="0.25">
      <c r="V34" s="26">
        <v>43872</v>
      </c>
      <c r="W34" t="s">
        <v>11</v>
      </c>
      <c r="X34" t="s">
        <v>16</v>
      </c>
      <c r="Y34">
        <v>109.17</v>
      </c>
    </row>
    <row r="35" spans="22:25" x14ac:dyDescent="0.25">
      <c r="V35" s="26">
        <v>43879</v>
      </c>
      <c r="W35" t="s">
        <v>12</v>
      </c>
      <c r="X35" t="s">
        <v>14</v>
      </c>
      <c r="Y35">
        <v>432.37</v>
      </c>
    </row>
    <row r="36" spans="22:25" x14ac:dyDescent="0.25">
      <c r="V36" s="26">
        <v>43866</v>
      </c>
      <c r="W36" t="s">
        <v>10</v>
      </c>
      <c r="X36" t="s">
        <v>15</v>
      </c>
      <c r="Y36">
        <v>622.97</v>
      </c>
    </row>
    <row r="37" spans="22:25" x14ac:dyDescent="0.25">
      <c r="V37" s="26">
        <v>43851</v>
      </c>
      <c r="W37" t="s">
        <v>13</v>
      </c>
      <c r="X37" t="s">
        <v>16</v>
      </c>
      <c r="Y37">
        <v>191.11</v>
      </c>
    </row>
    <row r="38" spans="22:25" x14ac:dyDescent="0.25">
      <c r="V38" s="26">
        <v>43861</v>
      </c>
      <c r="W38" t="s">
        <v>13</v>
      </c>
      <c r="X38" t="s">
        <v>17</v>
      </c>
      <c r="Y38">
        <v>1883.49</v>
      </c>
    </row>
    <row r="39" spans="22:25" x14ac:dyDescent="0.25">
      <c r="V39" s="26">
        <v>43864</v>
      </c>
      <c r="W39" t="s">
        <v>10</v>
      </c>
      <c r="X39" t="s">
        <v>18</v>
      </c>
      <c r="Y39">
        <v>1558.09</v>
      </c>
    </row>
    <row r="40" spans="22:25" x14ac:dyDescent="0.25">
      <c r="V40" s="26">
        <v>43840</v>
      </c>
      <c r="W40" t="s">
        <v>10</v>
      </c>
      <c r="X40" t="s">
        <v>14</v>
      </c>
      <c r="Y40">
        <v>358.61</v>
      </c>
    </row>
    <row r="41" spans="22:25" x14ac:dyDescent="0.25">
      <c r="V41" s="26">
        <v>43845</v>
      </c>
      <c r="W41" t="s">
        <v>11</v>
      </c>
      <c r="X41" t="s">
        <v>15</v>
      </c>
      <c r="Y41">
        <v>1600.08</v>
      </c>
    </row>
    <row r="42" spans="22:25" x14ac:dyDescent="0.25">
      <c r="V42" s="26">
        <v>43855</v>
      </c>
      <c r="W42" t="s">
        <v>11</v>
      </c>
      <c r="X42" t="s">
        <v>16</v>
      </c>
      <c r="Y42">
        <v>1617.58</v>
      </c>
    </row>
    <row r="43" spans="22:25" x14ac:dyDescent="0.25">
      <c r="V43" s="26">
        <v>43882</v>
      </c>
      <c r="W43" t="s">
        <v>10</v>
      </c>
      <c r="X43" t="s">
        <v>15</v>
      </c>
      <c r="Y43">
        <v>2157.4699999999998</v>
      </c>
    </row>
    <row r="44" spans="22:25" x14ac:dyDescent="0.25">
      <c r="V44" s="26">
        <v>43831</v>
      </c>
      <c r="W44" t="s">
        <v>13</v>
      </c>
      <c r="X44" t="s">
        <v>16</v>
      </c>
      <c r="Y44">
        <v>1073.54</v>
      </c>
    </row>
    <row r="45" spans="22:25" x14ac:dyDescent="0.25">
      <c r="V45" s="26">
        <v>43881</v>
      </c>
      <c r="W45" t="s">
        <v>13</v>
      </c>
      <c r="X45" t="s">
        <v>17</v>
      </c>
      <c r="Y45">
        <v>362.79</v>
      </c>
    </row>
    <row r="46" spans="22:25" x14ac:dyDescent="0.25">
      <c r="V46" s="26">
        <v>43846</v>
      </c>
      <c r="W46" t="s">
        <v>11</v>
      </c>
      <c r="X46" t="s">
        <v>18</v>
      </c>
      <c r="Y46">
        <v>2384.6</v>
      </c>
    </row>
    <row r="47" spans="22:25" x14ac:dyDescent="0.25">
      <c r="V47" s="26">
        <v>43872</v>
      </c>
      <c r="W47" t="s">
        <v>11</v>
      </c>
      <c r="X47" t="s">
        <v>14</v>
      </c>
      <c r="Y47">
        <v>311.24</v>
      </c>
    </row>
    <row r="48" spans="22:25" x14ac:dyDescent="0.25">
      <c r="V48" s="26">
        <v>43889</v>
      </c>
      <c r="W48" t="s">
        <v>12</v>
      </c>
      <c r="X48" t="s">
        <v>15</v>
      </c>
      <c r="Y48">
        <v>414.21</v>
      </c>
    </row>
    <row r="49" spans="22:25" x14ac:dyDescent="0.25">
      <c r="V49" s="26">
        <v>43870</v>
      </c>
      <c r="W49" t="s">
        <v>11</v>
      </c>
      <c r="X49" t="s">
        <v>16</v>
      </c>
      <c r="Y49">
        <v>162.63</v>
      </c>
    </row>
    <row r="50" spans="22:25" x14ac:dyDescent="0.25">
      <c r="V50" s="26">
        <v>43866</v>
      </c>
      <c r="W50" t="s">
        <v>10</v>
      </c>
      <c r="X50" t="s">
        <v>17</v>
      </c>
      <c r="Y50">
        <v>2221.6799999999998</v>
      </c>
    </row>
    <row r="51" spans="22:25" x14ac:dyDescent="0.25">
      <c r="V51" s="26">
        <v>43879</v>
      </c>
      <c r="W51" t="s">
        <v>10</v>
      </c>
      <c r="X51" t="s">
        <v>18</v>
      </c>
      <c r="Y51">
        <v>2214.0300000000002</v>
      </c>
    </row>
    <row r="52" spans="22:25" x14ac:dyDescent="0.25">
      <c r="V52" s="26">
        <v>43865</v>
      </c>
      <c r="W52" t="s">
        <v>11</v>
      </c>
      <c r="X52" t="s">
        <v>14</v>
      </c>
      <c r="Y52">
        <v>2000.77</v>
      </c>
    </row>
    <row r="53" spans="22:25" x14ac:dyDescent="0.25">
      <c r="V53" s="26">
        <v>43869</v>
      </c>
      <c r="W53" t="s">
        <v>11</v>
      </c>
      <c r="X53" t="s">
        <v>15</v>
      </c>
      <c r="Y53">
        <v>1661.06</v>
      </c>
    </row>
    <row r="54" spans="22:25" x14ac:dyDescent="0.25">
      <c r="V54" s="26">
        <v>43863</v>
      </c>
      <c r="W54" t="s">
        <v>10</v>
      </c>
      <c r="X54" t="s">
        <v>16</v>
      </c>
      <c r="Y54">
        <v>89.04</v>
      </c>
    </row>
    <row r="55" spans="22:25" x14ac:dyDescent="0.25">
      <c r="V55" s="26">
        <v>43846</v>
      </c>
      <c r="W55" t="s">
        <v>13</v>
      </c>
      <c r="X55" t="s">
        <v>15</v>
      </c>
      <c r="Y55">
        <v>73.09</v>
      </c>
    </row>
    <row r="56" spans="22:25" x14ac:dyDescent="0.25">
      <c r="V56" s="26">
        <v>43859</v>
      </c>
      <c r="W56" t="s">
        <v>13</v>
      </c>
      <c r="X56" t="s">
        <v>16</v>
      </c>
      <c r="Y56">
        <v>247.41</v>
      </c>
    </row>
    <row r="57" spans="22:25" x14ac:dyDescent="0.25">
      <c r="V57" s="26">
        <v>43859</v>
      </c>
      <c r="W57" t="s">
        <v>11</v>
      </c>
      <c r="X57" t="s">
        <v>15</v>
      </c>
      <c r="Y57">
        <v>1224.07</v>
      </c>
    </row>
    <row r="58" spans="22:25" x14ac:dyDescent="0.25">
      <c r="V58" s="26">
        <v>43859</v>
      </c>
      <c r="W58" t="s">
        <v>12</v>
      </c>
      <c r="X58" t="s">
        <v>17</v>
      </c>
      <c r="Y58">
        <v>1948.09</v>
      </c>
    </row>
    <row r="59" spans="22:25" x14ac:dyDescent="0.25">
      <c r="V59" s="26">
        <v>43838</v>
      </c>
      <c r="W59" t="s">
        <v>12</v>
      </c>
      <c r="X59" t="s">
        <v>15</v>
      </c>
      <c r="Y59">
        <v>348.43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38325BB1-BED8-46F5-9148-8C2A0FD55E4D}">
  <ds:schemaRefs/>
</ds:datastoreItem>
</file>

<file path=customXml/itemProps2.xml><?xml version="1.0" encoding="utf-8"?>
<ds:datastoreItem xmlns:ds="http://schemas.openxmlformats.org/officeDocument/2006/customXml" ds:itemID="{A5826F0A-F66B-4367-9D54-7A08B678568A}">
  <ds:schemaRefs/>
</ds:datastoreItem>
</file>

<file path=customXml/itemProps3.xml><?xml version="1.0" encoding="utf-8"?>
<ds:datastoreItem xmlns:ds="http://schemas.openxmlformats.org/officeDocument/2006/customXml" ds:itemID="{8E4FDCCA-8EA2-449E-8C50-7331E822F9A5}">
  <ds:schemaRefs/>
</ds:datastoreItem>
</file>

<file path=customXml/itemProps4.xml><?xml version="1.0" encoding="utf-8"?>
<ds:datastoreItem xmlns:ds="http://schemas.openxmlformats.org/officeDocument/2006/customXml" ds:itemID="{F4C1B8D1-CA4A-46CE-BBC9-003A838AA827}">
  <ds:schemaRefs/>
</ds:datastoreItem>
</file>

<file path=customXml/itemProps5.xml><?xml version="1.0" encoding="utf-8"?>
<ds:datastoreItem xmlns:ds="http://schemas.openxmlformats.org/officeDocument/2006/customXml" ds:itemID="{1D3A8A50-BDDE-439F-8A46-6EF53A56C077}">
  <ds:schemaRefs/>
</ds:datastoreItem>
</file>

<file path=customXml/itemProps6.xml><?xml version="1.0" encoding="utf-8"?>
<ds:datastoreItem xmlns:ds="http://schemas.openxmlformats.org/officeDocument/2006/customXml" ds:itemID="{EB212A65-94B2-4EA3-A0A5-DC032F3FA599}">
  <ds:schemaRefs/>
</ds:datastoreItem>
</file>

<file path=customXml/itemProps7.xml><?xml version="1.0" encoding="utf-8"?>
<ds:datastoreItem xmlns:ds="http://schemas.openxmlformats.org/officeDocument/2006/customXml" ds:itemID="{59D76D73-D346-41B2-934E-D5D882520EAA}">
  <ds:schemaRefs/>
</ds:datastoreItem>
</file>

<file path=customXml/itemProps8.xml><?xml version="1.0" encoding="utf-8"?>
<ds:datastoreItem xmlns:ds="http://schemas.openxmlformats.org/officeDocument/2006/customXml" ds:itemID="{B205BC68-65C6-4B4D-BC5B-DC7FBB1DB339}">
  <ds:schemaRefs/>
</ds:datastoreItem>
</file>

<file path=customXml/itemProps9.xml><?xml version="1.0" encoding="utf-8"?>
<ds:datastoreItem xmlns:ds="http://schemas.openxmlformats.org/officeDocument/2006/customXml" ds:itemID="{7E964E4C-A600-414A-B704-59E1735D75DF}">
  <ds:schemaRefs/>
</ds:datastoreItem>
</file>

<file path=customXml/itemProps10.xml><?xml version="1.0" encoding="utf-8"?>
<ds:datastoreItem xmlns:ds="http://schemas.openxmlformats.org/officeDocument/2006/customXml" ds:itemID="{E183399D-8B1F-492D-91B5-5A92EE01C757}">
  <ds:schemaRefs/>
</ds:datastoreItem>
</file>

<file path=customXml/itemProps11.xml><?xml version="1.0" encoding="utf-8"?>
<ds:datastoreItem xmlns:ds="http://schemas.openxmlformats.org/officeDocument/2006/customXml" ds:itemID="{5B4968A4-65AE-4604-B1E2-4FBDABEB157B}">
  <ds:schemaRefs/>
</ds:datastoreItem>
</file>

<file path=customXml/itemProps12.xml><?xml version="1.0" encoding="utf-8"?>
<ds:datastoreItem xmlns:ds="http://schemas.openxmlformats.org/officeDocument/2006/customXml" ds:itemID="{B561D76E-EDE7-4A2E-88C8-36D5AFB18C87}">
  <ds:schemaRefs/>
</ds:datastoreItem>
</file>

<file path=customXml/itemProps13.xml><?xml version="1.0" encoding="utf-8"?>
<ds:datastoreItem xmlns:ds="http://schemas.openxmlformats.org/officeDocument/2006/customXml" ds:itemID="{E22E1B79-119E-451F-856B-AC9FF63D8C4B}">
  <ds:schemaRefs/>
</ds:datastoreItem>
</file>

<file path=customXml/itemProps14.xml><?xml version="1.0" encoding="utf-8"?>
<ds:datastoreItem xmlns:ds="http://schemas.openxmlformats.org/officeDocument/2006/customXml" ds:itemID="{B08FBC8D-FF19-4B07-ACBC-090BBC35CEFD}">
  <ds:schemaRefs/>
</ds:datastoreItem>
</file>

<file path=customXml/itemProps15.xml><?xml version="1.0" encoding="utf-8"?>
<ds:datastoreItem xmlns:ds="http://schemas.openxmlformats.org/officeDocument/2006/customXml" ds:itemID="{BD1564AA-A76F-4B21-AF33-2E02E343A7B7}">
  <ds:schemaRefs/>
</ds:datastoreItem>
</file>

<file path=customXml/itemProps16.xml><?xml version="1.0" encoding="utf-8"?>
<ds:datastoreItem xmlns:ds="http://schemas.openxmlformats.org/officeDocument/2006/customXml" ds:itemID="{37D71591-6125-400A-82C8-88298F5B1353}">
  <ds:schemaRefs/>
</ds:datastoreItem>
</file>

<file path=customXml/itemProps17.xml><?xml version="1.0" encoding="utf-8"?>
<ds:datastoreItem xmlns:ds="http://schemas.openxmlformats.org/officeDocument/2006/customXml" ds:itemID="{7C69A249-8193-4923-8C4E-18A0E472449C}">
  <ds:schemaRefs/>
</ds:datastoreItem>
</file>

<file path=customXml/itemProps18.xml><?xml version="1.0" encoding="utf-8"?>
<ds:datastoreItem xmlns:ds="http://schemas.openxmlformats.org/officeDocument/2006/customXml" ds:itemID="{7695F3EA-DA65-44BA-A02A-C0DF6266228B}">
  <ds:schemaRefs/>
</ds:datastoreItem>
</file>

<file path=customXml/itemProps19.xml><?xml version="1.0" encoding="utf-8"?>
<ds:datastoreItem xmlns:ds="http://schemas.openxmlformats.org/officeDocument/2006/customXml" ds:itemID="{075E26B6-88B6-42CB-AE1F-D684F8727A4C}">
  <ds:schemaRefs/>
</ds:datastoreItem>
</file>

<file path=customXml/itemProps20.xml><?xml version="1.0" encoding="utf-8"?>
<ds:datastoreItem xmlns:ds="http://schemas.openxmlformats.org/officeDocument/2006/customXml" ds:itemID="{7993BCE6-B54F-4F71-8F6C-74E2DCFE55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Picture</vt:lpstr>
      <vt:lpstr>Group By PT</vt:lpstr>
      <vt:lpstr>Group By SUMIFS</vt:lpstr>
      <vt:lpstr>Group By DAX</vt:lpstr>
      <vt:lpstr>Group By SQL</vt:lpstr>
      <vt:lpstr>PQ Group 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2018-07-29T22:23:38Z</dcterms:modified>
</cp:coreProperties>
</file>