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Fall 24 Quarter Classes\Busn 216\Class Files\Excel Workbooks\Video 5\"/>
    </mc:Choice>
  </mc:AlternateContent>
  <xr:revisionPtr revIDLastSave="0" documentId="13_ncr:1_{DD7A60D6-EE62-495B-8B01-4CDF3E5B3C96}" xr6:coauthVersionLast="47" xr6:coauthVersionMax="47" xr10:uidLastSave="{00000000-0000-0000-0000-000000000000}"/>
  <bookViews>
    <workbookView xWindow="-120" yWindow="-120" windowWidth="29040" windowHeight="15720" tabRatio="946" xr2:uid="{7D088579-3D22-4C10-B5E7-8306A8FC680A}"/>
  </bookViews>
  <sheets>
    <sheet name="What to Cover" sheetId="1" r:id="rId1"/>
    <sheet name="Topics" sheetId="34" r:id="rId2"/>
    <sheet name="IFS Function" sheetId="40" r:id="rId3"/>
    <sheet name="CSAM Calculations" sheetId="10" r:id="rId4"/>
    <sheet name="CSAM Calculations (an)" sheetId="43" r:id="rId5"/>
    <sheet name="CountIFS" sheetId="35" r:id="rId6"/>
    <sheet name="CountIFS (an)" sheetId="50" r:id="rId7"/>
    <sheet name="SUMIFS" sheetId="36" r:id="rId8"/>
    <sheet name="SUMIFS (an)" sheetId="51" r:id="rId9"/>
    <sheet name="AVERAGEIFS" sheetId="37" r:id="rId10"/>
    <sheet name="AVERAGEIFS (an)" sheetId="52" r:id="rId11"/>
    <sheet name="MINIFS and MAXIFS" sheetId="38" r:id="rId12"/>
    <sheet name="MINIFS and MAXIFS (an)" sheetId="48" r:id="rId13"/>
    <sheet name="Homework&gt;&gt;&gt;&gt;&gt;" sheetId="22" r:id="rId14"/>
    <sheet name="HW 1 " sheetId="42" r:id="rId15"/>
    <sheet name="HW 1  (an)" sheetId="53" r:id="rId16"/>
    <sheet name="HW 2" sheetId="45" r:id="rId17"/>
    <sheet name="HW 2 an)" sheetId="54" r:id="rId18"/>
    <sheet name="HW 3" sheetId="47" r:id="rId19"/>
    <sheet name="HW 3 (an)" sheetId="55" r:id="rId20"/>
    <sheet name="HW 4" sheetId="49" r:id="rId21"/>
    <sheet name="HW 4 (an)" sheetId="56" r:id="rId2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2" i="35" l="1" a="1"/>
  <c r="L32" i="35" s="1"/>
  <c r="K32" i="35" a="1"/>
  <c r="K32" i="35" s="1"/>
  <c r="I44" i="51"/>
  <c r="I45" i="51"/>
  <c r="I46" i="51"/>
  <c r="I47" i="51"/>
  <c r="I43" i="51"/>
  <c r="H43" i="51" a="1"/>
  <c r="H43" i="51" s="1"/>
  <c r="K44" i="51"/>
  <c r="K43" i="51"/>
  <c r="I25" i="35" l="1"/>
  <c r="N38" i="51"/>
  <c r="I31" i="56" l="1" a="1"/>
  <c r="I31" i="56" s="1"/>
  <c r="H31" i="56" a="1"/>
  <c r="H31" i="56" s="1"/>
  <c r="I23" i="56" a="1"/>
  <c r="I23" i="56" s="1"/>
  <c r="H23" i="56" a="1"/>
  <c r="H23" i="56" s="1"/>
  <c r="I16" i="56"/>
  <c r="H16" i="56"/>
  <c r="I15" i="56"/>
  <c r="H15" i="56"/>
  <c r="I14" i="56"/>
  <c r="H14" i="56"/>
  <c r="I13" i="56"/>
  <c r="H13" i="56"/>
  <c r="I12" i="56"/>
  <c r="H12" i="56"/>
  <c r="AD11" i="56" a="1"/>
  <c r="AD11" i="56" s="1"/>
  <c r="AC11" i="56" a="1"/>
  <c r="AC11" i="56" s="1"/>
  <c r="AB11" i="56" a="1"/>
  <c r="AB11" i="56" s="1"/>
  <c r="AA11" i="56" a="1"/>
  <c r="AA11" i="56" s="1"/>
  <c r="H32" i="55"/>
  <c r="H25" i="55"/>
  <c r="H14" i="55" a="1"/>
  <c r="H14" i="55" s="1"/>
  <c r="O14" i="55" a="1"/>
  <c r="O14" i="55" s="1"/>
  <c r="N14" i="55" a="1"/>
  <c r="N14" i="55" s="1"/>
  <c r="M14" i="55" a="1"/>
  <c r="M14" i="55" s="1"/>
  <c r="I68" i="54"/>
  <c r="I67" i="54"/>
  <c r="I66" i="54"/>
  <c r="I65" i="54"/>
  <c r="I64" i="54"/>
  <c r="I63" i="54"/>
  <c r="I62" i="54"/>
  <c r="I61" i="54"/>
  <c r="I60" i="54"/>
  <c r="I59" i="54"/>
  <c r="I58" i="54"/>
  <c r="I57" i="54"/>
  <c r="I56" i="54"/>
  <c r="I55" i="54"/>
  <c r="I54" i="54"/>
  <c r="I53" i="54"/>
  <c r="I52" i="54"/>
  <c r="I51" i="54"/>
  <c r="I50" i="54"/>
  <c r="I49" i="54"/>
  <c r="I48" i="54"/>
  <c r="I47" i="54"/>
  <c r="I46" i="54"/>
  <c r="I45" i="54"/>
  <c r="I44" i="54"/>
  <c r="I43" i="54"/>
  <c r="I42" i="54"/>
  <c r="I41" i="54"/>
  <c r="I40" i="54"/>
  <c r="I39" i="54"/>
  <c r="I38" i="54"/>
  <c r="H38" i="54" a="1"/>
  <c r="H38" i="54" s="1"/>
  <c r="H69" i="54" s="1"/>
  <c r="H18" i="54"/>
  <c r="I32" i="54"/>
  <c r="I31" i="54"/>
  <c r="I30" i="54"/>
  <c r="I29" i="54"/>
  <c r="I28" i="54"/>
  <c r="H28" i="54" a="1"/>
  <c r="H28" i="54" s="1"/>
  <c r="H33" i="54" s="1"/>
  <c r="H14" i="54"/>
  <c r="O14" i="54" a="1"/>
  <c r="O14" i="54" s="1"/>
  <c r="N14" i="54" a="1"/>
  <c r="N14" i="54" s="1"/>
  <c r="M14" i="54" a="1"/>
  <c r="M14" i="54" s="1"/>
  <c r="H28" i="53"/>
  <c r="H27" i="53"/>
  <c r="H26" i="53"/>
  <c r="H25" i="53"/>
  <c r="I24" i="53" a="1"/>
  <c r="I24" i="53" s="1"/>
  <c r="H24" i="53"/>
  <c r="H18" i="53"/>
  <c r="H17" i="53"/>
  <c r="H16" i="53"/>
  <c r="H15" i="53"/>
  <c r="I14" i="53" a="1"/>
  <c r="I14" i="53" s="1"/>
  <c r="H14" i="53"/>
  <c r="V11" i="53" a="1"/>
  <c r="V11" i="53" s="1"/>
  <c r="U11" i="53" a="1"/>
  <c r="U11" i="53" s="1"/>
  <c r="T11" i="53" a="1"/>
  <c r="T11" i="53" s="1"/>
  <c r="S11" i="53" a="1"/>
  <c r="S11" i="53" s="1"/>
  <c r="H28" i="52" a="1"/>
  <c r="H28" i="52" s="1"/>
  <c r="H17" i="52" a="1"/>
  <c r="H17" i="52" s="1"/>
  <c r="U11" i="52" a="1"/>
  <c r="U11" i="52" s="1"/>
  <c r="T11" i="52" a="1"/>
  <c r="T11" i="52" s="1"/>
  <c r="S11" i="52" a="1"/>
  <c r="S11" i="52" s="1"/>
  <c r="H48" i="51"/>
  <c r="H38" i="51"/>
  <c r="I31" i="51"/>
  <c r="I30" i="51"/>
  <c r="I29" i="51"/>
  <c r="I28" i="51"/>
  <c r="I27" i="51"/>
  <c r="I32" i="51" s="1"/>
  <c r="H27" i="51" a="1"/>
  <c r="H27" i="51" s="1"/>
  <c r="H32" i="51" s="1"/>
  <c r="I21" i="51"/>
  <c r="I20" i="51"/>
  <c r="I19" i="51"/>
  <c r="I18" i="51"/>
  <c r="I17" i="51"/>
  <c r="I16" i="51"/>
  <c r="I22" i="51" s="1"/>
  <c r="H16" i="51" a="1"/>
  <c r="H16" i="51" s="1"/>
  <c r="H22" i="51" s="1"/>
  <c r="P37" i="51" a="1"/>
  <c r="P37" i="51" s="1"/>
  <c r="O37" i="51" a="1"/>
  <c r="O37" i="51" s="1"/>
  <c r="M38" i="51" a="1"/>
  <c r="M38" i="51" s="1"/>
  <c r="K37" i="45"/>
  <c r="K43" i="36"/>
  <c r="L22" i="10"/>
  <c r="K39" i="54"/>
  <c r="K31" i="56"/>
  <c r="I38" i="10"/>
  <c r="H15" i="43"/>
  <c r="J26" i="43"/>
  <c r="L26" i="43"/>
  <c r="L24" i="10"/>
  <c r="I15" i="43"/>
  <c r="K38" i="51"/>
  <c r="L28" i="43"/>
  <c r="J28" i="52"/>
  <c r="K28" i="51"/>
  <c r="L22" i="43"/>
  <c r="L24" i="43"/>
  <c r="I19" i="53"/>
  <c r="H29" i="53"/>
  <c r="J22" i="43"/>
  <c r="I15" i="10"/>
  <c r="K23" i="56"/>
  <c r="G15" i="43"/>
  <c r="J24" i="43"/>
  <c r="L26" i="10"/>
  <c r="K27" i="51"/>
  <c r="K13" i="56"/>
  <c r="J17" i="52"/>
  <c r="I34" i="10"/>
  <c r="K16" i="51"/>
  <c r="K38" i="45"/>
  <c r="K18" i="54"/>
  <c r="I42" i="10"/>
  <c r="G15" i="10"/>
  <c r="J14" i="55"/>
  <c r="I29" i="53"/>
  <c r="I42" i="43"/>
  <c r="J28" i="10"/>
  <c r="J15" i="10"/>
  <c r="J26" i="10"/>
  <c r="H19" i="53"/>
  <c r="I38" i="43"/>
  <c r="K28" i="54"/>
  <c r="J24" i="10"/>
  <c r="K12" i="56"/>
  <c r="K38" i="54"/>
  <c r="J25" i="55"/>
  <c r="L28" i="10"/>
  <c r="K14" i="54"/>
  <c r="J28" i="43"/>
  <c r="K24" i="56"/>
  <c r="J32" i="47"/>
  <c r="J22" i="10"/>
  <c r="J25" i="47"/>
  <c r="J32" i="55"/>
  <c r="J15" i="43"/>
  <c r="I34" i="43"/>
  <c r="H15" i="10"/>
  <c r="K17" i="51"/>
  <c r="K29" i="54"/>
  <c r="K32" i="56"/>
  <c r="I33" i="54" l="1"/>
  <c r="I69" i="54"/>
  <c r="I48" i="51"/>
  <c r="H39" i="50"/>
  <c r="H38" i="50"/>
  <c r="H37" i="50"/>
  <c r="H36" i="50"/>
  <c r="H35" i="50"/>
  <c r="I34" i="50" a="1"/>
  <c r="I34" i="50" s="1"/>
  <c r="H34" i="50"/>
  <c r="I24" i="50"/>
  <c r="H18" i="50"/>
  <c r="H17" i="50"/>
  <c r="H16" i="50"/>
  <c r="H15" i="50"/>
  <c r="H14" i="50"/>
  <c r="I13" i="50" a="1"/>
  <c r="I13" i="50" s="1"/>
  <c r="H13" i="50"/>
  <c r="V11" i="50" a="1"/>
  <c r="V11" i="50" s="1"/>
  <c r="U11" i="50" a="1"/>
  <c r="U11" i="50" s="1"/>
  <c r="L32" i="50" a="1"/>
  <c r="L32" i="50" s="1"/>
  <c r="K32" i="50" a="1"/>
  <c r="K32" i="50" s="1"/>
  <c r="I25" i="50"/>
  <c r="H19" i="50"/>
  <c r="K44" i="36"/>
  <c r="H40" i="50"/>
  <c r="I42" i="50"/>
  <c r="I19" i="50"/>
  <c r="AD11" i="49" l="1" a="1"/>
  <c r="AD11" i="49" s="1"/>
  <c r="AC11" i="49" a="1"/>
  <c r="AC11" i="49" s="1"/>
  <c r="AB11" i="49" a="1"/>
  <c r="AB11" i="49" s="1"/>
  <c r="AA11" i="49" a="1"/>
  <c r="AA11" i="49" s="1"/>
  <c r="I12" i="48" a="1"/>
  <c r="I12" i="48" s="1"/>
  <c r="H12" i="48" a="1"/>
  <c r="H12" i="48" s="1"/>
  <c r="AD11" i="48" a="1"/>
  <c r="AD11" i="48" s="1"/>
  <c r="AC11" i="48" a="1"/>
  <c r="AC11" i="48" s="1"/>
  <c r="AB11" i="48" a="1"/>
  <c r="AB11" i="48" s="1"/>
  <c r="AA11" i="48" a="1"/>
  <c r="AA11" i="48" s="1"/>
  <c r="U11" i="45" a="1"/>
  <c r="U11" i="45" s="1"/>
  <c r="T11" i="45" a="1"/>
  <c r="T11" i="45" s="1"/>
  <c r="S11" i="45" a="1"/>
  <c r="S11" i="45" s="1"/>
  <c r="H42" i="43"/>
  <c r="H38" i="43"/>
  <c r="H34" i="43"/>
  <c r="I28" i="43"/>
  <c r="H28" i="43"/>
  <c r="I26" i="43"/>
  <c r="H26" i="43"/>
  <c r="I24" i="43"/>
  <c r="H24" i="43"/>
  <c r="I22" i="43"/>
  <c r="H22" i="43"/>
  <c r="J14" i="43"/>
  <c r="I14" i="43"/>
  <c r="H14" i="43"/>
  <c r="G14" i="43"/>
  <c r="V11" i="42" a="1"/>
  <c r="V11" i="42" s="1"/>
  <c r="U11" i="42" a="1"/>
  <c r="U11" i="42" s="1"/>
  <c r="T11" i="42" a="1"/>
  <c r="T11" i="42" s="1"/>
  <c r="S11" i="42" a="1"/>
  <c r="S11" i="42" s="1"/>
  <c r="AD11" i="38" a="1"/>
  <c r="AD11" i="38" s="1"/>
  <c r="I19" i="42"/>
  <c r="H19" i="42"/>
  <c r="H29" i="42"/>
  <c r="K16" i="36"/>
  <c r="I29" i="42"/>
  <c r="K27" i="45"/>
  <c r="K27" i="36"/>
  <c r="I42" i="35"/>
  <c r="H40" i="35"/>
  <c r="J17" i="37"/>
  <c r="K24" i="49"/>
  <c r="J28" i="37"/>
  <c r="K12" i="48"/>
  <c r="K17" i="45"/>
  <c r="K13" i="48"/>
  <c r="K38" i="36"/>
  <c r="K32" i="49"/>
  <c r="K23" i="49"/>
  <c r="K13" i="38"/>
  <c r="K12" i="38"/>
  <c r="K17" i="36"/>
  <c r="K28" i="45"/>
  <c r="K28" i="36"/>
  <c r="K12" i="49"/>
  <c r="K14" i="45"/>
  <c r="K13" i="49"/>
  <c r="K31" i="49"/>
  <c r="J14" i="47"/>
  <c r="AC11" i="38" l="1" a="1"/>
  <c r="AC11" i="38" s="1"/>
  <c r="AB11" i="38" a="1"/>
  <c r="AB11" i="38" s="1"/>
  <c r="AA11" i="38" a="1"/>
  <c r="AA11" i="38" s="1"/>
  <c r="U11" i="37" a="1"/>
  <c r="U11" i="37" s="1"/>
  <c r="T11" i="37" a="1"/>
  <c r="T11" i="37" s="1"/>
  <c r="S11" i="37" a="1"/>
  <c r="S11" i="37" s="1"/>
  <c r="H19" i="35"/>
  <c r="I19" i="3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<sst xmlns="http://schemas.openxmlformats.org/spreadsheetml/2006/main" count="14899" uniqueCount="157">
  <si>
    <t xml:space="preserve"> </t>
  </si>
  <si>
    <t>Date</t>
  </si>
  <si>
    <t>Tiana</t>
  </si>
  <si>
    <t>Topics to cover</t>
  </si>
  <si>
    <t xml:space="preserve">COUNT </t>
  </si>
  <si>
    <t>COUNTA</t>
  </si>
  <si>
    <t>COUNTIFS</t>
  </si>
  <si>
    <t>SUM</t>
  </si>
  <si>
    <t>SUMIFS</t>
  </si>
  <si>
    <t>AVERAGE</t>
  </si>
  <si>
    <t>AVERAGEIFS</t>
  </si>
  <si>
    <t>LEARN HOW TO COUNT, SUM AND AVERAGE USING EXCEL FUNCTIONS</t>
  </si>
  <si>
    <t>Counts Matches</t>
  </si>
  <si>
    <t>Adds Numbers</t>
  </si>
  <si>
    <t>Averages Numbers</t>
  </si>
  <si>
    <t>MINIFS</t>
  </si>
  <si>
    <t>Finds the Smallest Number</t>
  </si>
  <si>
    <t>MAXIFS</t>
  </si>
  <si>
    <t>Finds the biggest number</t>
  </si>
  <si>
    <t>Region</t>
  </si>
  <si>
    <t>SalesRep</t>
  </si>
  <si>
    <t>Product</t>
  </si>
  <si>
    <t>Revenue</t>
  </si>
  <si>
    <t>West</t>
  </si>
  <si>
    <t>NorthWest</t>
  </si>
  <si>
    <t>Central</t>
  </si>
  <si>
    <t>South</t>
  </si>
  <si>
    <t>Rainbow High Dolls</t>
  </si>
  <si>
    <t>LOL Surprise</t>
  </si>
  <si>
    <t>LOL OMG Surprise</t>
  </si>
  <si>
    <t>Hot Wheels</t>
  </si>
  <si>
    <t>Monster Trucks</t>
  </si>
  <si>
    <t>Stuffed Animals/Bears</t>
  </si>
  <si>
    <t xml:space="preserve">North </t>
  </si>
  <si>
    <t>COUNT</t>
  </si>
  <si>
    <t>Counts Numbers</t>
  </si>
  <si>
    <t>Counts cells not empty</t>
  </si>
  <si>
    <t>Adds numbers</t>
  </si>
  <si>
    <t>Count ALL Numbers</t>
  </si>
  <si>
    <t>Count ALL Words</t>
  </si>
  <si>
    <t>Sum ALL Numbers</t>
  </si>
  <si>
    <t>Count w/ 1 or more criteria</t>
  </si>
  <si>
    <t>Add w/ 1 or more criteria</t>
  </si>
  <si>
    <t>Criteria</t>
  </si>
  <si>
    <t>Count</t>
  </si>
  <si>
    <t>Sum</t>
  </si>
  <si>
    <t>Cinderelli</t>
  </si>
  <si>
    <t>Carmen</t>
  </si>
  <si>
    <t>Miles</t>
  </si>
  <si>
    <t>Macen</t>
  </si>
  <si>
    <t>calculation on some of the items, and NOT all of the items".</t>
  </si>
  <si>
    <t>***When you specify a "criteria" or "condition" you are saying: "ONLY make the</t>
  </si>
  <si>
    <t>Topics:</t>
  </si>
  <si>
    <t>Average ALL Numbers</t>
  </si>
  <si>
    <t>Learn how to calculate with different Criterias</t>
  </si>
  <si>
    <t>GOAL:</t>
  </si>
  <si>
    <t>AND Logical Test:</t>
  </si>
  <si>
    <t>The Product Field, SalesRep Field and Region Field must contain the specified fields</t>
  </si>
  <si>
    <t>Arithmetic Mean of numbers</t>
  </si>
  <si>
    <t>Sales Rep</t>
  </si>
  <si>
    <t>LEARN HOW TO ADD USING EXCEL FUNCTIONS - SUMIFS</t>
  </si>
  <si>
    <t>SUMIFS adds with one or more conditions or Criteria</t>
  </si>
  <si>
    <t>SUMIF adds with only one condition or criteria</t>
  </si>
  <si>
    <t xml:space="preserve">Sales Rep </t>
  </si>
  <si>
    <t>Sorted Unique List</t>
  </si>
  <si>
    <t>Total Sales</t>
  </si>
  <si>
    <t>Add the Total Sales for Each Product</t>
  </si>
  <si>
    <t>Add the Total Sales for each Sales Rep</t>
  </si>
  <si>
    <t>Add the Total Sales for each product in the specified Region</t>
  </si>
  <si>
    <t>Add the Total Sales for each region</t>
  </si>
  <si>
    <t>Sales</t>
  </si>
  <si>
    <t>Add the Total Sales for each Sales Rep in the specified Region</t>
  </si>
  <si>
    <t xml:space="preserve">Add the total Sales </t>
  </si>
  <si>
    <t>Add Total Sales</t>
  </si>
  <si>
    <t>COUNTIF adds with only one condition or criteria</t>
  </si>
  <si>
    <t>COUNTIFS adds with one or more conditions or Criteria</t>
  </si>
  <si>
    <t>Count of Products Sold</t>
  </si>
  <si>
    <t>Count how many products were sold</t>
  </si>
  <si>
    <t>Count how many products each SalesRep sold</t>
  </si>
  <si>
    <t xml:space="preserve">Count how many products were sold </t>
  </si>
  <si>
    <t>LEARN HOW TO COUNT USING EXCEL FUNCTIONS - COUNTIFS</t>
  </si>
  <si>
    <t>Count how many products were sold by each SalesRep in each Region</t>
  </si>
  <si>
    <t>AVERAGEIF adds with only one condition or criteria</t>
  </si>
  <si>
    <t>AVERAGEIFS adds with one or more conditions or Criteria</t>
  </si>
  <si>
    <t>Average the Total Sales for each Sales Rep in the specified Region</t>
  </si>
  <si>
    <t>Find the Average the Sales for Each Product</t>
  </si>
  <si>
    <t>Find the Average Sales for each SalesRep</t>
  </si>
  <si>
    <t>Find the Average Sales for each region</t>
  </si>
  <si>
    <t>Average Sales for each Sales Rep</t>
  </si>
  <si>
    <t>Average Sales for Each Product</t>
  </si>
  <si>
    <t>Average the Sales for each product in the specified Region</t>
  </si>
  <si>
    <t>Count the Sales for each Sales Rep</t>
  </si>
  <si>
    <t>Count the Sales for each Region</t>
  </si>
  <si>
    <t>CREATE A SORTED UNIQUE LIST AND DATA VALIDATION</t>
  </si>
  <si>
    <t>Add the Total Sales for each SalesRep for each specified Product and Region</t>
  </si>
  <si>
    <t>Min Sales</t>
  </si>
  <si>
    <t>Max Sales</t>
  </si>
  <si>
    <t>Daily Minimum Sales</t>
  </si>
  <si>
    <t>Daily Maximum Sales</t>
  </si>
  <si>
    <t>Each SalesRep Minimum and Maximum Sale</t>
  </si>
  <si>
    <t>Each Region Minimum and Maximum Sale</t>
  </si>
  <si>
    <t>Each Product Minimum and Maximum Sale</t>
  </si>
  <si>
    <t>Add the Total Sales for each SalesRep</t>
  </si>
  <si>
    <t>Add the Total Sales for each SalesRep in the specified Region</t>
  </si>
  <si>
    <t>Add Total Daily Sales</t>
  </si>
  <si>
    <t>Add Total Daily Sales for each Day</t>
  </si>
  <si>
    <t>Average the Sales for each SalesRep in the specified Region</t>
  </si>
  <si>
    <t xml:space="preserve">Add the Total Sales </t>
  </si>
  <si>
    <t>COUNTIFS Practice Examples</t>
  </si>
  <si>
    <t>SUMIFS Practice Examples</t>
  </si>
  <si>
    <t>For the First and the Second example:</t>
  </si>
  <si>
    <t>Create a Unique List for the Products and Region</t>
  </si>
  <si>
    <t>Use Data Validation on the Cells H12; H13; H19 and H20 Respectively</t>
  </si>
  <si>
    <t>AVERAGEIFS Practice Examples</t>
  </si>
  <si>
    <t>For the Second and Third example:</t>
  </si>
  <si>
    <t>Create a Unique List for the SalesRep, Products and Region</t>
  </si>
  <si>
    <t>Use Data Validation on the Cells H23; H24; H30 and H31 Respectively</t>
  </si>
  <si>
    <t>MINIFS and MAXIFS Practice Examples</t>
  </si>
  <si>
    <t>CREATE A UNIQUE LIST</t>
  </si>
  <si>
    <t>ADD DATA VALIDATION</t>
  </si>
  <si>
    <t>UNIQUE LIST</t>
  </si>
  <si>
    <t>DATA VALIDATION</t>
  </si>
  <si>
    <t>Example 1:</t>
  </si>
  <si>
    <t>Example 2:</t>
  </si>
  <si>
    <t>Example 3:</t>
  </si>
  <si>
    <t>Example 4:</t>
  </si>
  <si>
    <t>Example 5:</t>
  </si>
  <si>
    <t>Example 6:</t>
  </si>
  <si>
    <t>Example 7:</t>
  </si>
  <si>
    <t>Example 8:</t>
  </si>
  <si>
    <t>Example 9:</t>
  </si>
  <si>
    <t>Example 10:</t>
  </si>
  <si>
    <t>Example 11:</t>
  </si>
  <si>
    <t>Example 12:</t>
  </si>
  <si>
    <t>Example 13:</t>
  </si>
  <si>
    <t>Example 14:</t>
  </si>
  <si>
    <t>COUNTIF counts with only one condition or criteria</t>
  </si>
  <si>
    <t>COUNTIFS counts with one or more conditions or Criteria</t>
  </si>
  <si>
    <t>AVERAGEIF calculates the average with only one condition or criteria</t>
  </si>
  <si>
    <t>AVERAGEIFS calculates the average with one or more conditions or Criteria</t>
  </si>
  <si>
    <t>LEARN HOW TO FIND THE MINIMUM AND MAXIMIM NUMBERS USING EXCEL FUNCTIONS MINIFS AND MAXIFS</t>
  </si>
  <si>
    <t>LEARN HOW TO CALCULATE WITH AVERAGEIFS USING EXCEL FUNCTIONS</t>
  </si>
  <si>
    <t>Learn how to calculate with different Criteria</t>
  </si>
  <si>
    <t>Revenue ($)</t>
  </si>
  <si>
    <t xml:space="preserve">LEARN HOW TO FIND THE </t>
  </si>
  <si>
    <t>Traditional Formula  (TF)</t>
  </si>
  <si>
    <t>Dynamic Spilled Array Formula  (DSAF)</t>
  </si>
  <si>
    <t>Count of Products Sold (DSAF)</t>
  </si>
  <si>
    <t>Count of Products Sold (TF)</t>
  </si>
  <si>
    <t>Count of Sales  (TF)</t>
  </si>
  <si>
    <t>Count of Sales (DSAF)</t>
  </si>
  <si>
    <t>Sales (TF)</t>
  </si>
  <si>
    <t>Sales  (TF)</t>
  </si>
  <si>
    <t>Sales (DSAF)</t>
  </si>
  <si>
    <t>Average Sales (DSAF)</t>
  </si>
  <si>
    <t>Traditional Formula (TF)</t>
  </si>
  <si>
    <t xml:space="preserve">Create a Data Validation for the Sales and Region  in Cell H36 and H37 respectively and Add the Total Sales for each Sales Rep in the specified Region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</si>
</sst>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"/>
    <numFmt numFmtId="165" formatCode="&quot;$&quot;#,##0.000"/>
    <numFmt numFmtId="166" formatCode="&quot;$&quot;#,##0.000000000"/>
    <numFmt numFmtId="167" formatCode="&quot;$&quot;#,##0.00"/>
  </numFmts>
  <fonts count="1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3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1"/>
      <color theme="1" tint="0.34998626667073579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9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1" xfId="0" applyBorder="1"/>
    <xf numFmtId="0" fontId="0" fillId="3" borderId="0" xfId="0" applyFill="1"/>
    <xf numFmtId="0" fontId="1" fillId="3" borderId="0" xfId="0" applyFont="1" applyFill="1"/>
    <xf numFmtId="0" fontId="6" fillId="3" borderId="0" xfId="0" applyFont="1" applyFill="1"/>
    <xf numFmtId="0" fontId="0" fillId="4" borderId="0" xfId="0" applyFill="1"/>
    <xf numFmtId="0" fontId="7" fillId="4" borderId="0" xfId="0" applyFont="1" applyFill="1"/>
    <xf numFmtId="14" fontId="0" fillId="0" borderId="0" xfId="0" applyNumberFormat="1"/>
    <xf numFmtId="0" fontId="5" fillId="3" borderId="0" xfId="0" applyFont="1" applyFill="1" applyAlignment="1">
      <alignment horizontal="left"/>
    </xf>
    <xf numFmtId="0" fontId="2" fillId="0" borderId="0" xfId="0" applyFont="1"/>
    <xf numFmtId="0" fontId="5" fillId="2" borderId="1" xfId="0" applyFont="1" applyFill="1" applyBorder="1"/>
    <xf numFmtId="14" fontId="0" fillId="0" borderId="1" xfId="0" applyNumberFormat="1" applyBorder="1"/>
    <xf numFmtId="0" fontId="0" fillId="5" borderId="1" xfId="0" applyFill="1" applyBorder="1" applyAlignment="1">
      <alignment wrapText="1"/>
    </xf>
    <xf numFmtId="0" fontId="0" fillId="6" borderId="1" xfId="0" applyFill="1" applyBorder="1"/>
    <xf numFmtId="164" fontId="0" fillId="6" borderId="1" xfId="0" applyNumberFormat="1" applyFill="1" applyBorder="1"/>
    <xf numFmtId="0" fontId="8" fillId="2" borderId="1" xfId="0" applyFont="1" applyFill="1" applyBorder="1"/>
    <xf numFmtId="0" fontId="3" fillId="7" borderId="3" xfId="0" applyFont="1" applyFill="1" applyBorder="1"/>
    <xf numFmtId="0" fontId="1" fillId="0" borderId="0" xfId="0" applyFont="1"/>
    <xf numFmtId="0" fontId="6" fillId="0" borderId="0" xfId="0" applyFont="1"/>
    <xf numFmtId="0" fontId="3" fillId="7" borderId="2" xfId="0" applyFont="1" applyFill="1" applyBorder="1"/>
    <xf numFmtId="165" fontId="0" fillId="6" borderId="1" xfId="0" applyNumberFormat="1" applyFill="1" applyBorder="1"/>
    <xf numFmtId="166" fontId="0" fillId="6" borderId="1" xfId="0" applyNumberFormat="1" applyFill="1" applyBorder="1"/>
    <xf numFmtId="0" fontId="4" fillId="0" borderId="0" xfId="0" applyFont="1"/>
    <xf numFmtId="0" fontId="5" fillId="8" borderId="4" xfId="0" applyFont="1" applyFill="1" applyBorder="1" applyAlignment="1">
      <alignment horizontal="left"/>
    </xf>
    <xf numFmtId="0" fontId="0" fillId="8" borderId="4" xfId="0" applyFill="1" applyBorder="1"/>
    <xf numFmtId="0" fontId="0" fillId="0" borderId="7" xfId="0" applyBorder="1"/>
    <xf numFmtId="0" fontId="0" fillId="5" borderId="2" xfId="0" applyFill="1" applyBorder="1" applyAlignment="1">
      <alignment wrapText="1"/>
    </xf>
    <xf numFmtId="0" fontId="10" fillId="3" borderId="0" xfId="0" applyFont="1" applyFill="1" applyAlignment="1">
      <alignment horizontal="left"/>
    </xf>
    <xf numFmtId="0" fontId="11" fillId="3" borderId="0" xfId="0" applyFont="1" applyFill="1"/>
    <xf numFmtId="0" fontId="5" fillId="2" borderId="7" xfId="0" applyFont="1" applyFill="1" applyBorder="1"/>
    <xf numFmtId="0" fontId="0" fillId="8" borderId="8" xfId="0" applyFill="1" applyBorder="1"/>
    <xf numFmtId="0" fontId="0" fillId="8" borderId="9" xfId="0" applyFill="1" applyBorder="1"/>
    <xf numFmtId="0" fontId="0" fillId="8" borderId="10" xfId="0" applyFill="1" applyBorder="1"/>
    <xf numFmtId="0" fontId="0" fillId="8" borderId="7" xfId="0" applyFill="1" applyBorder="1"/>
    <xf numFmtId="0" fontId="0" fillId="8" borderId="0" xfId="0" applyFill="1"/>
    <xf numFmtId="0" fontId="0" fillId="8" borderId="11" xfId="0" applyFill="1" applyBorder="1"/>
    <xf numFmtId="0" fontId="0" fillId="8" borderId="12" xfId="0" applyFill="1" applyBorder="1"/>
    <xf numFmtId="0" fontId="0" fillId="8" borderId="13" xfId="0" applyFill="1" applyBorder="1"/>
    <xf numFmtId="0" fontId="0" fillId="8" borderId="14" xfId="0" applyFill="1" applyBorder="1"/>
    <xf numFmtId="0" fontId="2" fillId="8" borderId="0" xfId="0" applyFont="1" applyFill="1"/>
    <xf numFmtId="0" fontId="0" fillId="9" borderId="1" xfId="0" applyFill="1" applyBorder="1"/>
    <xf numFmtId="0" fontId="0" fillId="0" borderId="0" xfId="0" applyAlignment="1">
      <alignment horizontal="right"/>
    </xf>
    <xf numFmtId="0" fontId="0" fillId="0" borderId="12" xfId="0" applyBorder="1"/>
    <xf numFmtId="0" fontId="12" fillId="0" borderId="0" xfId="0" applyFont="1"/>
    <xf numFmtId="0" fontId="5" fillId="2" borderId="15" xfId="0" applyFont="1" applyFill="1" applyBorder="1"/>
    <xf numFmtId="0" fontId="0" fillId="10" borderId="1" xfId="0" applyFill="1" applyBorder="1"/>
    <xf numFmtId="0" fontId="2" fillId="10" borderId="1" xfId="0" applyFont="1" applyFill="1" applyBorder="1"/>
    <xf numFmtId="0" fontId="0" fillId="6" borderId="15" xfId="0" applyFill="1" applyBorder="1"/>
    <xf numFmtId="0" fontId="2" fillId="6" borderId="16" xfId="0" applyFont="1" applyFill="1" applyBorder="1"/>
    <xf numFmtId="167" fontId="0" fillId="0" borderId="1" xfId="0" applyNumberFormat="1" applyBorder="1"/>
    <xf numFmtId="167" fontId="0" fillId="6" borderId="1" xfId="0" applyNumberFormat="1" applyFill="1" applyBorder="1"/>
    <xf numFmtId="167" fontId="0" fillId="6" borderId="15" xfId="0" applyNumberFormat="1" applyFill="1" applyBorder="1"/>
    <xf numFmtId="167" fontId="2" fillId="6" borderId="16" xfId="0" applyNumberFormat="1" applyFont="1" applyFill="1" applyBorder="1"/>
    <xf numFmtId="0" fontId="5" fillId="2" borderId="8" xfId="0" applyFont="1" applyFill="1" applyBorder="1"/>
    <xf numFmtId="14" fontId="0" fillId="0" borderId="7" xfId="0" applyNumberFormat="1" applyBorder="1"/>
    <xf numFmtId="167" fontId="0" fillId="6" borderId="0" xfId="0" applyNumberFormat="1" applyFill="1"/>
    <xf numFmtId="167" fontId="0" fillId="6" borderId="11" xfId="0" applyNumberFormat="1" applyFill="1" applyBorder="1"/>
    <xf numFmtId="14" fontId="0" fillId="0" borderId="12" xfId="0" applyNumberFormat="1" applyBorder="1"/>
    <xf numFmtId="167" fontId="0" fillId="6" borderId="13" xfId="0" applyNumberFormat="1" applyFill="1" applyBorder="1"/>
    <xf numFmtId="167" fontId="0" fillId="6" borderId="14" xfId="0" applyNumberFormat="1" applyFill="1" applyBorder="1"/>
    <xf numFmtId="0" fontId="5" fillId="2" borderId="4" xfId="0" applyFont="1" applyFill="1" applyBorder="1"/>
    <xf numFmtId="0" fontId="5" fillId="2" borderId="9" xfId="0" applyFont="1" applyFill="1" applyBorder="1"/>
    <xf numFmtId="0" fontId="5" fillId="2" borderId="10" xfId="0" applyFont="1" applyFill="1" applyBorder="1"/>
    <xf numFmtId="0" fontId="2" fillId="0" borderId="13" xfId="0" applyFont="1" applyBorder="1"/>
    <xf numFmtId="167" fontId="0" fillId="10" borderId="16" xfId="0" applyNumberFormat="1" applyFill="1" applyBorder="1"/>
    <xf numFmtId="0" fontId="13" fillId="4" borderId="0" xfId="0" applyFont="1" applyFill="1"/>
    <xf numFmtId="0" fontId="14" fillId="4" borderId="0" xfId="0" applyFont="1" applyFill="1"/>
    <xf numFmtId="0" fontId="4" fillId="3" borderId="13" xfId="0" applyFont="1" applyFill="1" applyBorder="1"/>
    <xf numFmtId="0" fontId="0" fillId="3" borderId="13" xfId="0" applyFill="1" applyBorder="1"/>
    <xf numFmtId="0" fontId="15" fillId="0" borderId="0" xfId="0" applyFont="1"/>
    <xf numFmtId="0" fontId="0" fillId="9" borderId="9" xfId="0" applyFill="1" applyBorder="1"/>
    <xf numFmtId="0" fontId="0" fillId="9" borderId="10" xfId="0" applyFill="1" applyBorder="1"/>
    <xf numFmtId="0" fontId="0" fillId="9" borderId="7" xfId="0" applyFill="1" applyBorder="1"/>
    <xf numFmtId="0" fontId="0" fillId="9" borderId="0" xfId="0" applyFill="1"/>
    <xf numFmtId="0" fontId="0" fillId="9" borderId="11" xfId="0" applyFill="1" applyBorder="1"/>
    <xf numFmtId="0" fontId="0" fillId="9" borderId="12" xfId="0" applyFill="1" applyBorder="1"/>
    <xf numFmtId="0" fontId="0" fillId="9" borderId="13" xfId="0" applyFill="1" applyBorder="1"/>
    <xf numFmtId="0" fontId="0" fillId="9" borderId="14" xfId="0" applyFill="1" applyBorder="1"/>
    <xf numFmtId="0" fontId="2" fillId="9" borderId="8" xfId="0" applyFont="1" applyFill="1" applyBorder="1"/>
    <xf numFmtId="0" fontId="16" fillId="0" borderId="0" xfId="0" applyFont="1"/>
    <xf numFmtId="0" fontId="5" fillId="8" borderId="5" xfId="0" applyFont="1" applyFill="1" applyBorder="1" applyAlignment="1">
      <alignment horizontal="left"/>
    </xf>
    <xf numFmtId="0" fontId="5" fillId="8" borderId="6" xfId="0" applyFont="1" applyFill="1" applyBorder="1" applyAlignment="1">
      <alignment horizontal="left"/>
    </xf>
    <xf numFmtId="0" fontId="9" fillId="4" borderId="1" xfId="0" applyFont="1" applyFill="1" applyBorder="1"/>
    <xf numFmtId="0" fontId="6" fillId="8" borderId="1" xfId="0" applyFont="1" applyFill="1" applyBorder="1"/>
    <xf numFmtId="0" fontId="2" fillId="0" borderId="13" xfId="0" applyFont="1" applyBorder="1" applyAlignment="1">
      <alignment horizontal="center"/>
    </xf>
  </cellXfs>
  <cellStyles count="1">
    <cellStyle name="Normal" xfId="0" builtinId="0"/>
  </cellStyles>
  <dxfs count="5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CCFFCC"/>
      <color rgb="FFFFFF99"/>
      <color rgb="FFCCFF99"/>
      <color rgb="FFCCFF33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848590</xdr:colOff>
      <xdr:row>3</xdr:row>
      <xdr:rowOff>493568</xdr:rowOff>
    </xdr:from>
    <xdr:to>
      <xdr:col>12</xdr:col>
      <xdr:colOff>356396</xdr:colOff>
      <xdr:row>15</xdr:row>
      <xdr:rowOff>17318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A99738E-29CA-7CAE-C084-3002B682E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86249" y="1238250"/>
          <a:ext cx="6183965" cy="329911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11</xdr:col>
      <xdr:colOff>591483</xdr:colOff>
      <xdr:row>37</xdr:row>
      <xdr:rowOff>86694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1AF4C92-B6CE-4C1A-1E9C-CBA30E64DC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90500"/>
          <a:ext cx="6687483" cy="69446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2C5CC-89E7-405A-BCBD-FA76D22481ED}">
  <dimension ref="A1:W43"/>
  <sheetViews>
    <sheetView showGridLines="0" tabSelected="1" zoomScale="110" zoomScaleNormal="110" workbookViewId="0">
      <selection activeCell="B1" sqref="B1"/>
    </sheetView>
  </sheetViews>
  <sheetFormatPr defaultRowHeight="15" x14ac:dyDescent="0.25"/>
  <cols>
    <col min="1" max="1" width="1.28515625" customWidth="1"/>
    <col min="2" max="2" width="11.5703125" bestFit="1" customWidth="1"/>
    <col min="3" max="3" width="15.7109375" customWidth="1"/>
    <col min="4" max="4" width="15.140625" customWidth="1"/>
    <col min="5" max="5" width="21.7109375" customWidth="1"/>
    <col min="7" max="7" width="15.28515625" bestFit="1" customWidth="1"/>
    <col min="8" max="8" width="17.7109375" customWidth="1"/>
  </cols>
  <sheetData>
    <row r="1" spans="1:23" x14ac:dyDescent="0.25">
      <c r="A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28.5" x14ac:dyDescent="0.45">
      <c r="B3" s="2"/>
      <c r="C3" s="2"/>
      <c r="D3" s="67" t="s">
        <v>3</v>
      </c>
      <c r="E3" s="68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 ht="42" x14ac:dyDescent="0.65">
      <c r="B4" s="2"/>
      <c r="C4" s="2"/>
      <c r="D4" s="28" t="s">
        <v>142</v>
      </c>
      <c r="E4" s="3"/>
      <c r="F4" s="3"/>
      <c r="G4" s="3"/>
      <c r="H4" s="3"/>
      <c r="I4" s="3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 ht="23.25" x14ac:dyDescent="0.35">
      <c r="B5" s="2"/>
      <c r="C5" s="8"/>
      <c r="D5" s="27" t="s">
        <v>4</v>
      </c>
      <c r="E5" s="3"/>
      <c r="F5" s="3"/>
      <c r="G5" s="3"/>
      <c r="H5" s="3"/>
      <c r="I5" s="3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ht="23.25" x14ac:dyDescent="0.35">
      <c r="B6" s="2"/>
      <c r="C6" s="8"/>
      <c r="D6" s="27" t="s">
        <v>5</v>
      </c>
      <c r="E6" s="3"/>
      <c r="F6" s="3"/>
      <c r="G6" s="3"/>
      <c r="H6" s="3"/>
      <c r="I6" s="3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23.25" x14ac:dyDescent="0.35">
      <c r="B7" s="2"/>
      <c r="C7" s="8"/>
      <c r="D7" s="27" t="s">
        <v>6</v>
      </c>
      <c r="E7" s="3"/>
      <c r="F7" s="3"/>
      <c r="G7" s="3"/>
      <c r="H7" s="3"/>
      <c r="I7" s="3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 ht="23.25" x14ac:dyDescent="0.35">
      <c r="B8" s="2"/>
      <c r="C8" s="8"/>
      <c r="D8" s="27" t="s">
        <v>7</v>
      </c>
      <c r="E8" s="3"/>
      <c r="F8" s="3"/>
      <c r="G8" s="3"/>
      <c r="H8" s="3"/>
      <c r="I8" s="3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ht="23.25" x14ac:dyDescent="0.35">
      <c r="B9" s="2"/>
      <c r="C9" s="8"/>
      <c r="D9" s="27" t="s">
        <v>8</v>
      </c>
      <c r="E9" s="3"/>
      <c r="F9" s="3"/>
      <c r="G9" s="3"/>
      <c r="H9" s="3"/>
      <c r="I9" s="3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ht="23.25" x14ac:dyDescent="0.35">
      <c r="B10" s="2"/>
      <c r="C10" s="8"/>
      <c r="D10" s="27" t="s">
        <v>9</v>
      </c>
      <c r="E10" s="3"/>
      <c r="F10" s="3"/>
      <c r="G10" s="3"/>
      <c r="H10" s="3"/>
      <c r="I10" s="3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ht="23.25" x14ac:dyDescent="0.35">
      <c r="B11" s="2"/>
      <c r="C11" s="2"/>
      <c r="D11" s="27" t="s">
        <v>10</v>
      </c>
      <c r="E11" s="2"/>
      <c r="F11" s="3"/>
      <c r="G11" s="3"/>
      <c r="H11" s="3"/>
      <c r="I11" s="3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23.25" x14ac:dyDescent="0.35">
      <c r="B12" s="2"/>
      <c r="C12" s="2"/>
      <c r="D12" s="27" t="s">
        <v>15</v>
      </c>
      <c r="E12" s="3"/>
      <c r="F12" s="3"/>
      <c r="G12" s="3"/>
      <c r="H12" s="3"/>
      <c r="I12" s="3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ht="23.25" x14ac:dyDescent="0.35">
      <c r="B13" s="2"/>
      <c r="C13" s="4"/>
      <c r="D13" s="27" t="s">
        <v>17</v>
      </c>
      <c r="E13" s="4"/>
      <c r="F13" s="4"/>
      <c r="G13" s="4"/>
      <c r="H13" s="4"/>
      <c r="I13" s="3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 ht="23.25" x14ac:dyDescent="0.35">
      <c r="B14" s="2"/>
      <c r="C14" s="2"/>
      <c r="D14" s="27" t="s">
        <v>120</v>
      </c>
      <c r="E14" s="3"/>
      <c r="F14" s="3"/>
      <c r="G14" s="3"/>
      <c r="H14" s="3"/>
      <c r="I14" s="3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 ht="23.25" x14ac:dyDescent="0.35">
      <c r="B15" s="2"/>
      <c r="C15" s="2"/>
      <c r="D15" s="27" t="s">
        <v>121</v>
      </c>
      <c r="E15" s="3"/>
      <c r="F15" s="3"/>
      <c r="G15" s="3"/>
      <c r="H15" s="3"/>
      <c r="I15" s="3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 ht="18.75" x14ac:dyDescent="0.3">
      <c r="B16" s="2"/>
      <c r="C16" s="2"/>
      <c r="D16" s="3"/>
      <c r="E16" s="3"/>
      <c r="F16" s="3"/>
      <c r="G16" s="3"/>
      <c r="H16" s="3"/>
      <c r="I16" s="3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2:23" ht="18.75" x14ac:dyDescent="0.3">
      <c r="B17" s="2"/>
      <c r="C17" s="2"/>
      <c r="D17" s="3"/>
      <c r="E17" s="3"/>
      <c r="F17" s="3"/>
      <c r="G17" s="3"/>
      <c r="H17" s="3"/>
      <c r="I17" s="3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2:23" ht="18.75" x14ac:dyDescent="0.3">
      <c r="B18" s="2"/>
      <c r="C18" s="2"/>
      <c r="D18" s="3"/>
      <c r="E18" s="3"/>
      <c r="F18" s="3"/>
      <c r="G18" s="3"/>
      <c r="H18" s="3"/>
      <c r="I18" s="3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2:23" ht="18.75" x14ac:dyDescent="0.3">
      <c r="B19" s="2"/>
      <c r="C19" s="2"/>
      <c r="D19" s="3"/>
      <c r="E19" s="3"/>
      <c r="F19" s="3"/>
      <c r="G19" s="3"/>
      <c r="H19" s="3"/>
      <c r="I19" s="3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2:23" ht="18.75" x14ac:dyDescent="0.3">
      <c r="B20" s="2"/>
      <c r="C20" s="2"/>
      <c r="D20" s="3"/>
      <c r="E20" s="3"/>
      <c r="F20" s="3"/>
      <c r="G20" s="3"/>
      <c r="H20" s="3"/>
      <c r="I20" s="3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2:23" ht="18.75" x14ac:dyDescent="0.3">
      <c r="B21" s="2"/>
      <c r="C21" s="2"/>
      <c r="D21" s="3"/>
      <c r="E21" s="3"/>
      <c r="F21" s="3"/>
      <c r="G21" s="3"/>
      <c r="H21" s="3"/>
      <c r="I21" s="3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2:23" ht="18.75" x14ac:dyDescent="0.3">
      <c r="B22" s="2"/>
      <c r="C22" s="2"/>
      <c r="D22" s="3"/>
      <c r="E22" s="3"/>
      <c r="F22" s="3"/>
      <c r="G22" s="3"/>
      <c r="H22" s="3"/>
      <c r="I22" s="3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2:23" ht="18.75" x14ac:dyDescent="0.3">
      <c r="B23" s="2"/>
      <c r="C23" s="2"/>
      <c r="D23" s="3"/>
      <c r="E23" s="3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2:23" x14ac:dyDescent="0.25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2:23" x14ac:dyDescent="0.25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2:23" x14ac:dyDescent="0.25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2:23" x14ac:dyDescent="0.25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2:23" x14ac:dyDescent="0.25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2:23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2:23" x14ac:dyDescent="0.25">
      <c r="D30" s="2"/>
      <c r="E30" s="2"/>
    </row>
    <row r="39" spans="2:3" x14ac:dyDescent="0.25">
      <c r="B39" t="s">
        <v>6</v>
      </c>
      <c r="C39" t="s">
        <v>12</v>
      </c>
    </row>
    <row r="40" spans="2:3" x14ac:dyDescent="0.25">
      <c r="B40" t="s">
        <v>8</v>
      </c>
      <c r="C40" t="s">
        <v>13</v>
      </c>
    </row>
    <row r="41" spans="2:3" x14ac:dyDescent="0.25">
      <c r="B41" t="s">
        <v>10</v>
      </c>
      <c r="C41" t="s">
        <v>14</v>
      </c>
    </row>
    <row r="42" spans="2:3" x14ac:dyDescent="0.25">
      <c r="B42" t="s">
        <v>15</v>
      </c>
      <c r="C42" t="s">
        <v>16</v>
      </c>
    </row>
    <row r="43" spans="2:3" x14ac:dyDescent="0.25">
      <c r="B43" t="s">
        <v>17</v>
      </c>
      <c r="C43" t="s">
        <v>18</v>
      </c>
    </row>
  </sheetData>
  <pageMargins left="0.7" right="0.7" top="0.75" bottom="0.75" header="0.3" footer="0.3"/>
  <pageSetup orientation="portrait" horizontalDpi="4294967293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3CD4E-EE47-436F-87DC-24E6F8443927}">
  <sheetPr>
    <tabColor rgb="FF0070C0"/>
  </sheetPr>
  <dimension ref="A1:U300"/>
  <sheetViews>
    <sheetView workbookViewId="0">
      <selection activeCell="I16" sqref="I16"/>
    </sheetView>
  </sheetViews>
  <sheetFormatPr defaultRowHeight="15" x14ac:dyDescent="0.25"/>
  <cols>
    <col min="1" max="1" width="13.7109375" customWidth="1"/>
    <col min="2" max="2" width="11.7109375" customWidth="1"/>
    <col min="3" max="3" width="20.140625" customWidth="1"/>
    <col min="4" max="4" width="29.42578125" customWidth="1"/>
    <col min="5" max="5" width="9.5703125" bestFit="1" customWidth="1"/>
    <col min="6" max="6" width="13.85546875" customWidth="1"/>
    <col min="7" max="7" width="21.7109375" customWidth="1"/>
    <col min="8" max="8" width="30.7109375" customWidth="1"/>
    <col min="9" max="9" width="6.42578125" customWidth="1"/>
    <col min="10" max="10" width="27.140625" customWidth="1"/>
    <col min="11" max="11" width="34.85546875" customWidth="1"/>
    <col min="12" max="12" width="4.7109375" customWidth="1"/>
    <col min="13" max="13" width="15.42578125" customWidth="1"/>
    <col min="14" max="14" width="19.42578125" customWidth="1"/>
    <col min="17" max="17" width="9.5703125" bestFit="1" customWidth="1"/>
    <col min="18" max="18" width="11.5703125" customWidth="1"/>
    <col min="19" max="19" width="12.5703125" customWidth="1"/>
    <col min="20" max="20" width="11.5703125" customWidth="1"/>
    <col min="21" max="21" width="21.140625" customWidth="1"/>
  </cols>
  <sheetData>
    <row r="1" spans="1:21" ht="21" x14ac:dyDescent="0.35">
      <c r="A1" s="6" t="s">
        <v>141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3" spans="1:21" x14ac:dyDescent="0.25">
      <c r="B3" s="9" t="s">
        <v>10</v>
      </c>
      <c r="C3" t="s">
        <v>14</v>
      </c>
    </row>
    <row r="4" spans="1:21" x14ac:dyDescent="0.25">
      <c r="B4" s="9"/>
      <c r="E4" s="9"/>
    </row>
    <row r="5" spans="1:21" x14ac:dyDescent="0.25">
      <c r="B5" s="9"/>
      <c r="E5" s="9"/>
    </row>
    <row r="6" spans="1:21" x14ac:dyDescent="0.25">
      <c r="B6" t="s">
        <v>138</v>
      </c>
      <c r="G6" s="30" t="s">
        <v>55</v>
      </c>
      <c r="H6" s="32" t="s">
        <v>89</v>
      </c>
    </row>
    <row r="7" spans="1:21" x14ac:dyDescent="0.25">
      <c r="B7" t="s">
        <v>139</v>
      </c>
      <c r="G7" s="33"/>
      <c r="H7" s="35" t="s">
        <v>88</v>
      </c>
    </row>
    <row r="8" spans="1:21" x14ac:dyDescent="0.25">
      <c r="B8" s="9"/>
      <c r="G8" s="36"/>
      <c r="H8" s="38"/>
    </row>
    <row r="9" spans="1:21" x14ac:dyDescent="0.25">
      <c r="S9" s="9" t="s">
        <v>64</v>
      </c>
    </row>
    <row r="10" spans="1:21" x14ac:dyDescent="0.25">
      <c r="S10" s="9" t="s">
        <v>19</v>
      </c>
      <c r="T10" s="9" t="s">
        <v>63</v>
      </c>
      <c r="U10" s="9" t="s">
        <v>21</v>
      </c>
    </row>
    <row r="11" spans="1:21" ht="15.75" x14ac:dyDescent="0.25">
      <c r="A11" s="10" t="s">
        <v>1</v>
      </c>
      <c r="B11" s="10" t="s">
        <v>19</v>
      </c>
      <c r="C11" s="10" t="s">
        <v>20</v>
      </c>
      <c r="D11" s="10" t="s">
        <v>21</v>
      </c>
      <c r="E11" s="10" t="s">
        <v>70</v>
      </c>
      <c r="S11" t="str" cm="1">
        <f t="array" ref="S11:S15">_xlfn._xlws.SORT(_xlfn.UNIQUE(B12:B41))</f>
        <v>Central</v>
      </c>
      <c r="T11" t="str" cm="1">
        <f t="array" ref="T11:T15">_xlfn._xlws.SORT(_xlfn.UNIQUE(C12:C41))</f>
        <v>Carmen</v>
      </c>
      <c r="U11" t="str" cm="1">
        <f t="array" ref="U11:U16">_xlfn._xlws.SORT(_xlfn.UNIQUE(D12:D41))</f>
        <v>Hot Wheels</v>
      </c>
    </row>
    <row r="12" spans="1:21" x14ac:dyDescent="0.25">
      <c r="A12" s="11">
        <v>45162</v>
      </c>
      <c r="B12" s="1" t="s">
        <v>25</v>
      </c>
      <c r="C12" s="1" t="s">
        <v>46</v>
      </c>
      <c r="D12" s="1" t="s">
        <v>32</v>
      </c>
      <c r="E12" s="49">
        <v>3022.34</v>
      </c>
      <c r="H12" s="9" t="s">
        <v>146</v>
      </c>
      <c r="S12" t="str">
        <v xml:space="preserve">North </v>
      </c>
      <c r="T12" t="str">
        <v>Cinderelli</v>
      </c>
      <c r="U12" t="str">
        <v>LOL OMG Surprise</v>
      </c>
    </row>
    <row r="13" spans="1:21" x14ac:dyDescent="0.25">
      <c r="A13" s="11">
        <v>45161</v>
      </c>
      <c r="B13" s="1" t="s">
        <v>25</v>
      </c>
      <c r="C13" s="1" t="s">
        <v>46</v>
      </c>
      <c r="D13" s="1" t="s">
        <v>29</v>
      </c>
      <c r="E13" s="49">
        <v>3116.33</v>
      </c>
      <c r="S13" t="str">
        <v>NorthWest</v>
      </c>
      <c r="T13" t="str">
        <v>Macen</v>
      </c>
      <c r="U13" t="str">
        <v>LOL Surprise</v>
      </c>
    </row>
    <row r="14" spans="1:21" x14ac:dyDescent="0.25">
      <c r="A14" s="11">
        <v>45145</v>
      </c>
      <c r="B14" s="1" t="s">
        <v>26</v>
      </c>
      <c r="C14" s="1" t="s">
        <v>47</v>
      </c>
      <c r="D14" s="1" t="s">
        <v>29</v>
      </c>
      <c r="E14" s="49">
        <v>3007.85</v>
      </c>
      <c r="G14" s="69" t="s">
        <v>132</v>
      </c>
      <c r="S14" t="str">
        <v>South</v>
      </c>
      <c r="T14" t="str">
        <v>Miles</v>
      </c>
      <c r="U14" t="str">
        <v>Monster Trucks</v>
      </c>
    </row>
    <row r="15" spans="1:21" x14ac:dyDescent="0.25">
      <c r="A15" s="11">
        <v>45149</v>
      </c>
      <c r="B15" s="1" t="s">
        <v>33</v>
      </c>
      <c r="C15" s="1" t="s">
        <v>46</v>
      </c>
      <c r="D15" s="1" t="s">
        <v>29</v>
      </c>
      <c r="E15" s="49">
        <v>3203.5</v>
      </c>
      <c r="G15" s="9" t="s">
        <v>85</v>
      </c>
      <c r="S15" t="str">
        <v>West</v>
      </c>
      <c r="T15" t="str">
        <v>Tiana</v>
      </c>
      <c r="U15" t="str">
        <v>Rainbow High Dolls</v>
      </c>
    </row>
    <row r="16" spans="1:21" ht="15.75" x14ac:dyDescent="0.25">
      <c r="A16" s="11">
        <v>45164</v>
      </c>
      <c r="B16" s="1" t="s">
        <v>26</v>
      </c>
      <c r="C16" s="1" t="s">
        <v>49</v>
      </c>
      <c r="D16" s="1" t="s">
        <v>31</v>
      </c>
      <c r="E16" s="49">
        <v>2337.88</v>
      </c>
      <c r="G16" s="10" t="s">
        <v>21</v>
      </c>
      <c r="H16" s="10" t="s">
        <v>154</v>
      </c>
      <c r="U16" t="str">
        <v>Stuffed Animals/Bears</v>
      </c>
    </row>
    <row r="17" spans="1:10" x14ac:dyDescent="0.25">
      <c r="A17" s="11">
        <v>45160</v>
      </c>
      <c r="B17" s="1" t="s">
        <v>23</v>
      </c>
      <c r="C17" s="1" t="s">
        <v>49</v>
      </c>
      <c r="D17" s="1" t="s">
        <v>28</v>
      </c>
      <c r="E17" s="49">
        <v>3568.9</v>
      </c>
      <c r="G17" s="1" t="s">
        <v>30</v>
      </c>
      <c r="H17" s="50"/>
      <c r="J17" t="str">
        <f ca="1">_xlfn.IFNA(_xlfn.FORMULATEXT(H17),"")</f>
        <v/>
      </c>
    </row>
    <row r="18" spans="1:10" x14ac:dyDescent="0.25">
      <c r="A18" s="11">
        <v>45164</v>
      </c>
      <c r="B18" s="1" t="s">
        <v>25</v>
      </c>
      <c r="C18" s="1" t="s">
        <v>2</v>
      </c>
      <c r="D18" s="1" t="s">
        <v>30</v>
      </c>
      <c r="E18" s="49">
        <v>2631.83</v>
      </c>
      <c r="G18" s="1" t="s">
        <v>29</v>
      </c>
      <c r="H18" s="50"/>
    </row>
    <row r="19" spans="1:10" x14ac:dyDescent="0.25">
      <c r="A19" s="11">
        <v>45153</v>
      </c>
      <c r="B19" s="1" t="s">
        <v>24</v>
      </c>
      <c r="C19" s="1" t="s">
        <v>48</v>
      </c>
      <c r="D19" s="1" t="s">
        <v>31</v>
      </c>
      <c r="E19" s="49">
        <v>3236.28</v>
      </c>
      <c r="G19" s="1" t="s">
        <v>28</v>
      </c>
      <c r="H19" s="50"/>
    </row>
    <row r="20" spans="1:10" x14ac:dyDescent="0.25">
      <c r="A20" s="11">
        <v>45144</v>
      </c>
      <c r="B20" s="1" t="s">
        <v>24</v>
      </c>
      <c r="C20" s="1" t="s">
        <v>49</v>
      </c>
      <c r="D20" s="1" t="s">
        <v>30</v>
      </c>
      <c r="E20" s="49">
        <v>3343.37</v>
      </c>
      <c r="G20" s="1" t="s">
        <v>31</v>
      </c>
      <c r="H20" s="50"/>
    </row>
    <row r="21" spans="1:10" x14ac:dyDescent="0.25">
      <c r="A21" s="11">
        <v>45149</v>
      </c>
      <c r="B21" s="1" t="s">
        <v>33</v>
      </c>
      <c r="C21" s="1" t="s">
        <v>47</v>
      </c>
      <c r="D21" s="1" t="s">
        <v>27</v>
      </c>
      <c r="E21" s="49">
        <v>3762.55</v>
      </c>
      <c r="G21" s="1" t="s">
        <v>27</v>
      </c>
      <c r="H21" s="50"/>
    </row>
    <row r="22" spans="1:10" x14ac:dyDescent="0.25">
      <c r="A22" s="11">
        <v>45157</v>
      </c>
      <c r="B22" s="1" t="s">
        <v>26</v>
      </c>
      <c r="C22" s="1" t="s">
        <v>47</v>
      </c>
      <c r="D22" s="1" t="s">
        <v>29</v>
      </c>
      <c r="E22" s="49">
        <v>2840.65</v>
      </c>
      <c r="G22" s="1" t="s">
        <v>32</v>
      </c>
      <c r="H22" s="50"/>
    </row>
    <row r="23" spans="1:10" x14ac:dyDescent="0.25">
      <c r="A23" s="11">
        <v>45148</v>
      </c>
      <c r="B23" s="1" t="s">
        <v>25</v>
      </c>
      <c r="C23" s="1" t="s">
        <v>46</v>
      </c>
      <c r="D23" s="1" t="s">
        <v>28</v>
      </c>
      <c r="E23" s="49">
        <v>2019.03</v>
      </c>
    </row>
    <row r="24" spans="1:10" x14ac:dyDescent="0.25">
      <c r="A24" s="11">
        <v>45143</v>
      </c>
      <c r="B24" s="1" t="s">
        <v>33</v>
      </c>
      <c r="C24" s="1" t="s">
        <v>48</v>
      </c>
      <c r="D24" s="1" t="s">
        <v>30</v>
      </c>
      <c r="E24" s="49">
        <v>3305.75</v>
      </c>
    </row>
    <row r="25" spans="1:10" x14ac:dyDescent="0.25">
      <c r="A25" s="11">
        <v>45149</v>
      </c>
      <c r="B25" s="1" t="s">
        <v>24</v>
      </c>
      <c r="C25" s="1" t="s">
        <v>2</v>
      </c>
      <c r="D25" s="1" t="s">
        <v>28</v>
      </c>
      <c r="E25" s="49">
        <v>2919.19</v>
      </c>
      <c r="G25" s="69" t="s">
        <v>133</v>
      </c>
    </row>
    <row r="26" spans="1:10" x14ac:dyDescent="0.25">
      <c r="A26" s="11">
        <v>45148</v>
      </c>
      <c r="B26" s="1" t="s">
        <v>23</v>
      </c>
      <c r="C26" s="1" t="s">
        <v>46</v>
      </c>
      <c r="D26" s="1" t="s">
        <v>31</v>
      </c>
      <c r="E26" s="49">
        <v>2166.96</v>
      </c>
      <c r="G26" s="9" t="s">
        <v>86</v>
      </c>
      <c r="H26" s="7"/>
    </row>
    <row r="27" spans="1:10" ht="15.75" x14ac:dyDescent="0.25">
      <c r="A27" s="11">
        <v>45156</v>
      </c>
      <c r="B27" s="1" t="s">
        <v>23</v>
      </c>
      <c r="C27" s="1" t="s">
        <v>46</v>
      </c>
      <c r="D27" s="1" t="s">
        <v>31</v>
      </c>
      <c r="E27" s="49">
        <v>3939.65</v>
      </c>
      <c r="G27" s="10" t="s">
        <v>59</v>
      </c>
      <c r="H27" s="10" t="s">
        <v>154</v>
      </c>
    </row>
    <row r="28" spans="1:10" x14ac:dyDescent="0.25">
      <c r="A28" s="11">
        <v>45168</v>
      </c>
      <c r="B28" s="1" t="s">
        <v>23</v>
      </c>
      <c r="C28" s="1" t="s">
        <v>2</v>
      </c>
      <c r="D28" s="1" t="s">
        <v>30</v>
      </c>
      <c r="E28" s="49">
        <v>3932.6</v>
      </c>
      <c r="G28" s="1" t="s">
        <v>47</v>
      </c>
      <c r="H28" s="50"/>
      <c r="J28" t="str">
        <f ca="1">_xlfn.IFNA(_xlfn.FORMULATEXT(H28),"")</f>
        <v/>
      </c>
    </row>
    <row r="29" spans="1:10" x14ac:dyDescent="0.25">
      <c r="A29" s="11">
        <v>45152</v>
      </c>
      <c r="B29" s="1" t="s">
        <v>24</v>
      </c>
      <c r="C29" s="1" t="s">
        <v>46</v>
      </c>
      <c r="D29" s="1" t="s">
        <v>28</v>
      </c>
      <c r="E29" s="49">
        <v>3339.41</v>
      </c>
      <c r="G29" s="1" t="s">
        <v>46</v>
      </c>
      <c r="H29" s="50"/>
    </row>
    <row r="30" spans="1:10" x14ac:dyDescent="0.25">
      <c r="A30" s="11">
        <v>45144</v>
      </c>
      <c r="B30" s="1" t="s">
        <v>25</v>
      </c>
      <c r="C30" s="1" t="s">
        <v>46</v>
      </c>
      <c r="D30" s="1" t="s">
        <v>28</v>
      </c>
      <c r="E30" s="49">
        <v>2973.83</v>
      </c>
      <c r="G30" s="1" t="s">
        <v>49</v>
      </c>
      <c r="H30" s="50"/>
    </row>
    <row r="31" spans="1:10" x14ac:dyDescent="0.25">
      <c r="A31" s="11">
        <v>45158</v>
      </c>
      <c r="B31" s="1" t="s">
        <v>25</v>
      </c>
      <c r="C31" s="1" t="s">
        <v>49</v>
      </c>
      <c r="D31" s="1" t="s">
        <v>28</v>
      </c>
      <c r="E31" s="49">
        <v>3331.21</v>
      </c>
      <c r="G31" s="1" t="s">
        <v>48</v>
      </c>
      <c r="H31" s="50"/>
    </row>
    <row r="32" spans="1:10" x14ac:dyDescent="0.25">
      <c r="A32" s="11">
        <v>45169</v>
      </c>
      <c r="B32" s="1" t="s">
        <v>25</v>
      </c>
      <c r="C32" s="1" t="s">
        <v>47</v>
      </c>
      <c r="D32" s="1" t="s">
        <v>29</v>
      </c>
      <c r="E32" s="49">
        <v>3244.37</v>
      </c>
      <c r="G32" s="1" t="s">
        <v>2</v>
      </c>
      <c r="H32" s="50"/>
    </row>
    <row r="33" spans="1:5" x14ac:dyDescent="0.25">
      <c r="A33" s="11">
        <v>45140</v>
      </c>
      <c r="B33" s="1" t="s">
        <v>25</v>
      </c>
      <c r="C33" s="1" t="s">
        <v>49</v>
      </c>
      <c r="D33" s="1" t="s">
        <v>30</v>
      </c>
      <c r="E33" s="49">
        <v>2545.61</v>
      </c>
    </row>
    <row r="34" spans="1:5" x14ac:dyDescent="0.25">
      <c r="A34" s="11">
        <v>45141</v>
      </c>
      <c r="B34" s="1" t="s">
        <v>26</v>
      </c>
      <c r="C34" s="1" t="s">
        <v>46</v>
      </c>
      <c r="D34" s="1" t="s">
        <v>31</v>
      </c>
      <c r="E34" s="49">
        <v>2191.69</v>
      </c>
    </row>
    <row r="35" spans="1:5" x14ac:dyDescent="0.25">
      <c r="A35" s="11">
        <v>45146</v>
      </c>
      <c r="B35" s="1" t="s">
        <v>33</v>
      </c>
      <c r="C35" s="1" t="s">
        <v>48</v>
      </c>
      <c r="D35" s="1" t="s">
        <v>30</v>
      </c>
      <c r="E35" s="49">
        <v>2034.11</v>
      </c>
    </row>
    <row r="36" spans="1:5" x14ac:dyDescent="0.25">
      <c r="A36" s="11">
        <v>45164</v>
      </c>
      <c r="B36" s="1" t="s">
        <v>23</v>
      </c>
      <c r="C36" s="1" t="s">
        <v>48</v>
      </c>
      <c r="D36" s="1" t="s">
        <v>27</v>
      </c>
      <c r="E36" s="49">
        <v>2686.71</v>
      </c>
    </row>
    <row r="37" spans="1:5" x14ac:dyDescent="0.25">
      <c r="A37" s="11">
        <v>45146</v>
      </c>
      <c r="B37" s="1" t="s">
        <v>33</v>
      </c>
      <c r="C37" s="1" t="s">
        <v>48</v>
      </c>
      <c r="D37" s="1" t="s">
        <v>27</v>
      </c>
      <c r="E37" s="49">
        <v>3446.64</v>
      </c>
    </row>
    <row r="38" spans="1:5" x14ac:dyDescent="0.25">
      <c r="A38" s="11">
        <v>45166</v>
      </c>
      <c r="B38" s="1" t="s">
        <v>26</v>
      </c>
      <c r="C38" s="1" t="s">
        <v>49</v>
      </c>
      <c r="D38" s="1" t="s">
        <v>27</v>
      </c>
      <c r="E38" s="49">
        <v>3150.23</v>
      </c>
    </row>
    <row r="39" spans="1:5" x14ac:dyDescent="0.25">
      <c r="A39" s="11">
        <v>45140</v>
      </c>
      <c r="B39" s="1" t="s">
        <v>33</v>
      </c>
      <c r="C39" s="1" t="s">
        <v>49</v>
      </c>
      <c r="D39" s="1" t="s">
        <v>31</v>
      </c>
      <c r="E39" s="49">
        <v>3417.71</v>
      </c>
    </row>
    <row r="40" spans="1:5" x14ac:dyDescent="0.25">
      <c r="A40" s="11">
        <v>45166</v>
      </c>
      <c r="B40" s="1" t="s">
        <v>24</v>
      </c>
      <c r="C40" s="1" t="s">
        <v>47</v>
      </c>
      <c r="D40" s="1" t="s">
        <v>31</v>
      </c>
      <c r="E40" s="49">
        <v>3269.6</v>
      </c>
    </row>
    <row r="41" spans="1:5" x14ac:dyDescent="0.25">
      <c r="A41" s="11">
        <v>45164</v>
      </c>
      <c r="B41" s="1" t="s">
        <v>23</v>
      </c>
      <c r="C41" s="1" t="s">
        <v>48</v>
      </c>
      <c r="D41" s="1" t="s">
        <v>30</v>
      </c>
      <c r="E41" s="49">
        <v>2672.91</v>
      </c>
    </row>
    <row r="42" spans="1:5" x14ac:dyDescent="0.25">
      <c r="A42" s="11">
        <v>45142</v>
      </c>
      <c r="B42" s="1" t="s">
        <v>23</v>
      </c>
      <c r="C42" s="1" t="s">
        <v>49</v>
      </c>
      <c r="D42" s="1" t="s">
        <v>31</v>
      </c>
      <c r="E42" s="49">
        <v>3692.24</v>
      </c>
    </row>
    <row r="43" spans="1:5" x14ac:dyDescent="0.25">
      <c r="A43" s="11">
        <v>45154</v>
      </c>
      <c r="B43" s="1" t="s">
        <v>25</v>
      </c>
      <c r="C43" s="1" t="s">
        <v>2</v>
      </c>
      <c r="D43" s="1" t="s">
        <v>31</v>
      </c>
      <c r="E43" s="49">
        <v>2669.7</v>
      </c>
    </row>
    <row r="44" spans="1:5" x14ac:dyDescent="0.25">
      <c r="A44" s="11">
        <v>45146</v>
      </c>
      <c r="B44" s="1" t="s">
        <v>24</v>
      </c>
      <c r="C44" s="1" t="s">
        <v>49</v>
      </c>
      <c r="D44" s="1" t="s">
        <v>29</v>
      </c>
      <c r="E44" s="49">
        <v>2975.8</v>
      </c>
    </row>
    <row r="45" spans="1:5" x14ac:dyDescent="0.25">
      <c r="A45" s="11">
        <v>45149</v>
      </c>
      <c r="B45" s="1" t="s">
        <v>23</v>
      </c>
      <c r="C45" s="1" t="s">
        <v>2</v>
      </c>
      <c r="D45" s="1" t="s">
        <v>30</v>
      </c>
      <c r="E45" s="49">
        <v>3446.79</v>
      </c>
    </row>
    <row r="46" spans="1:5" x14ac:dyDescent="0.25">
      <c r="A46" s="11">
        <v>45155</v>
      </c>
      <c r="B46" s="1" t="s">
        <v>26</v>
      </c>
      <c r="C46" s="1" t="s">
        <v>2</v>
      </c>
      <c r="D46" s="1" t="s">
        <v>29</v>
      </c>
      <c r="E46" s="49">
        <v>2378.88</v>
      </c>
    </row>
    <row r="47" spans="1:5" x14ac:dyDescent="0.25">
      <c r="A47" s="11">
        <v>45155</v>
      </c>
      <c r="B47" s="1" t="s">
        <v>33</v>
      </c>
      <c r="C47" s="1" t="s">
        <v>2</v>
      </c>
      <c r="D47" s="1" t="s">
        <v>32</v>
      </c>
      <c r="E47" s="49">
        <v>3307.94</v>
      </c>
    </row>
    <row r="48" spans="1:5" x14ac:dyDescent="0.25">
      <c r="A48" s="11">
        <v>45154</v>
      </c>
      <c r="B48" s="1" t="s">
        <v>26</v>
      </c>
      <c r="C48" s="1" t="s">
        <v>49</v>
      </c>
      <c r="D48" s="1" t="s">
        <v>31</v>
      </c>
      <c r="E48" s="49">
        <v>2246.25</v>
      </c>
    </row>
    <row r="49" spans="1:5" x14ac:dyDescent="0.25">
      <c r="A49" s="11">
        <v>45163</v>
      </c>
      <c r="B49" s="1" t="s">
        <v>24</v>
      </c>
      <c r="C49" s="1" t="s">
        <v>46</v>
      </c>
      <c r="D49" s="1" t="s">
        <v>31</v>
      </c>
      <c r="E49" s="49">
        <v>3720.02</v>
      </c>
    </row>
    <row r="50" spans="1:5" x14ac:dyDescent="0.25">
      <c r="A50" s="11">
        <v>45159</v>
      </c>
      <c r="B50" s="1" t="s">
        <v>33</v>
      </c>
      <c r="C50" s="1" t="s">
        <v>46</v>
      </c>
      <c r="D50" s="1" t="s">
        <v>32</v>
      </c>
      <c r="E50" s="49">
        <v>2176.7399999999998</v>
      </c>
    </row>
    <row r="51" spans="1:5" x14ac:dyDescent="0.25">
      <c r="A51" s="11">
        <v>45159</v>
      </c>
      <c r="B51" s="1" t="s">
        <v>26</v>
      </c>
      <c r="C51" s="1" t="s">
        <v>2</v>
      </c>
      <c r="D51" s="1" t="s">
        <v>27</v>
      </c>
      <c r="E51" s="49">
        <v>3373.27</v>
      </c>
    </row>
    <row r="52" spans="1:5" x14ac:dyDescent="0.25">
      <c r="A52" s="11">
        <v>45142</v>
      </c>
      <c r="B52" s="1" t="s">
        <v>24</v>
      </c>
      <c r="C52" s="1" t="s">
        <v>49</v>
      </c>
      <c r="D52" s="1" t="s">
        <v>27</v>
      </c>
      <c r="E52" s="49">
        <v>3138.69</v>
      </c>
    </row>
    <row r="53" spans="1:5" x14ac:dyDescent="0.25">
      <c r="A53" s="11">
        <v>45145</v>
      </c>
      <c r="B53" s="1" t="s">
        <v>33</v>
      </c>
      <c r="C53" s="1" t="s">
        <v>46</v>
      </c>
      <c r="D53" s="1" t="s">
        <v>29</v>
      </c>
      <c r="E53" s="49">
        <v>3353.36</v>
      </c>
    </row>
    <row r="54" spans="1:5" x14ac:dyDescent="0.25">
      <c r="A54" s="11">
        <v>45148</v>
      </c>
      <c r="B54" s="1" t="s">
        <v>25</v>
      </c>
      <c r="C54" s="1" t="s">
        <v>49</v>
      </c>
      <c r="D54" s="1" t="s">
        <v>30</v>
      </c>
      <c r="E54" s="49">
        <v>2611.86</v>
      </c>
    </row>
    <row r="55" spans="1:5" x14ac:dyDescent="0.25">
      <c r="A55" s="11">
        <v>45139</v>
      </c>
      <c r="B55" s="1" t="s">
        <v>23</v>
      </c>
      <c r="C55" s="1" t="s">
        <v>48</v>
      </c>
      <c r="D55" s="1" t="s">
        <v>27</v>
      </c>
      <c r="E55" s="49">
        <v>2585.0500000000002</v>
      </c>
    </row>
    <row r="56" spans="1:5" x14ac:dyDescent="0.25">
      <c r="A56" s="11">
        <v>45154</v>
      </c>
      <c r="B56" s="1" t="s">
        <v>24</v>
      </c>
      <c r="C56" s="1" t="s">
        <v>47</v>
      </c>
      <c r="D56" s="1" t="s">
        <v>31</v>
      </c>
      <c r="E56" s="49">
        <v>2934.85</v>
      </c>
    </row>
    <row r="57" spans="1:5" x14ac:dyDescent="0.25">
      <c r="A57" s="11">
        <v>45148</v>
      </c>
      <c r="B57" s="1" t="s">
        <v>23</v>
      </c>
      <c r="C57" s="1" t="s">
        <v>46</v>
      </c>
      <c r="D57" s="1" t="s">
        <v>31</v>
      </c>
      <c r="E57" s="49">
        <v>3710.5</v>
      </c>
    </row>
    <row r="58" spans="1:5" x14ac:dyDescent="0.25">
      <c r="A58" s="11">
        <v>45163</v>
      </c>
      <c r="B58" s="1" t="s">
        <v>25</v>
      </c>
      <c r="C58" s="1" t="s">
        <v>2</v>
      </c>
      <c r="D58" s="1" t="s">
        <v>28</v>
      </c>
      <c r="E58" s="49">
        <v>2973.73</v>
      </c>
    </row>
    <row r="59" spans="1:5" x14ac:dyDescent="0.25">
      <c r="A59" s="11">
        <v>45149</v>
      </c>
      <c r="B59" s="1" t="s">
        <v>25</v>
      </c>
      <c r="C59" s="1" t="s">
        <v>46</v>
      </c>
      <c r="D59" s="1" t="s">
        <v>27</v>
      </c>
      <c r="E59" s="49">
        <v>3704.03</v>
      </c>
    </row>
    <row r="60" spans="1:5" x14ac:dyDescent="0.25">
      <c r="A60" s="11">
        <v>45146</v>
      </c>
      <c r="B60" s="1" t="s">
        <v>26</v>
      </c>
      <c r="C60" s="1" t="s">
        <v>2</v>
      </c>
      <c r="D60" s="1" t="s">
        <v>31</v>
      </c>
      <c r="E60" s="49">
        <v>3019.2</v>
      </c>
    </row>
    <row r="61" spans="1:5" x14ac:dyDescent="0.25">
      <c r="A61" s="11">
        <v>45151</v>
      </c>
      <c r="B61" s="1" t="s">
        <v>24</v>
      </c>
      <c r="C61" s="1" t="s">
        <v>48</v>
      </c>
      <c r="D61" s="1" t="s">
        <v>28</v>
      </c>
      <c r="E61" s="49">
        <v>3447.66</v>
      </c>
    </row>
    <row r="62" spans="1:5" x14ac:dyDescent="0.25">
      <c r="A62" s="11">
        <v>45144</v>
      </c>
      <c r="B62" s="1" t="s">
        <v>24</v>
      </c>
      <c r="C62" s="1" t="s">
        <v>2</v>
      </c>
      <c r="D62" s="1" t="s">
        <v>31</v>
      </c>
      <c r="E62" s="49">
        <v>2125.0100000000002</v>
      </c>
    </row>
    <row r="63" spans="1:5" x14ac:dyDescent="0.25">
      <c r="A63" s="11">
        <v>45167</v>
      </c>
      <c r="B63" s="1" t="s">
        <v>26</v>
      </c>
      <c r="C63" s="1" t="s">
        <v>47</v>
      </c>
      <c r="D63" s="1" t="s">
        <v>27</v>
      </c>
      <c r="E63" s="49">
        <v>2084.6</v>
      </c>
    </row>
    <row r="64" spans="1:5" x14ac:dyDescent="0.25">
      <c r="A64" s="11">
        <v>45161</v>
      </c>
      <c r="B64" s="1" t="s">
        <v>24</v>
      </c>
      <c r="C64" s="1" t="s">
        <v>46</v>
      </c>
      <c r="D64" s="1" t="s">
        <v>31</v>
      </c>
      <c r="E64" s="49">
        <v>2781.9</v>
      </c>
    </row>
    <row r="65" spans="1:5" x14ac:dyDescent="0.25">
      <c r="A65" s="11">
        <v>45153</v>
      </c>
      <c r="B65" s="1" t="s">
        <v>23</v>
      </c>
      <c r="C65" s="1" t="s">
        <v>48</v>
      </c>
      <c r="D65" s="1" t="s">
        <v>32</v>
      </c>
      <c r="E65" s="49">
        <v>3176.89</v>
      </c>
    </row>
    <row r="66" spans="1:5" x14ac:dyDescent="0.25">
      <c r="A66" s="11">
        <v>45145</v>
      </c>
      <c r="B66" s="1" t="s">
        <v>26</v>
      </c>
      <c r="C66" s="1" t="s">
        <v>48</v>
      </c>
      <c r="D66" s="1" t="s">
        <v>30</v>
      </c>
      <c r="E66" s="49">
        <v>3936.46</v>
      </c>
    </row>
    <row r="67" spans="1:5" x14ac:dyDescent="0.25">
      <c r="A67" s="11">
        <v>45158</v>
      </c>
      <c r="B67" s="1" t="s">
        <v>33</v>
      </c>
      <c r="C67" s="1" t="s">
        <v>48</v>
      </c>
      <c r="D67" s="1" t="s">
        <v>32</v>
      </c>
      <c r="E67" s="49">
        <v>2483.84</v>
      </c>
    </row>
    <row r="68" spans="1:5" x14ac:dyDescent="0.25">
      <c r="A68" s="11">
        <v>45167</v>
      </c>
      <c r="B68" s="1" t="s">
        <v>25</v>
      </c>
      <c r="C68" s="1" t="s">
        <v>49</v>
      </c>
      <c r="D68" s="1" t="s">
        <v>31</v>
      </c>
      <c r="E68" s="49">
        <v>3503.23</v>
      </c>
    </row>
    <row r="69" spans="1:5" x14ac:dyDescent="0.25">
      <c r="A69" s="11">
        <v>45169</v>
      </c>
      <c r="B69" s="1" t="s">
        <v>24</v>
      </c>
      <c r="C69" s="1" t="s">
        <v>47</v>
      </c>
      <c r="D69" s="1" t="s">
        <v>32</v>
      </c>
      <c r="E69" s="49">
        <v>2654.67</v>
      </c>
    </row>
    <row r="70" spans="1:5" x14ac:dyDescent="0.25">
      <c r="A70" s="11">
        <v>45146</v>
      </c>
      <c r="B70" s="1" t="s">
        <v>24</v>
      </c>
      <c r="C70" s="1" t="s">
        <v>48</v>
      </c>
      <c r="D70" s="1" t="s">
        <v>27</v>
      </c>
      <c r="E70" s="49">
        <v>2532.0300000000002</v>
      </c>
    </row>
    <row r="71" spans="1:5" x14ac:dyDescent="0.25">
      <c r="A71" s="11">
        <v>45169</v>
      </c>
      <c r="B71" s="1" t="s">
        <v>24</v>
      </c>
      <c r="C71" s="1" t="s">
        <v>48</v>
      </c>
      <c r="D71" s="1" t="s">
        <v>27</v>
      </c>
      <c r="E71" s="49">
        <v>2973.9</v>
      </c>
    </row>
    <row r="72" spans="1:5" x14ac:dyDescent="0.25">
      <c r="A72" s="11">
        <v>45153</v>
      </c>
      <c r="B72" s="1" t="s">
        <v>26</v>
      </c>
      <c r="C72" s="1" t="s">
        <v>46</v>
      </c>
      <c r="D72" s="1" t="s">
        <v>27</v>
      </c>
      <c r="E72" s="49">
        <v>3296.7</v>
      </c>
    </row>
    <row r="73" spans="1:5" x14ac:dyDescent="0.25">
      <c r="A73" s="11">
        <v>45149</v>
      </c>
      <c r="B73" s="1" t="s">
        <v>26</v>
      </c>
      <c r="C73" s="1" t="s">
        <v>48</v>
      </c>
      <c r="D73" s="1" t="s">
        <v>28</v>
      </c>
      <c r="E73" s="49">
        <v>2081.84</v>
      </c>
    </row>
    <row r="74" spans="1:5" x14ac:dyDescent="0.25">
      <c r="A74" s="11">
        <v>45141</v>
      </c>
      <c r="B74" s="1" t="s">
        <v>23</v>
      </c>
      <c r="C74" s="1" t="s">
        <v>47</v>
      </c>
      <c r="D74" s="1" t="s">
        <v>32</v>
      </c>
      <c r="E74" s="49">
        <v>3875.37</v>
      </c>
    </row>
    <row r="75" spans="1:5" x14ac:dyDescent="0.25">
      <c r="A75" s="11">
        <v>45165</v>
      </c>
      <c r="B75" s="1" t="s">
        <v>26</v>
      </c>
      <c r="C75" s="1" t="s">
        <v>47</v>
      </c>
      <c r="D75" s="1" t="s">
        <v>30</v>
      </c>
      <c r="E75" s="49">
        <v>3316.91</v>
      </c>
    </row>
    <row r="76" spans="1:5" x14ac:dyDescent="0.25">
      <c r="A76" s="11">
        <v>45155</v>
      </c>
      <c r="B76" s="1" t="s">
        <v>33</v>
      </c>
      <c r="C76" s="1" t="s">
        <v>48</v>
      </c>
      <c r="D76" s="1" t="s">
        <v>30</v>
      </c>
      <c r="E76" s="49">
        <v>2311.9299999999998</v>
      </c>
    </row>
    <row r="77" spans="1:5" x14ac:dyDescent="0.25">
      <c r="A77" s="11">
        <v>45155</v>
      </c>
      <c r="B77" s="1" t="s">
        <v>25</v>
      </c>
      <c r="C77" s="1" t="s">
        <v>46</v>
      </c>
      <c r="D77" s="1" t="s">
        <v>30</v>
      </c>
      <c r="E77" s="49">
        <v>2556.6999999999998</v>
      </c>
    </row>
    <row r="78" spans="1:5" x14ac:dyDescent="0.25">
      <c r="A78" s="11">
        <v>45153</v>
      </c>
      <c r="B78" s="1" t="s">
        <v>24</v>
      </c>
      <c r="C78" s="1" t="s">
        <v>48</v>
      </c>
      <c r="D78" s="1" t="s">
        <v>27</v>
      </c>
      <c r="E78" s="49">
        <v>2980.81</v>
      </c>
    </row>
    <row r="79" spans="1:5" x14ac:dyDescent="0.25">
      <c r="A79" s="11">
        <v>45153</v>
      </c>
      <c r="B79" s="1" t="s">
        <v>25</v>
      </c>
      <c r="C79" s="1" t="s">
        <v>47</v>
      </c>
      <c r="D79" s="1" t="s">
        <v>29</v>
      </c>
      <c r="E79" s="49">
        <v>3677.71</v>
      </c>
    </row>
    <row r="80" spans="1:5" x14ac:dyDescent="0.25">
      <c r="A80" s="11">
        <v>45158</v>
      </c>
      <c r="B80" s="1" t="s">
        <v>33</v>
      </c>
      <c r="C80" s="1" t="s">
        <v>48</v>
      </c>
      <c r="D80" s="1" t="s">
        <v>27</v>
      </c>
      <c r="E80" s="49">
        <v>2632.3</v>
      </c>
    </row>
    <row r="81" spans="1:5" x14ac:dyDescent="0.25">
      <c r="A81" s="11">
        <v>45168</v>
      </c>
      <c r="B81" s="1" t="s">
        <v>24</v>
      </c>
      <c r="C81" s="1" t="s">
        <v>47</v>
      </c>
      <c r="D81" s="1" t="s">
        <v>31</v>
      </c>
      <c r="E81" s="49">
        <v>3320.73</v>
      </c>
    </row>
    <row r="82" spans="1:5" x14ac:dyDescent="0.25">
      <c r="A82" s="11">
        <v>45148</v>
      </c>
      <c r="B82" s="1" t="s">
        <v>23</v>
      </c>
      <c r="C82" s="1" t="s">
        <v>49</v>
      </c>
      <c r="D82" s="1" t="s">
        <v>27</v>
      </c>
      <c r="E82" s="49">
        <v>3458.04</v>
      </c>
    </row>
    <row r="83" spans="1:5" x14ac:dyDescent="0.25">
      <c r="A83" s="11">
        <v>45153</v>
      </c>
      <c r="B83" s="1" t="s">
        <v>23</v>
      </c>
      <c r="C83" s="1" t="s">
        <v>48</v>
      </c>
      <c r="D83" s="1" t="s">
        <v>29</v>
      </c>
      <c r="E83" s="49">
        <v>2871.88</v>
      </c>
    </row>
    <row r="84" spans="1:5" x14ac:dyDescent="0.25">
      <c r="A84" s="11">
        <v>45139</v>
      </c>
      <c r="B84" s="1" t="s">
        <v>24</v>
      </c>
      <c r="C84" s="1" t="s">
        <v>48</v>
      </c>
      <c r="D84" s="1" t="s">
        <v>30</v>
      </c>
      <c r="E84" s="49">
        <v>2257.15</v>
      </c>
    </row>
    <row r="85" spans="1:5" x14ac:dyDescent="0.25">
      <c r="A85" s="11">
        <v>45150</v>
      </c>
      <c r="B85" s="1" t="s">
        <v>33</v>
      </c>
      <c r="C85" s="1" t="s">
        <v>46</v>
      </c>
      <c r="D85" s="1" t="s">
        <v>27</v>
      </c>
      <c r="E85" s="49">
        <v>3974.75</v>
      </c>
    </row>
    <row r="86" spans="1:5" x14ac:dyDescent="0.25">
      <c r="A86" s="11">
        <v>45164</v>
      </c>
      <c r="B86" s="1" t="s">
        <v>23</v>
      </c>
      <c r="C86" s="1" t="s">
        <v>49</v>
      </c>
      <c r="D86" s="1" t="s">
        <v>29</v>
      </c>
      <c r="E86" s="49">
        <v>2287.04</v>
      </c>
    </row>
    <row r="87" spans="1:5" x14ac:dyDescent="0.25">
      <c r="A87" s="11">
        <v>45149</v>
      </c>
      <c r="B87" s="1" t="s">
        <v>33</v>
      </c>
      <c r="C87" s="1" t="s">
        <v>49</v>
      </c>
      <c r="D87" s="1" t="s">
        <v>30</v>
      </c>
      <c r="E87" s="49">
        <v>2244.73</v>
      </c>
    </row>
    <row r="88" spans="1:5" x14ac:dyDescent="0.25">
      <c r="A88" s="11">
        <v>45164</v>
      </c>
      <c r="B88" s="1" t="s">
        <v>23</v>
      </c>
      <c r="C88" s="1" t="s">
        <v>2</v>
      </c>
      <c r="D88" s="1" t="s">
        <v>27</v>
      </c>
      <c r="E88" s="49">
        <v>2619.16</v>
      </c>
    </row>
    <row r="89" spans="1:5" x14ac:dyDescent="0.25">
      <c r="A89" s="11">
        <v>45156</v>
      </c>
      <c r="B89" s="1" t="s">
        <v>23</v>
      </c>
      <c r="C89" s="1" t="s">
        <v>2</v>
      </c>
      <c r="D89" s="1" t="s">
        <v>29</v>
      </c>
      <c r="E89" s="49">
        <v>3886.82</v>
      </c>
    </row>
    <row r="90" spans="1:5" x14ac:dyDescent="0.25">
      <c r="A90" s="11">
        <v>45139</v>
      </c>
      <c r="B90" s="1" t="s">
        <v>26</v>
      </c>
      <c r="C90" s="1" t="s">
        <v>49</v>
      </c>
      <c r="D90" s="1" t="s">
        <v>30</v>
      </c>
      <c r="E90" s="49">
        <v>2561.94</v>
      </c>
    </row>
    <row r="91" spans="1:5" x14ac:dyDescent="0.25">
      <c r="A91" s="11">
        <v>45146</v>
      </c>
      <c r="B91" s="1" t="s">
        <v>25</v>
      </c>
      <c r="C91" s="1" t="s">
        <v>2</v>
      </c>
      <c r="D91" s="1" t="s">
        <v>29</v>
      </c>
      <c r="E91" s="49">
        <v>3324.02</v>
      </c>
    </row>
    <row r="92" spans="1:5" x14ac:dyDescent="0.25">
      <c r="A92" s="11">
        <v>45139</v>
      </c>
      <c r="B92" s="1" t="s">
        <v>23</v>
      </c>
      <c r="C92" s="1" t="s">
        <v>48</v>
      </c>
      <c r="D92" s="1" t="s">
        <v>31</v>
      </c>
      <c r="E92" s="49">
        <v>3767.84</v>
      </c>
    </row>
    <row r="93" spans="1:5" x14ac:dyDescent="0.25">
      <c r="A93" s="11">
        <v>45161</v>
      </c>
      <c r="B93" s="1" t="s">
        <v>24</v>
      </c>
      <c r="C93" s="1" t="s">
        <v>47</v>
      </c>
      <c r="D93" s="1" t="s">
        <v>28</v>
      </c>
      <c r="E93" s="49">
        <v>2840.09</v>
      </c>
    </row>
    <row r="94" spans="1:5" x14ac:dyDescent="0.25">
      <c r="A94" s="11">
        <v>45166</v>
      </c>
      <c r="B94" s="1" t="s">
        <v>25</v>
      </c>
      <c r="C94" s="1" t="s">
        <v>48</v>
      </c>
      <c r="D94" s="1" t="s">
        <v>28</v>
      </c>
      <c r="E94" s="49">
        <v>2815.5</v>
      </c>
    </row>
    <row r="95" spans="1:5" x14ac:dyDescent="0.25">
      <c r="A95" s="11">
        <v>45157</v>
      </c>
      <c r="B95" s="1" t="s">
        <v>25</v>
      </c>
      <c r="C95" s="1" t="s">
        <v>48</v>
      </c>
      <c r="D95" s="1" t="s">
        <v>27</v>
      </c>
      <c r="E95" s="49">
        <v>3299.57</v>
      </c>
    </row>
    <row r="96" spans="1:5" x14ac:dyDescent="0.25">
      <c r="A96" s="11">
        <v>45142</v>
      </c>
      <c r="B96" s="1" t="s">
        <v>33</v>
      </c>
      <c r="C96" s="1" t="s">
        <v>48</v>
      </c>
      <c r="D96" s="1" t="s">
        <v>31</v>
      </c>
      <c r="E96" s="49">
        <v>3609.86</v>
      </c>
    </row>
    <row r="97" spans="1:5" x14ac:dyDescent="0.25">
      <c r="A97" s="11">
        <v>45157</v>
      </c>
      <c r="B97" s="1" t="s">
        <v>33</v>
      </c>
      <c r="C97" s="1" t="s">
        <v>2</v>
      </c>
      <c r="D97" s="1" t="s">
        <v>29</v>
      </c>
      <c r="E97" s="49">
        <v>2686.61</v>
      </c>
    </row>
    <row r="98" spans="1:5" x14ac:dyDescent="0.25">
      <c r="A98" s="11">
        <v>45161</v>
      </c>
      <c r="B98" s="1" t="s">
        <v>26</v>
      </c>
      <c r="C98" s="1" t="s">
        <v>48</v>
      </c>
      <c r="D98" s="1" t="s">
        <v>30</v>
      </c>
      <c r="E98" s="49">
        <v>3331.42</v>
      </c>
    </row>
    <row r="99" spans="1:5" x14ac:dyDescent="0.25">
      <c r="A99" s="11">
        <v>45140</v>
      </c>
      <c r="B99" s="1" t="s">
        <v>33</v>
      </c>
      <c r="C99" s="1" t="s">
        <v>47</v>
      </c>
      <c r="D99" s="1" t="s">
        <v>30</v>
      </c>
      <c r="E99" s="49">
        <v>2441.39</v>
      </c>
    </row>
    <row r="100" spans="1:5" x14ac:dyDescent="0.25">
      <c r="A100" s="11">
        <v>45146</v>
      </c>
      <c r="B100" s="1" t="s">
        <v>33</v>
      </c>
      <c r="C100" s="1" t="s">
        <v>48</v>
      </c>
      <c r="D100" s="1" t="s">
        <v>31</v>
      </c>
      <c r="E100" s="49">
        <v>3777.86</v>
      </c>
    </row>
    <row r="101" spans="1:5" x14ac:dyDescent="0.25">
      <c r="A101" s="11">
        <v>45146</v>
      </c>
      <c r="B101" s="1" t="s">
        <v>23</v>
      </c>
      <c r="C101" s="1" t="s">
        <v>49</v>
      </c>
      <c r="D101" s="1" t="s">
        <v>28</v>
      </c>
      <c r="E101" s="49">
        <v>3682.62</v>
      </c>
    </row>
    <row r="102" spans="1:5" x14ac:dyDescent="0.25">
      <c r="A102" s="11">
        <v>45160</v>
      </c>
      <c r="B102" s="1" t="s">
        <v>23</v>
      </c>
      <c r="C102" s="1" t="s">
        <v>47</v>
      </c>
      <c r="D102" s="1" t="s">
        <v>27</v>
      </c>
      <c r="E102" s="49">
        <v>2643.43</v>
      </c>
    </row>
    <row r="103" spans="1:5" x14ac:dyDescent="0.25">
      <c r="A103" s="11">
        <v>45162</v>
      </c>
      <c r="B103" s="1" t="s">
        <v>25</v>
      </c>
      <c r="C103" s="1" t="s">
        <v>49</v>
      </c>
      <c r="D103" s="1" t="s">
        <v>32</v>
      </c>
      <c r="E103" s="49">
        <v>3268.39</v>
      </c>
    </row>
    <row r="104" spans="1:5" x14ac:dyDescent="0.25">
      <c r="A104" s="11">
        <v>45141</v>
      </c>
      <c r="B104" s="1" t="s">
        <v>25</v>
      </c>
      <c r="C104" s="1" t="s">
        <v>46</v>
      </c>
      <c r="D104" s="1" t="s">
        <v>31</v>
      </c>
      <c r="E104" s="49">
        <v>2507.34</v>
      </c>
    </row>
    <row r="105" spans="1:5" x14ac:dyDescent="0.25">
      <c r="A105" s="11">
        <v>45150</v>
      </c>
      <c r="B105" s="1" t="s">
        <v>26</v>
      </c>
      <c r="C105" s="1" t="s">
        <v>49</v>
      </c>
      <c r="D105" s="1" t="s">
        <v>27</v>
      </c>
      <c r="E105" s="49">
        <v>3289.86</v>
      </c>
    </row>
    <row r="106" spans="1:5" x14ac:dyDescent="0.25">
      <c r="A106" s="11">
        <v>45144</v>
      </c>
      <c r="B106" s="1" t="s">
        <v>25</v>
      </c>
      <c r="C106" s="1" t="s">
        <v>48</v>
      </c>
      <c r="D106" s="1" t="s">
        <v>32</v>
      </c>
      <c r="E106" s="49">
        <v>2060.17</v>
      </c>
    </row>
    <row r="107" spans="1:5" x14ac:dyDescent="0.25">
      <c r="A107" s="11">
        <v>45164</v>
      </c>
      <c r="B107" s="1" t="s">
        <v>26</v>
      </c>
      <c r="C107" s="1" t="s">
        <v>2</v>
      </c>
      <c r="D107" s="1" t="s">
        <v>30</v>
      </c>
      <c r="E107" s="49">
        <v>3950.54</v>
      </c>
    </row>
    <row r="108" spans="1:5" x14ac:dyDescent="0.25">
      <c r="A108" s="11">
        <v>45155</v>
      </c>
      <c r="B108" s="1" t="s">
        <v>33</v>
      </c>
      <c r="C108" s="1" t="s">
        <v>46</v>
      </c>
      <c r="D108" s="1" t="s">
        <v>30</v>
      </c>
      <c r="E108" s="49">
        <v>2235.7399999999998</v>
      </c>
    </row>
    <row r="109" spans="1:5" x14ac:dyDescent="0.25">
      <c r="A109" s="11">
        <v>45145</v>
      </c>
      <c r="B109" s="1" t="s">
        <v>23</v>
      </c>
      <c r="C109" s="1" t="s">
        <v>49</v>
      </c>
      <c r="D109" s="1" t="s">
        <v>27</v>
      </c>
      <c r="E109" s="49">
        <v>3713.98</v>
      </c>
    </row>
    <row r="110" spans="1:5" x14ac:dyDescent="0.25">
      <c r="A110" s="11">
        <v>45159</v>
      </c>
      <c r="B110" s="1" t="s">
        <v>23</v>
      </c>
      <c r="C110" s="1" t="s">
        <v>49</v>
      </c>
      <c r="D110" s="1" t="s">
        <v>29</v>
      </c>
      <c r="E110" s="49">
        <v>2273.7399999999998</v>
      </c>
    </row>
    <row r="111" spans="1:5" x14ac:dyDescent="0.25">
      <c r="A111" s="11">
        <v>45162</v>
      </c>
      <c r="B111" s="1" t="s">
        <v>24</v>
      </c>
      <c r="C111" s="1" t="s">
        <v>2</v>
      </c>
      <c r="D111" s="1" t="s">
        <v>28</v>
      </c>
      <c r="E111" s="49">
        <v>3741.98</v>
      </c>
    </row>
    <row r="112" spans="1:5" x14ac:dyDescent="0.25">
      <c r="A112" s="11">
        <v>45155</v>
      </c>
      <c r="B112" s="1" t="s">
        <v>33</v>
      </c>
      <c r="C112" s="1" t="s">
        <v>46</v>
      </c>
      <c r="D112" s="1" t="s">
        <v>29</v>
      </c>
      <c r="E112" s="49">
        <v>2968.57</v>
      </c>
    </row>
    <row r="113" spans="1:5" x14ac:dyDescent="0.25">
      <c r="A113" s="11">
        <v>45140</v>
      </c>
      <c r="B113" s="1" t="s">
        <v>33</v>
      </c>
      <c r="C113" s="1" t="s">
        <v>47</v>
      </c>
      <c r="D113" s="1" t="s">
        <v>29</v>
      </c>
      <c r="E113" s="49">
        <v>3495.91</v>
      </c>
    </row>
    <row r="114" spans="1:5" x14ac:dyDescent="0.25">
      <c r="A114" s="11">
        <v>45141</v>
      </c>
      <c r="B114" s="1" t="s">
        <v>24</v>
      </c>
      <c r="C114" s="1" t="s">
        <v>46</v>
      </c>
      <c r="D114" s="1" t="s">
        <v>28</v>
      </c>
      <c r="E114" s="49">
        <v>3878.41</v>
      </c>
    </row>
    <row r="115" spans="1:5" x14ac:dyDescent="0.25">
      <c r="A115" s="11">
        <v>45141</v>
      </c>
      <c r="B115" s="1" t="s">
        <v>25</v>
      </c>
      <c r="C115" s="1" t="s">
        <v>48</v>
      </c>
      <c r="D115" s="1" t="s">
        <v>28</v>
      </c>
      <c r="E115" s="49">
        <v>3453.11</v>
      </c>
    </row>
    <row r="116" spans="1:5" x14ac:dyDescent="0.25">
      <c r="A116" s="11">
        <v>45165</v>
      </c>
      <c r="B116" s="1" t="s">
        <v>33</v>
      </c>
      <c r="C116" s="1" t="s">
        <v>48</v>
      </c>
      <c r="D116" s="1" t="s">
        <v>28</v>
      </c>
      <c r="E116" s="49">
        <v>2917.03</v>
      </c>
    </row>
    <row r="117" spans="1:5" x14ac:dyDescent="0.25">
      <c r="A117" s="11">
        <v>45167</v>
      </c>
      <c r="B117" s="1" t="s">
        <v>33</v>
      </c>
      <c r="C117" s="1" t="s">
        <v>47</v>
      </c>
      <c r="D117" s="1" t="s">
        <v>28</v>
      </c>
      <c r="E117" s="49">
        <v>3596.44</v>
      </c>
    </row>
    <row r="118" spans="1:5" x14ac:dyDescent="0.25">
      <c r="A118" s="11">
        <v>45156</v>
      </c>
      <c r="B118" s="1" t="s">
        <v>25</v>
      </c>
      <c r="C118" s="1" t="s">
        <v>48</v>
      </c>
      <c r="D118" s="1" t="s">
        <v>31</v>
      </c>
      <c r="E118" s="49">
        <v>2080.25</v>
      </c>
    </row>
    <row r="119" spans="1:5" x14ac:dyDescent="0.25">
      <c r="A119" s="11">
        <v>45169</v>
      </c>
      <c r="B119" s="1" t="s">
        <v>25</v>
      </c>
      <c r="C119" s="1" t="s">
        <v>48</v>
      </c>
      <c r="D119" s="1" t="s">
        <v>29</v>
      </c>
      <c r="E119" s="49">
        <v>2138.71</v>
      </c>
    </row>
    <row r="120" spans="1:5" x14ac:dyDescent="0.25">
      <c r="A120" s="11">
        <v>45140</v>
      </c>
      <c r="B120" s="1" t="s">
        <v>26</v>
      </c>
      <c r="C120" s="1" t="s">
        <v>2</v>
      </c>
      <c r="D120" s="1" t="s">
        <v>31</v>
      </c>
      <c r="E120" s="49">
        <v>3022.95</v>
      </c>
    </row>
    <row r="121" spans="1:5" x14ac:dyDescent="0.25">
      <c r="A121" s="11">
        <v>45145</v>
      </c>
      <c r="B121" s="1" t="s">
        <v>25</v>
      </c>
      <c r="C121" s="1" t="s">
        <v>2</v>
      </c>
      <c r="D121" s="1" t="s">
        <v>29</v>
      </c>
      <c r="E121" s="49">
        <v>2581.5</v>
      </c>
    </row>
    <row r="122" spans="1:5" x14ac:dyDescent="0.25">
      <c r="A122" s="11">
        <v>45153</v>
      </c>
      <c r="B122" s="1" t="s">
        <v>24</v>
      </c>
      <c r="C122" s="1" t="s">
        <v>46</v>
      </c>
      <c r="D122" s="1" t="s">
        <v>28</v>
      </c>
      <c r="E122" s="49">
        <v>2409.89</v>
      </c>
    </row>
    <row r="123" spans="1:5" x14ac:dyDescent="0.25">
      <c r="A123" s="11">
        <v>45163</v>
      </c>
      <c r="B123" s="1" t="s">
        <v>23</v>
      </c>
      <c r="C123" s="1" t="s">
        <v>48</v>
      </c>
      <c r="D123" s="1" t="s">
        <v>27</v>
      </c>
      <c r="E123" s="49">
        <v>2892.02</v>
      </c>
    </row>
    <row r="124" spans="1:5" x14ac:dyDescent="0.25">
      <c r="A124" s="11">
        <v>45159</v>
      </c>
      <c r="B124" s="1" t="s">
        <v>23</v>
      </c>
      <c r="C124" s="1" t="s">
        <v>49</v>
      </c>
      <c r="D124" s="1" t="s">
        <v>27</v>
      </c>
      <c r="E124" s="49">
        <v>3773.23</v>
      </c>
    </row>
    <row r="125" spans="1:5" x14ac:dyDescent="0.25">
      <c r="A125" s="11">
        <v>45158</v>
      </c>
      <c r="B125" s="1" t="s">
        <v>33</v>
      </c>
      <c r="C125" s="1" t="s">
        <v>48</v>
      </c>
      <c r="D125" s="1" t="s">
        <v>28</v>
      </c>
      <c r="E125" s="49">
        <v>2368.42</v>
      </c>
    </row>
    <row r="126" spans="1:5" x14ac:dyDescent="0.25">
      <c r="A126" s="11">
        <v>45152</v>
      </c>
      <c r="B126" s="1" t="s">
        <v>26</v>
      </c>
      <c r="C126" s="1" t="s">
        <v>49</v>
      </c>
      <c r="D126" s="1" t="s">
        <v>28</v>
      </c>
      <c r="E126" s="49">
        <v>3821.53</v>
      </c>
    </row>
    <row r="127" spans="1:5" x14ac:dyDescent="0.25">
      <c r="A127" s="11">
        <v>45144</v>
      </c>
      <c r="B127" s="1" t="s">
        <v>24</v>
      </c>
      <c r="C127" s="1" t="s">
        <v>49</v>
      </c>
      <c r="D127" s="1" t="s">
        <v>27</v>
      </c>
      <c r="E127" s="49">
        <v>3984.38</v>
      </c>
    </row>
    <row r="128" spans="1:5" x14ac:dyDescent="0.25">
      <c r="A128" s="11">
        <v>45166</v>
      </c>
      <c r="B128" s="1" t="s">
        <v>26</v>
      </c>
      <c r="C128" s="1" t="s">
        <v>2</v>
      </c>
      <c r="D128" s="1" t="s">
        <v>30</v>
      </c>
      <c r="E128" s="49">
        <v>2980</v>
      </c>
    </row>
    <row r="129" spans="1:5" x14ac:dyDescent="0.25">
      <c r="A129" s="11">
        <v>45154</v>
      </c>
      <c r="B129" s="1" t="s">
        <v>25</v>
      </c>
      <c r="C129" s="1" t="s">
        <v>2</v>
      </c>
      <c r="D129" s="1" t="s">
        <v>32</v>
      </c>
      <c r="E129" s="49">
        <v>3829.54</v>
      </c>
    </row>
    <row r="130" spans="1:5" x14ac:dyDescent="0.25">
      <c r="A130" s="11">
        <v>45151</v>
      </c>
      <c r="B130" s="1" t="s">
        <v>33</v>
      </c>
      <c r="C130" s="1" t="s">
        <v>2</v>
      </c>
      <c r="D130" s="1" t="s">
        <v>28</v>
      </c>
      <c r="E130" s="49">
        <v>2641.17</v>
      </c>
    </row>
    <row r="131" spans="1:5" x14ac:dyDescent="0.25">
      <c r="A131" s="11">
        <v>45164</v>
      </c>
      <c r="B131" s="1" t="s">
        <v>24</v>
      </c>
      <c r="C131" s="1" t="s">
        <v>48</v>
      </c>
      <c r="D131" s="1" t="s">
        <v>28</v>
      </c>
      <c r="E131" s="49">
        <v>3097.92</v>
      </c>
    </row>
    <row r="132" spans="1:5" x14ac:dyDescent="0.25">
      <c r="A132" s="11">
        <v>45164</v>
      </c>
      <c r="B132" s="1" t="s">
        <v>25</v>
      </c>
      <c r="C132" s="1" t="s">
        <v>46</v>
      </c>
      <c r="D132" s="1" t="s">
        <v>28</v>
      </c>
      <c r="E132" s="49">
        <v>2946.25</v>
      </c>
    </row>
    <row r="133" spans="1:5" x14ac:dyDescent="0.25">
      <c r="A133" s="11">
        <v>45140</v>
      </c>
      <c r="B133" s="1" t="s">
        <v>26</v>
      </c>
      <c r="C133" s="1" t="s">
        <v>2</v>
      </c>
      <c r="D133" s="1" t="s">
        <v>32</v>
      </c>
      <c r="E133" s="49">
        <v>3432.67</v>
      </c>
    </row>
    <row r="134" spans="1:5" x14ac:dyDescent="0.25">
      <c r="A134" s="11">
        <v>45149</v>
      </c>
      <c r="B134" s="1" t="s">
        <v>23</v>
      </c>
      <c r="C134" s="1" t="s">
        <v>48</v>
      </c>
      <c r="D134" s="1" t="s">
        <v>29</v>
      </c>
      <c r="E134" s="49">
        <v>2905.02</v>
      </c>
    </row>
    <row r="135" spans="1:5" x14ac:dyDescent="0.25">
      <c r="A135" s="11">
        <v>45146</v>
      </c>
      <c r="B135" s="1" t="s">
        <v>26</v>
      </c>
      <c r="C135" s="1" t="s">
        <v>49</v>
      </c>
      <c r="D135" s="1" t="s">
        <v>30</v>
      </c>
      <c r="E135" s="49">
        <v>3917.87</v>
      </c>
    </row>
    <row r="136" spans="1:5" x14ac:dyDescent="0.25">
      <c r="A136" s="11">
        <v>45141</v>
      </c>
      <c r="B136" s="1" t="s">
        <v>33</v>
      </c>
      <c r="C136" s="1" t="s">
        <v>47</v>
      </c>
      <c r="D136" s="1" t="s">
        <v>30</v>
      </c>
      <c r="E136" s="49">
        <v>2859.39</v>
      </c>
    </row>
    <row r="137" spans="1:5" x14ac:dyDescent="0.25">
      <c r="A137" s="11">
        <v>45143</v>
      </c>
      <c r="B137" s="1" t="s">
        <v>23</v>
      </c>
      <c r="C137" s="1" t="s">
        <v>48</v>
      </c>
      <c r="D137" s="1" t="s">
        <v>32</v>
      </c>
      <c r="E137" s="49">
        <v>2023.48</v>
      </c>
    </row>
    <row r="138" spans="1:5" x14ac:dyDescent="0.25">
      <c r="A138" s="11">
        <v>45139</v>
      </c>
      <c r="B138" s="1" t="s">
        <v>24</v>
      </c>
      <c r="C138" s="1" t="s">
        <v>46</v>
      </c>
      <c r="D138" s="1" t="s">
        <v>28</v>
      </c>
      <c r="E138" s="49">
        <v>2557.63</v>
      </c>
    </row>
    <row r="139" spans="1:5" x14ac:dyDescent="0.25">
      <c r="A139" s="11">
        <v>45153</v>
      </c>
      <c r="B139" s="1" t="s">
        <v>26</v>
      </c>
      <c r="C139" s="1" t="s">
        <v>49</v>
      </c>
      <c r="D139" s="1" t="s">
        <v>32</v>
      </c>
      <c r="E139" s="49">
        <v>2545.1799999999998</v>
      </c>
    </row>
    <row r="140" spans="1:5" x14ac:dyDescent="0.25">
      <c r="A140" s="11">
        <v>45155</v>
      </c>
      <c r="B140" s="1" t="s">
        <v>25</v>
      </c>
      <c r="C140" s="1" t="s">
        <v>46</v>
      </c>
      <c r="D140" s="1" t="s">
        <v>27</v>
      </c>
      <c r="E140" s="49">
        <v>2664.28</v>
      </c>
    </row>
    <row r="141" spans="1:5" x14ac:dyDescent="0.25">
      <c r="A141" s="11">
        <v>45157</v>
      </c>
      <c r="B141" s="1" t="s">
        <v>25</v>
      </c>
      <c r="C141" s="1" t="s">
        <v>2</v>
      </c>
      <c r="D141" s="1" t="s">
        <v>27</v>
      </c>
      <c r="E141" s="49">
        <v>2039.36</v>
      </c>
    </row>
    <row r="142" spans="1:5" x14ac:dyDescent="0.25">
      <c r="A142" s="11">
        <v>45163</v>
      </c>
      <c r="B142" s="1" t="s">
        <v>23</v>
      </c>
      <c r="C142" s="1" t="s">
        <v>48</v>
      </c>
      <c r="D142" s="1" t="s">
        <v>29</v>
      </c>
      <c r="E142" s="49">
        <v>3143.68</v>
      </c>
    </row>
    <row r="143" spans="1:5" x14ac:dyDescent="0.25">
      <c r="A143" s="11">
        <v>45147</v>
      </c>
      <c r="B143" s="1" t="s">
        <v>24</v>
      </c>
      <c r="C143" s="1" t="s">
        <v>48</v>
      </c>
      <c r="D143" s="1" t="s">
        <v>27</v>
      </c>
      <c r="E143" s="49">
        <v>2922.11</v>
      </c>
    </row>
    <row r="144" spans="1:5" x14ac:dyDescent="0.25">
      <c r="A144" s="11">
        <v>45139</v>
      </c>
      <c r="B144" s="1" t="s">
        <v>33</v>
      </c>
      <c r="C144" s="1" t="s">
        <v>48</v>
      </c>
      <c r="D144" s="1" t="s">
        <v>28</v>
      </c>
      <c r="E144" s="49">
        <v>3665.62</v>
      </c>
    </row>
    <row r="145" spans="1:5" x14ac:dyDescent="0.25">
      <c r="A145" s="11">
        <v>45156</v>
      </c>
      <c r="B145" s="1" t="s">
        <v>24</v>
      </c>
      <c r="C145" s="1" t="s">
        <v>48</v>
      </c>
      <c r="D145" s="1" t="s">
        <v>28</v>
      </c>
      <c r="E145" s="49">
        <v>3598.18</v>
      </c>
    </row>
    <row r="146" spans="1:5" x14ac:dyDescent="0.25">
      <c r="A146" s="11">
        <v>45152</v>
      </c>
      <c r="B146" s="1" t="s">
        <v>33</v>
      </c>
      <c r="C146" s="1" t="s">
        <v>46</v>
      </c>
      <c r="D146" s="1" t="s">
        <v>27</v>
      </c>
      <c r="E146" s="49">
        <v>3621.8</v>
      </c>
    </row>
    <row r="147" spans="1:5" x14ac:dyDescent="0.25">
      <c r="A147" s="11">
        <v>45149</v>
      </c>
      <c r="B147" s="1" t="s">
        <v>33</v>
      </c>
      <c r="C147" s="1" t="s">
        <v>46</v>
      </c>
      <c r="D147" s="1" t="s">
        <v>28</v>
      </c>
      <c r="E147" s="49">
        <v>3103.41</v>
      </c>
    </row>
    <row r="148" spans="1:5" x14ac:dyDescent="0.25">
      <c r="A148" s="11">
        <v>45144</v>
      </c>
      <c r="B148" s="1" t="s">
        <v>25</v>
      </c>
      <c r="C148" s="1" t="s">
        <v>47</v>
      </c>
      <c r="D148" s="1" t="s">
        <v>32</v>
      </c>
      <c r="E148" s="49">
        <v>3645.33</v>
      </c>
    </row>
    <row r="149" spans="1:5" x14ac:dyDescent="0.25">
      <c r="A149" s="11">
        <v>45166</v>
      </c>
      <c r="B149" s="1" t="s">
        <v>23</v>
      </c>
      <c r="C149" s="1" t="s">
        <v>48</v>
      </c>
      <c r="D149" s="1" t="s">
        <v>32</v>
      </c>
      <c r="E149" s="49">
        <v>3790.28</v>
      </c>
    </row>
    <row r="150" spans="1:5" x14ac:dyDescent="0.25">
      <c r="A150" s="11">
        <v>45156</v>
      </c>
      <c r="B150" s="1" t="s">
        <v>26</v>
      </c>
      <c r="C150" s="1" t="s">
        <v>47</v>
      </c>
      <c r="D150" s="1" t="s">
        <v>32</v>
      </c>
      <c r="E150" s="49">
        <v>2557.34</v>
      </c>
    </row>
    <row r="151" spans="1:5" x14ac:dyDescent="0.25">
      <c r="A151" s="11">
        <v>45161</v>
      </c>
      <c r="B151" s="1" t="s">
        <v>33</v>
      </c>
      <c r="C151" s="1" t="s">
        <v>49</v>
      </c>
      <c r="D151" s="1" t="s">
        <v>29</v>
      </c>
      <c r="E151" s="49">
        <v>2981.72</v>
      </c>
    </row>
    <row r="152" spans="1:5" x14ac:dyDescent="0.25">
      <c r="A152" s="11">
        <v>45155</v>
      </c>
      <c r="B152" s="1" t="s">
        <v>25</v>
      </c>
      <c r="C152" s="1" t="s">
        <v>47</v>
      </c>
      <c r="D152" s="1" t="s">
        <v>30</v>
      </c>
      <c r="E152" s="49">
        <v>3179.57</v>
      </c>
    </row>
    <row r="153" spans="1:5" x14ac:dyDescent="0.25">
      <c r="A153" s="11">
        <v>45150</v>
      </c>
      <c r="B153" s="1" t="s">
        <v>24</v>
      </c>
      <c r="C153" s="1" t="s">
        <v>46</v>
      </c>
      <c r="D153" s="1" t="s">
        <v>29</v>
      </c>
      <c r="E153" s="49">
        <v>2774.84</v>
      </c>
    </row>
    <row r="154" spans="1:5" x14ac:dyDescent="0.25">
      <c r="A154" s="11">
        <v>45152</v>
      </c>
      <c r="B154" s="1" t="s">
        <v>25</v>
      </c>
      <c r="C154" s="1" t="s">
        <v>48</v>
      </c>
      <c r="D154" s="1" t="s">
        <v>31</v>
      </c>
      <c r="E154" s="49">
        <v>3670.5</v>
      </c>
    </row>
    <row r="155" spans="1:5" x14ac:dyDescent="0.25">
      <c r="A155" s="11">
        <v>45169</v>
      </c>
      <c r="B155" s="1" t="s">
        <v>24</v>
      </c>
      <c r="C155" s="1" t="s">
        <v>2</v>
      </c>
      <c r="D155" s="1" t="s">
        <v>27</v>
      </c>
      <c r="E155" s="49">
        <v>3872.73</v>
      </c>
    </row>
    <row r="156" spans="1:5" x14ac:dyDescent="0.25">
      <c r="A156" s="11">
        <v>45165</v>
      </c>
      <c r="B156" s="1" t="s">
        <v>33</v>
      </c>
      <c r="C156" s="1" t="s">
        <v>48</v>
      </c>
      <c r="D156" s="1" t="s">
        <v>31</v>
      </c>
      <c r="E156" s="49">
        <v>2299.86</v>
      </c>
    </row>
    <row r="157" spans="1:5" x14ac:dyDescent="0.25">
      <c r="A157" s="11">
        <v>45155</v>
      </c>
      <c r="B157" s="1" t="s">
        <v>26</v>
      </c>
      <c r="C157" s="1" t="s">
        <v>47</v>
      </c>
      <c r="D157" s="1" t="s">
        <v>27</v>
      </c>
      <c r="E157" s="49">
        <v>2947.95</v>
      </c>
    </row>
    <row r="158" spans="1:5" x14ac:dyDescent="0.25">
      <c r="A158" s="11">
        <v>45169</v>
      </c>
      <c r="B158" s="1" t="s">
        <v>23</v>
      </c>
      <c r="C158" s="1" t="s">
        <v>47</v>
      </c>
      <c r="D158" s="1" t="s">
        <v>30</v>
      </c>
      <c r="E158" s="49">
        <v>2111.27</v>
      </c>
    </row>
    <row r="159" spans="1:5" x14ac:dyDescent="0.25">
      <c r="A159" s="11">
        <v>45160</v>
      </c>
      <c r="B159" s="1" t="s">
        <v>23</v>
      </c>
      <c r="C159" s="1" t="s">
        <v>2</v>
      </c>
      <c r="D159" s="1" t="s">
        <v>27</v>
      </c>
      <c r="E159" s="49">
        <v>3073.53</v>
      </c>
    </row>
    <row r="160" spans="1:5" x14ac:dyDescent="0.25">
      <c r="A160" s="11">
        <v>45167</v>
      </c>
      <c r="B160" s="1" t="s">
        <v>33</v>
      </c>
      <c r="C160" s="1" t="s">
        <v>49</v>
      </c>
      <c r="D160" s="1" t="s">
        <v>30</v>
      </c>
      <c r="E160" s="49">
        <v>2608.0100000000002</v>
      </c>
    </row>
    <row r="161" spans="1:5" x14ac:dyDescent="0.25">
      <c r="A161" s="11">
        <v>45153</v>
      </c>
      <c r="B161" s="1" t="s">
        <v>33</v>
      </c>
      <c r="C161" s="1" t="s">
        <v>47</v>
      </c>
      <c r="D161" s="1" t="s">
        <v>31</v>
      </c>
      <c r="E161" s="49">
        <v>3358.34</v>
      </c>
    </row>
    <row r="162" spans="1:5" x14ac:dyDescent="0.25">
      <c r="A162" s="11">
        <v>45141</v>
      </c>
      <c r="B162" s="1" t="s">
        <v>25</v>
      </c>
      <c r="C162" s="1" t="s">
        <v>2</v>
      </c>
      <c r="D162" s="1" t="s">
        <v>29</v>
      </c>
      <c r="E162" s="49">
        <v>3646.11</v>
      </c>
    </row>
    <row r="163" spans="1:5" x14ac:dyDescent="0.25">
      <c r="A163" s="11">
        <v>45140</v>
      </c>
      <c r="B163" s="1" t="s">
        <v>33</v>
      </c>
      <c r="C163" s="1" t="s">
        <v>2</v>
      </c>
      <c r="D163" s="1" t="s">
        <v>29</v>
      </c>
      <c r="E163" s="49">
        <v>2472.86</v>
      </c>
    </row>
    <row r="164" spans="1:5" x14ac:dyDescent="0.25">
      <c r="A164" s="11">
        <v>45141</v>
      </c>
      <c r="B164" s="1" t="s">
        <v>24</v>
      </c>
      <c r="C164" s="1" t="s">
        <v>48</v>
      </c>
      <c r="D164" s="1" t="s">
        <v>29</v>
      </c>
      <c r="E164" s="49">
        <v>3520.84</v>
      </c>
    </row>
    <row r="165" spans="1:5" x14ac:dyDescent="0.25">
      <c r="A165" s="11">
        <v>45142</v>
      </c>
      <c r="B165" s="1" t="s">
        <v>33</v>
      </c>
      <c r="C165" s="1" t="s">
        <v>48</v>
      </c>
      <c r="D165" s="1" t="s">
        <v>30</v>
      </c>
      <c r="E165" s="49">
        <v>3096</v>
      </c>
    </row>
    <row r="166" spans="1:5" x14ac:dyDescent="0.25">
      <c r="A166" s="11">
        <v>45155</v>
      </c>
      <c r="B166" s="1" t="s">
        <v>25</v>
      </c>
      <c r="C166" s="1" t="s">
        <v>46</v>
      </c>
      <c r="D166" s="1" t="s">
        <v>30</v>
      </c>
      <c r="E166" s="49">
        <v>3876.65</v>
      </c>
    </row>
    <row r="167" spans="1:5" x14ac:dyDescent="0.25">
      <c r="A167" s="11">
        <v>45169</v>
      </c>
      <c r="B167" s="1" t="s">
        <v>25</v>
      </c>
      <c r="C167" s="1" t="s">
        <v>47</v>
      </c>
      <c r="D167" s="1" t="s">
        <v>30</v>
      </c>
      <c r="E167" s="49">
        <v>2138.79</v>
      </c>
    </row>
    <row r="168" spans="1:5" x14ac:dyDescent="0.25">
      <c r="A168" s="11">
        <v>45164</v>
      </c>
      <c r="B168" s="1" t="s">
        <v>23</v>
      </c>
      <c r="C168" s="1" t="s">
        <v>47</v>
      </c>
      <c r="D168" s="1" t="s">
        <v>29</v>
      </c>
      <c r="E168" s="49">
        <v>2568.46</v>
      </c>
    </row>
    <row r="169" spans="1:5" x14ac:dyDescent="0.25">
      <c r="A169" s="11">
        <v>45143</v>
      </c>
      <c r="B169" s="1" t="s">
        <v>25</v>
      </c>
      <c r="C169" s="1" t="s">
        <v>48</v>
      </c>
      <c r="D169" s="1" t="s">
        <v>27</v>
      </c>
      <c r="E169" s="49">
        <v>2671.15</v>
      </c>
    </row>
    <row r="170" spans="1:5" x14ac:dyDescent="0.25">
      <c r="A170" s="11">
        <v>45147</v>
      </c>
      <c r="B170" s="1" t="s">
        <v>33</v>
      </c>
      <c r="C170" s="1" t="s">
        <v>2</v>
      </c>
      <c r="D170" s="1" t="s">
        <v>28</v>
      </c>
      <c r="E170" s="49">
        <v>3034.32</v>
      </c>
    </row>
    <row r="171" spans="1:5" x14ac:dyDescent="0.25">
      <c r="A171" s="11">
        <v>45151</v>
      </c>
      <c r="B171" s="1" t="s">
        <v>25</v>
      </c>
      <c r="C171" s="1" t="s">
        <v>49</v>
      </c>
      <c r="D171" s="1" t="s">
        <v>28</v>
      </c>
      <c r="E171" s="49">
        <v>3144.79</v>
      </c>
    </row>
    <row r="172" spans="1:5" x14ac:dyDescent="0.25">
      <c r="A172" s="11">
        <v>45143</v>
      </c>
      <c r="B172" s="1" t="s">
        <v>25</v>
      </c>
      <c r="C172" s="1" t="s">
        <v>48</v>
      </c>
      <c r="D172" s="1" t="s">
        <v>28</v>
      </c>
      <c r="E172" s="49">
        <v>3937.86</v>
      </c>
    </row>
    <row r="173" spans="1:5" x14ac:dyDescent="0.25">
      <c r="A173" s="11">
        <v>45165</v>
      </c>
      <c r="B173" s="1" t="s">
        <v>25</v>
      </c>
      <c r="C173" s="1" t="s">
        <v>2</v>
      </c>
      <c r="D173" s="1" t="s">
        <v>27</v>
      </c>
      <c r="E173" s="49">
        <v>3164.34</v>
      </c>
    </row>
    <row r="174" spans="1:5" x14ac:dyDescent="0.25">
      <c r="A174" s="11">
        <v>45164</v>
      </c>
      <c r="B174" s="1" t="s">
        <v>33</v>
      </c>
      <c r="C174" s="1" t="s">
        <v>48</v>
      </c>
      <c r="D174" s="1" t="s">
        <v>27</v>
      </c>
      <c r="E174" s="49">
        <v>3204.33</v>
      </c>
    </row>
    <row r="175" spans="1:5" x14ac:dyDescent="0.25">
      <c r="A175" s="11">
        <v>45162</v>
      </c>
      <c r="B175" s="1" t="s">
        <v>23</v>
      </c>
      <c r="C175" s="1" t="s">
        <v>48</v>
      </c>
      <c r="D175" s="1" t="s">
        <v>28</v>
      </c>
      <c r="E175" s="49">
        <v>2071.75</v>
      </c>
    </row>
    <row r="176" spans="1:5" x14ac:dyDescent="0.25">
      <c r="A176" s="11">
        <v>45152</v>
      </c>
      <c r="B176" s="1" t="s">
        <v>33</v>
      </c>
      <c r="C176" s="1" t="s">
        <v>48</v>
      </c>
      <c r="D176" s="1" t="s">
        <v>29</v>
      </c>
      <c r="E176" s="49">
        <v>3449.22</v>
      </c>
    </row>
    <row r="177" spans="1:5" x14ac:dyDescent="0.25">
      <c r="A177" s="11">
        <v>45156</v>
      </c>
      <c r="B177" s="1" t="s">
        <v>23</v>
      </c>
      <c r="C177" s="1" t="s">
        <v>46</v>
      </c>
      <c r="D177" s="1" t="s">
        <v>29</v>
      </c>
      <c r="E177" s="49">
        <v>2309.66</v>
      </c>
    </row>
    <row r="178" spans="1:5" x14ac:dyDescent="0.25">
      <c r="A178" s="11">
        <v>45139</v>
      </c>
      <c r="B178" s="1" t="s">
        <v>23</v>
      </c>
      <c r="C178" s="1" t="s">
        <v>46</v>
      </c>
      <c r="D178" s="1" t="s">
        <v>31</v>
      </c>
      <c r="E178" s="49">
        <v>3880.71</v>
      </c>
    </row>
    <row r="179" spans="1:5" x14ac:dyDescent="0.25">
      <c r="A179" s="11">
        <v>45145</v>
      </c>
      <c r="B179" s="1" t="s">
        <v>24</v>
      </c>
      <c r="C179" s="1" t="s">
        <v>49</v>
      </c>
      <c r="D179" s="1" t="s">
        <v>30</v>
      </c>
      <c r="E179" s="49">
        <v>2186.1</v>
      </c>
    </row>
    <row r="180" spans="1:5" x14ac:dyDescent="0.25">
      <c r="A180" s="11">
        <v>45144</v>
      </c>
      <c r="B180" s="1" t="s">
        <v>23</v>
      </c>
      <c r="C180" s="1" t="s">
        <v>48</v>
      </c>
      <c r="D180" s="1" t="s">
        <v>29</v>
      </c>
      <c r="E180" s="49">
        <v>2717.91</v>
      </c>
    </row>
    <row r="181" spans="1:5" x14ac:dyDescent="0.25">
      <c r="A181" s="11">
        <v>45147</v>
      </c>
      <c r="B181" s="1" t="s">
        <v>24</v>
      </c>
      <c r="C181" s="1" t="s">
        <v>47</v>
      </c>
      <c r="D181" s="1" t="s">
        <v>27</v>
      </c>
      <c r="E181" s="49">
        <v>3263.75</v>
      </c>
    </row>
    <row r="182" spans="1:5" x14ac:dyDescent="0.25">
      <c r="A182" s="11">
        <v>45159</v>
      </c>
      <c r="B182" s="1" t="s">
        <v>23</v>
      </c>
      <c r="C182" s="1" t="s">
        <v>2</v>
      </c>
      <c r="D182" s="1" t="s">
        <v>31</v>
      </c>
      <c r="E182" s="49">
        <v>2389.48</v>
      </c>
    </row>
    <row r="183" spans="1:5" x14ac:dyDescent="0.25">
      <c r="A183" s="11">
        <v>45155</v>
      </c>
      <c r="B183" s="1" t="s">
        <v>25</v>
      </c>
      <c r="C183" s="1" t="s">
        <v>2</v>
      </c>
      <c r="D183" s="1" t="s">
        <v>31</v>
      </c>
      <c r="E183" s="49">
        <v>3518.16</v>
      </c>
    </row>
    <row r="184" spans="1:5" x14ac:dyDescent="0.25">
      <c r="A184" s="11">
        <v>45143</v>
      </c>
      <c r="B184" s="1" t="s">
        <v>24</v>
      </c>
      <c r="C184" s="1" t="s">
        <v>49</v>
      </c>
      <c r="D184" s="1" t="s">
        <v>28</v>
      </c>
      <c r="E184" s="49">
        <v>3667.34</v>
      </c>
    </row>
    <row r="185" spans="1:5" x14ac:dyDescent="0.25">
      <c r="A185" s="11">
        <v>45158</v>
      </c>
      <c r="B185" s="1" t="s">
        <v>26</v>
      </c>
      <c r="C185" s="1" t="s">
        <v>48</v>
      </c>
      <c r="D185" s="1" t="s">
        <v>28</v>
      </c>
      <c r="E185" s="49">
        <v>2884.31</v>
      </c>
    </row>
    <row r="186" spans="1:5" x14ac:dyDescent="0.25">
      <c r="A186" s="11">
        <v>45168</v>
      </c>
      <c r="B186" s="1" t="s">
        <v>33</v>
      </c>
      <c r="C186" s="1" t="s">
        <v>2</v>
      </c>
      <c r="D186" s="1" t="s">
        <v>32</v>
      </c>
      <c r="E186" s="49">
        <v>2054.4899999999998</v>
      </c>
    </row>
    <row r="187" spans="1:5" x14ac:dyDescent="0.25">
      <c r="A187" s="11">
        <v>45163</v>
      </c>
      <c r="B187" s="1" t="s">
        <v>26</v>
      </c>
      <c r="C187" s="1" t="s">
        <v>48</v>
      </c>
      <c r="D187" s="1" t="s">
        <v>30</v>
      </c>
      <c r="E187" s="49">
        <v>2634.08</v>
      </c>
    </row>
    <row r="188" spans="1:5" x14ac:dyDescent="0.25">
      <c r="A188" s="11">
        <v>45147</v>
      </c>
      <c r="B188" s="1" t="s">
        <v>33</v>
      </c>
      <c r="C188" s="1" t="s">
        <v>49</v>
      </c>
      <c r="D188" s="1" t="s">
        <v>27</v>
      </c>
      <c r="E188" s="49">
        <v>2721.51</v>
      </c>
    </row>
    <row r="189" spans="1:5" x14ac:dyDescent="0.25">
      <c r="A189" s="11">
        <v>45145</v>
      </c>
      <c r="B189" s="1" t="s">
        <v>24</v>
      </c>
      <c r="C189" s="1" t="s">
        <v>2</v>
      </c>
      <c r="D189" s="1" t="s">
        <v>32</v>
      </c>
      <c r="E189" s="49">
        <v>3261.02</v>
      </c>
    </row>
    <row r="190" spans="1:5" x14ac:dyDescent="0.25">
      <c r="A190" s="11">
        <v>45154</v>
      </c>
      <c r="B190" s="1" t="s">
        <v>33</v>
      </c>
      <c r="C190" s="1" t="s">
        <v>46</v>
      </c>
      <c r="D190" s="1" t="s">
        <v>31</v>
      </c>
      <c r="E190" s="49">
        <v>2239.02</v>
      </c>
    </row>
    <row r="191" spans="1:5" x14ac:dyDescent="0.25">
      <c r="A191" s="11">
        <v>45153</v>
      </c>
      <c r="B191" s="1" t="s">
        <v>25</v>
      </c>
      <c r="C191" s="1" t="s">
        <v>46</v>
      </c>
      <c r="D191" s="1" t="s">
        <v>28</v>
      </c>
      <c r="E191" s="49">
        <v>2791.73</v>
      </c>
    </row>
    <row r="192" spans="1:5" x14ac:dyDescent="0.25">
      <c r="A192" s="11">
        <v>45140</v>
      </c>
      <c r="B192" s="1" t="s">
        <v>24</v>
      </c>
      <c r="C192" s="1" t="s">
        <v>47</v>
      </c>
      <c r="D192" s="1" t="s">
        <v>28</v>
      </c>
      <c r="E192" s="49">
        <v>3709.03</v>
      </c>
    </row>
    <row r="193" spans="1:5" x14ac:dyDescent="0.25">
      <c r="A193" s="11">
        <v>45142</v>
      </c>
      <c r="B193" s="1" t="s">
        <v>33</v>
      </c>
      <c r="C193" s="1" t="s">
        <v>48</v>
      </c>
      <c r="D193" s="1" t="s">
        <v>30</v>
      </c>
      <c r="E193" s="49">
        <v>2837.24</v>
      </c>
    </row>
    <row r="194" spans="1:5" x14ac:dyDescent="0.25">
      <c r="A194" s="11">
        <v>45140</v>
      </c>
      <c r="B194" s="1" t="s">
        <v>24</v>
      </c>
      <c r="C194" s="1" t="s">
        <v>49</v>
      </c>
      <c r="D194" s="1" t="s">
        <v>30</v>
      </c>
      <c r="E194" s="49">
        <v>3400.79</v>
      </c>
    </row>
    <row r="195" spans="1:5" x14ac:dyDescent="0.25">
      <c r="A195" s="11">
        <v>45159</v>
      </c>
      <c r="B195" s="1" t="s">
        <v>24</v>
      </c>
      <c r="C195" s="1" t="s">
        <v>46</v>
      </c>
      <c r="D195" s="1" t="s">
        <v>28</v>
      </c>
      <c r="E195" s="49">
        <v>2913.2</v>
      </c>
    </row>
    <row r="196" spans="1:5" x14ac:dyDescent="0.25">
      <c r="A196" s="11">
        <v>45166</v>
      </c>
      <c r="B196" s="1" t="s">
        <v>23</v>
      </c>
      <c r="C196" s="1" t="s">
        <v>47</v>
      </c>
      <c r="D196" s="1" t="s">
        <v>27</v>
      </c>
      <c r="E196" s="49">
        <v>3610.46</v>
      </c>
    </row>
    <row r="197" spans="1:5" x14ac:dyDescent="0.25">
      <c r="A197" s="11">
        <v>45141</v>
      </c>
      <c r="B197" s="1" t="s">
        <v>23</v>
      </c>
      <c r="C197" s="1" t="s">
        <v>46</v>
      </c>
      <c r="D197" s="1" t="s">
        <v>32</v>
      </c>
      <c r="E197" s="49">
        <v>3928.57</v>
      </c>
    </row>
    <row r="198" spans="1:5" x14ac:dyDescent="0.25">
      <c r="A198" s="11">
        <v>45158</v>
      </c>
      <c r="B198" s="1" t="s">
        <v>25</v>
      </c>
      <c r="C198" s="1" t="s">
        <v>46</v>
      </c>
      <c r="D198" s="1" t="s">
        <v>27</v>
      </c>
      <c r="E198" s="49">
        <v>3071.31</v>
      </c>
    </row>
    <row r="199" spans="1:5" x14ac:dyDescent="0.25">
      <c r="A199" s="11">
        <v>45141</v>
      </c>
      <c r="B199" s="1" t="s">
        <v>33</v>
      </c>
      <c r="C199" s="1" t="s">
        <v>46</v>
      </c>
      <c r="D199" s="1" t="s">
        <v>29</v>
      </c>
      <c r="E199" s="49">
        <v>3838.46</v>
      </c>
    </row>
    <row r="200" spans="1:5" x14ac:dyDescent="0.25">
      <c r="A200" s="11">
        <v>45150</v>
      </c>
      <c r="B200" s="1" t="s">
        <v>24</v>
      </c>
      <c r="C200" s="1" t="s">
        <v>49</v>
      </c>
      <c r="D200" s="1" t="s">
        <v>27</v>
      </c>
      <c r="E200" s="49">
        <v>3658.18</v>
      </c>
    </row>
    <row r="201" spans="1:5" x14ac:dyDescent="0.25">
      <c r="A201" s="11">
        <v>45158</v>
      </c>
      <c r="B201" s="1" t="s">
        <v>33</v>
      </c>
      <c r="C201" s="1" t="s">
        <v>49</v>
      </c>
      <c r="D201" s="1" t="s">
        <v>30</v>
      </c>
      <c r="E201" s="49">
        <v>2632.29</v>
      </c>
    </row>
    <row r="202" spans="1:5" x14ac:dyDescent="0.25">
      <c r="A202" s="11">
        <v>45152</v>
      </c>
      <c r="B202" s="1" t="s">
        <v>26</v>
      </c>
      <c r="C202" s="1" t="s">
        <v>2</v>
      </c>
      <c r="D202" s="1" t="s">
        <v>30</v>
      </c>
      <c r="E202" s="49">
        <v>3230.27</v>
      </c>
    </row>
    <row r="203" spans="1:5" x14ac:dyDescent="0.25">
      <c r="A203" s="11">
        <v>45160</v>
      </c>
      <c r="B203" s="1" t="s">
        <v>24</v>
      </c>
      <c r="C203" s="1" t="s">
        <v>46</v>
      </c>
      <c r="D203" s="1" t="s">
        <v>32</v>
      </c>
      <c r="E203" s="49">
        <v>2950.34</v>
      </c>
    </row>
    <row r="204" spans="1:5" x14ac:dyDescent="0.25">
      <c r="A204" s="11">
        <v>45139</v>
      </c>
      <c r="B204" s="1" t="s">
        <v>33</v>
      </c>
      <c r="C204" s="1" t="s">
        <v>46</v>
      </c>
      <c r="D204" s="1" t="s">
        <v>31</v>
      </c>
      <c r="E204" s="49">
        <v>2092.7399999999998</v>
      </c>
    </row>
    <row r="205" spans="1:5" x14ac:dyDescent="0.25">
      <c r="A205" s="11">
        <v>45153</v>
      </c>
      <c r="B205" s="1" t="s">
        <v>26</v>
      </c>
      <c r="C205" s="1" t="s">
        <v>48</v>
      </c>
      <c r="D205" s="1" t="s">
        <v>32</v>
      </c>
      <c r="E205" s="49">
        <v>2631.81</v>
      </c>
    </row>
    <row r="206" spans="1:5" x14ac:dyDescent="0.25">
      <c r="A206" s="11">
        <v>45156</v>
      </c>
      <c r="B206" s="1" t="s">
        <v>23</v>
      </c>
      <c r="C206" s="1" t="s">
        <v>47</v>
      </c>
      <c r="D206" s="1" t="s">
        <v>30</v>
      </c>
      <c r="E206" s="49">
        <v>2775.19</v>
      </c>
    </row>
    <row r="207" spans="1:5" x14ac:dyDescent="0.25">
      <c r="A207" s="11">
        <v>45168</v>
      </c>
      <c r="B207" s="1" t="s">
        <v>23</v>
      </c>
      <c r="C207" s="1" t="s">
        <v>48</v>
      </c>
      <c r="D207" s="1" t="s">
        <v>32</v>
      </c>
      <c r="E207" s="49">
        <v>3458.02</v>
      </c>
    </row>
    <row r="208" spans="1:5" x14ac:dyDescent="0.25">
      <c r="A208" s="11">
        <v>45145</v>
      </c>
      <c r="B208" s="1" t="s">
        <v>25</v>
      </c>
      <c r="C208" s="1" t="s">
        <v>47</v>
      </c>
      <c r="D208" s="1" t="s">
        <v>31</v>
      </c>
      <c r="E208" s="49">
        <v>3854.06</v>
      </c>
    </row>
    <row r="209" spans="1:5" x14ac:dyDescent="0.25">
      <c r="A209" s="11">
        <v>45162</v>
      </c>
      <c r="B209" s="1" t="s">
        <v>33</v>
      </c>
      <c r="C209" s="1" t="s">
        <v>46</v>
      </c>
      <c r="D209" s="1" t="s">
        <v>27</v>
      </c>
      <c r="E209" s="49">
        <v>2520.2800000000002</v>
      </c>
    </row>
    <row r="210" spans="1:5" x14ac:dyDescent="0.25">
      <c r="A210" s="11">
        <v>45163</v>
      </c>
      <c r="B210" s="1" t="s">
        <v>26</v>
      </c>
      <c r="C210" s="1" t="s">
        <v>47</v>
      </c>
      <c r="D210" s="1" t="s">
        <v>30</v>
      </c>
      <c r="E210" s="49">
        <v>3316.71</v>
      </c>
    </row>
    <row r="211" spans="1:5" x14ac:dyDescent="0.25">
      <c r="A211" s="11">
        <v>45159</v>
      </c>
      <c r="B211" s="1" t="s">
        <v>25</v>
      </c>
      <c r="C211" s="1" t="s">
        <v>2</v>
      </c>
      <c r="D211" s="1" t="s">
        <v>31</v>
      </c>
      <c r="E211" s="49">
        <v>3619.89</v>
      </c>
    </row>
    <row r="212" spans="1:5" x14ac:dyDescent="0.25">
      <c r="A212" s="11">
        <v>45169</v>
      </c>
      <c r="B212" s="1" t="s">
        <v>24</v>
      </c>
      <c r="C212" s="1" t="s">
        <v>49</v>
      </c>
      <c r="D212" s="1" t="s">
        <v>29</v>
      </c>
      <c r="E212" s="49">
        <v>3763.24</v>
      </c>
    </row>
    <row r="213" spans="1:5" x14ac:dyDescent="0.25">
      <c r="A213" s="11">
        <v>45148</v>
      </c>
      <c r="B213" s="1" t="s">
        <v>24</v>
      </c>
      <c r="C213" s="1" t="s">
        <v>47</v>
      </c>
      <c r="D213" s="1" t="s">
        <v>28</v>
      </c>
      <c r="E213" s="49">
        <v>3961.85</v>
      </c>
    </row>
    <row r="214" spans="1:5" x14ac:dyDescent="0.25">
      <c r="A214" s="11">
        <v>45167</v>
      </c>
      <c r="B214" s="1" t="s">
        <v>24</v>
      </c>
      <c r="C214" s="1" t="s">
        <v>46</v>
      </c>
      <c r="D214" s="1" t="s">
        <v>29</v>
      </c>
      <c r="E214" s="49">
        <v>2618.71</v>
      </c>
    </row>
    <row r="215" spans="1:5" x14ac:dyDescent="0.25">
      <c r="A215" s="11">
        <v>45142</v>
      </c>
      <c r="B215" s="1" t="s">
        <v>33</v>
      </c>
      <c r="C215" s="1" t="s">
        <v>47</v>
      </c>
      <c r="D215" s="1" t="s">
        <v>27</v>
      </c>
      <c r="E215" s="49">
        <v>3089.04</v>
      </c>
    </row>
    <row r="216" spans="1:5" x14ac:dyDescent="0.25">
      <c r="A216" s="11">
        <v>45154</v>
      </c>
      <c r="B216" s="1" t="s">
        <v>26</v>
      </c>
      <c r="C216" s="1" t="s">
        <v>2</v>
      </c>
      <c r="D216" s="1" t="s">
        <v>28</v>
      </c>
      <c r="E216" s="49">
        <v>3636.43</v>
      </c>
    </row>
    <row r="217" spans="1:5" x14ac:dyDescent="0.25">
      <c r="A217" s="11">
        <v>45167</v>
      </c>
      <c r="B217" s="1" t="s">
        <v>25</v>
      </c>
      <c r="C217" s="1" t="s">
        <v>48</v>
      </c>
      <c r="D217" s="1" t="s">
        <v>30</v>
      </c>
      <c r="E217" s="49">
        <v>2219.9699999999998</v>
      </c>
    </row>
    <row r="218" spans="1:5" x14ac:dyDescent="0.25">
      <c r="A218" s="11">
        <v>45153</v>
      </c>
      <c r="B218" s="1" t="s">
        <v>33</v>
      </c>
      <c r="C218" s="1" t="s">
        <v>2</v>
      </c>
      <c r="D218" s="1" t="s">
        <v>29</v>
      </c>
      <c r="E218" s="49">
        <v>2655.27</v>
      </c>
    </row>
    <row r="219" spans="1:5" x14ac:dyDescent="0.25">
      <c r="A219" s="11">
        <v>45145</v>
      </c>
      <c r="B219" s="1" t="s">
        <v>23</v>
      </c>
      <c r="C219" s="1" t="s">
        <v>2</v>
      </c>
      <c r="D219" s="1" t="s">
        <v>30</v>
      </c>
      <c r="E219" s="49">
        <v>3281.21</v>
      </c>
    </row>
    <row r="220" spans="1:5" x14ac:dyDescent="0.25">
      <c r="A220" s="11">
        <v>45163</v>
      </c>
      <c r="B220" s="1" t="s">
        <v>26</v>
      </c>
      <c r="C220" s="1" t="s">
        <v>47</v>
      </c>
      <c r="D220" s="1" t="s">
        <v>28</v>
      </c>
      <c r="E220" s="49">
        <v>2116.9699999999998</v>
      </c>
    </row>
    <row r="221" spans="1:5" x14ac:dyDescent="0.25">
      <c r="A221" s="11">
        <v>45146</v>
      </c>
      <c r="B221" s="1" t="s">
        <v>33</v>
      </c>
      <c r="C221" s="1" t="s">
        <v>49</v>
      </c>
      <c r="D221" s="1" t="s">
        <v>32</v>
      </c>
      <c r="E221" s="49">
        <v>2269.1999999999998</v>
      </c>
    </row>
    <row r="222" spans="1:5" x14ac:dyDescent="0.25">
      <c r="A222" s="11">
        <v>45141</v>
      </c>
      <c r="B222" s="1" t="s">
        <v>24</v>
      </c>
      <c r="C222" s="1" t="s">
        <v>49</v>
      </c>
      <c r="D222" s="1" t="s">
        <v>29</v>
      </c>
      <c r="E222" s="49">
        <v>2313.58</v>
      </c>
    </row>
    <row r="223" spans="1:5" x14ac:dyDescent="0.25">
      <c r="A223" s="11">
        <v>45141</v>
      </c>
      <c r="B223" s="1" t="s">
        <v>23</v>
      </c>
      <c r="C223" s="1" t="s">
        <v>47</v>
      </c>
      <c r="D223" s="1" t="s">
        <v>29</v>
      </c>
      <c r="E223" s="49">
        <v>2502.33</v>
      </c>
    </row>
    <row r="224" spans="1:5" x14ac:dyDescent="0.25">
      <c r="A224" s="11">
        <v>45143</v>
      </c>
      <c r="B224" s="1" t="s">
        <v>24</v>
      </c>
      <c r="C224" s="1" t="s">
        <v>48</v>
      </c>
      <c r="D224" s="1" t="s">
        <v>30</v>
      </c>
      <c r="E224" s="49">
        <v>2446.41</v>
      </c>
    </row>
    <row r="225" spans="1:5" x14ac:dyDescent="0.25">
      <c r="A225" s="11">
        <v>45156</v>
      </c>
      <c r="B225" s="1" t="s">
        <v>33</v>
      </c>
      <c r="C225" s="1" t="s">
        <v>46</v>
      </c>
      <c r="D225" s="1" t="s">
        <v>32</v>
      </c>
      <c r="E225" s="49">
        <v>3949.47</v>
      </c>
    </row>
    <row r="226" spans="1:5" x14ac:dyDescent="0.25">
      <c r="A226" s="11">
        <v>45146</v>
      </c>
      <c r="B226" s="1" t="s">
        <v>33</v>
      </c>
      <c r="C226" s="1" t="s">
        <v>47</v>
      </c>
      <c r="D226" s="1" t="s">
        <v>31</v>
      </c>
      <c r="E226" s="49">
        <v>3269.24</v>
      </c>
    </row>
    <row r="227" spans="1:5" x14ac:dyDescent="0.25">
      <c r="A227" s="11">
        <v>45162</v>
      </c>
      <c r="B227" s="1" t="s">
        <v>24</v>
      </c>
      <c r="C227" s="1" t="s">
        <v>49</v>
      </c>
      <c r="D227" s="1" t="s">
        <v>32</v>
      </c>
      <c r="E227" s="49">
        <v>2878.66</v>
      </c>
    </row>
    <row r="228" spans="1:5" x14ac:dyDescent="0.25">
      <c r="A228" s="11">
        <v>45158</v>
      </c>
      <c r="B228" s="1" t="s">
        <v>23</v>
      </c>
      <c r="C228" s="1" t="s">
        <v>2</v>
      </c>
      <c r="D228" s="1" t="s">
        <v>27</v>
      </c>
      <c r="E228" s="49">
        <v>2160.61</v>
      </c>
    </row>
    <row r="229" spans="1:5" x14ac:dyDescent="0.25">
      <c r="A229" s="11">
        <v>45153</v>
      </c>
      <c r="B229" s="1" t="s">
        <v>24</v>
      </c>
      <c r="C229" s="1" t="s">
        <v>2</v>
      </c>
      <c r="D229" s="1" t="s">
        <v>31</v>
      </c>
      <c r="E229" s="49">
        <v>3276.81</v>
      </c>
    </row>
    <row r="230" spans="1:5" x14ac:dyDescent="0.25">
      <c r="A230" s="11">
        <v>45161</v>
      </c>
      <c r="B230" s="1" t="s">
        <v>33</v>
      </c>
      <c r="C230" s="1" t="s">
        <v>49</v>
      </c>
      <c r="D230" s="1" t="s">
        <v>29</v>
      </c>
      <c r="E230" s="49">
        <v>3142.91</v>
      </c>
    </row>
    <row r="231" spans="1:5" x14ac:dyDescent="0.25">
      <c r="A231" s="11">
        <v>45169</v>
      </c>
      <c r="B231" s="1" t="s">
        <v>33</v>
      </c>
      <c r="C231" s="1" t="s">
        <v>46</v>
      </c>
      <c r="D231" s="1" t="s">
        <v>31</v>
      </c>
      <c r="E231" s="49">
        <v>2449.2600000000002</v>
      </c>
    </row>
    <row r="232" spans="1:5" x14ac:dyDescent="0.25">
      <c r="A232" s="11">
        <v>45156</v>
      </c>
      <c r="B232" s="1" t="s">
        <v>23</v>
      </c>
      <c r="C232" s="1" t="s">
        <v>48</v>
      </c>
      <c r="D232" s="1" t="s">
        <v>28</v>
      </c>
      <c r="E232" s="49">
        <v>2558.85</v>
      </c>
    </row>
    <row r="233" spans="1:5" x14ac:dyDescent="0.25">
      <c r="A233" s="11">
        <v>45164</v>
      </c>
      <c r="B233" s="1" t="s">
        <v>25</v>
      </c>
      <c r="C233" s="1" t="s">
        <v>47</v>
      </c>
      <c r="D233" s="1" t="s">
        <v>28</v>
      </c>
      <c r="E233" s="49">
        <v>2920.76</v>
      </c>
    </row>
    <row r="234" spans="1:5" x14ac:dyDescent="0.25">
      <c r="A234" s="11">
        <v>45146</v>
      </c>
      <c r="B234" s="1" t="s">
        <v>33</v>
      </c>
      <c r="C234" s="1" t="s">
        <v>48</v>
      </c>
      <c r="D234" s="1" t="s">
        <v>29</v>
      </c>
      <c r="E234" s="49">
        <v>2613.38</v>
      </c>
    </row>
    <row r="235" spans="1:5" x14ac:dyDescent="0.25">
      <c r="A235" s="11">
        <v>45141</v>
      </c>
      <c r="B235" s="1" t="s">
        <v>23</v>
      </c>
      <c r="C235" s="1" t="s">
        <v>2</v>
      </c>
      <c r="D235" s="1" t="s">
        <v>30</v>
      </c>
      <c r="E235" s="49">
        <v>2689.96</v>
      </c>
    </row>
    <row r="236" spans="1:5" x14ac:dyDescent="0.25">
      <c r="A236" s="11">
        <v>45146</v>
      </c>
      <c r="B236" s="1" t="s">
        <v>25</v>
      </c>
      <c r="C236" s="1" t="s">
        <v>48</v>
      </c>
      <c r="D236" s="1" t="s">
        <v>32</v>
      </c>
      <c r="E236" s="49">
        <v>2292.46</v>
      </c>
    </row>
    <row r="237" spans="1:5" x14ac:dyDescent="0.25">
      <c r="A237" s="11">
        <v>45149</v>
      </c>
      <c r="B237" s="1" t="s">
        <v>24</v>
      </c>
      <c r="C237" s="1" t="s">
        <v>2</v>
      </c>
      <c r="D237" s="1" t="s">
        <v>32</v>
      </c>
      <c r="E237" s="49">
        <v>3089.08</v>
      </c>
    </row>
    <row r="238" spans="1:5" x14ac:dyDescent="0.25">
      <c r="A238" s="11">
        <v>45147</v>
      </c>
      <c r="B238" s="1" t="s">
        <v>25</v>
      </c>
      <c r="C238" s="1" t="s">
        <v>49</v>
      </c>
      <c r="D238" s="1" t="s">
        <v>28</v>
      </c>
      <c r="E238" s="49">
        <v>3776.93</v>
      </c>
    </row>
    <row r="239" spans="1:5" x14ac:dyDescent="0.25">
      <c r="A239" s="11">
        <v>45159</v>
      </c>
      <c r="B239" s="1" t="s">
        <v>26</v>
      </c>
      <c r="C239" s="1" t="s">
        <v>48</v>
      </c>
      <c r="D239" s="1" t="s">
        <v>31</v>
      </c>
      <c r="E239" s="49">
        <v>3665.58</v>
      </c>
    </row>
    <row r="240" spans="1:5" x14ac:dyDescent="0.25">
      <c r="A240" s="11">
        <v>45157</v>
      </c>
      <c r="B240" s="1" t="s">
        <v>26</v>
      </c>
      <c r="C240" s="1" t="s">
        <v>48</v>
      </c>
      <c r="D240" s="1" t="s">
        <v>31</v>
      </c>
      <c r="E240" s="49">
        <v>2114.5300000000002</v>
      </c>
    </row>
    <row r="241" spans="1:5" x14ac:dyDescent="0.25">
      <c r="A241" s="11">
        <v>45142</v>
      </c>
      <c r="B241" s="1" t="s">
        <v>33</v>
      </c>
      <c r="C241" s="1" t="s">
        <v>48</v>
      </c>
      <c r="D241" s="1" t="s">
        <v>28</v>
      </c>
      <c r="E241" s="49">
        <v>3747.31</v>
      </c>
    </row>
    <row r="242" spans="1:5" x14ac:dyDescent="0.25">
      <c r="A242" s="11">
        <v>45150</v>
      </c>
      <c r="B242" s="1" t="s">
        <v>25</v>
      </c>
      <c r="C242" s="1" t="s">
        <v>49</v>
      </c>
      <c r="D242" s="1" t="s">
        <v>30</v>
      </c>
      <c r="E242" s="49">
        <v>3199.41</v>
      </c>
    </row>
    <row r="243" spans="1:5" x14ac:dyDescent="0.25">
      <c r="A243" s="11">
        <v>45151</v>
      </c>
      <c r="B243" s="1" t="s">
        <v>24</v>
      </c>
      <c r="C243" s="1" t="s">
        <v>2</v>
      </c>
      <c r="D243" s="1" t="s">
        <v>29</v>
      </c>
      <c r="E243" s="49">
        <v>2647.32</v>
      </c>
    </row>
    <row r="244" spans="1:5" x14ac:dyDescent="0.25">
      <c r="A244" s="11">
        <v>45161</v>
      </c>
      <c r="B244" s="1" t="s">
        <v>25</v>
      </c>
      <c r="C244" s="1" t="s">
        <v>2</v>
      </c>
      <c r="D244" s="1" t="s">
        <v>31</v>
      </c>
      <c r="E244" s="49">
        <v>3392.21</v>
      </c>
    </row>
    <row r="245" spans="1:5" x14ac:dyDescent="0.25">
      <c r="A245" s="11">
        <v>45156</v>
      </c>
      <c r="B245" s="1" t="s">
        <v>26</v>
      </c>
      <c r="C245" s="1" t="s">
        <v>48</v>
      </c>
      <c r="D245" s="1" t="s">
        <v>29</v>
      </c>
      <c r="E245" s="49">
        <v>3798.78</v>
      </c>
    </row>
    <row r="246" spans="1:5" x14ac:dyDescent="0.25">
      <c r="A246" s="11">
        <v>45169</v>
      </c>
      <c r="B246" s="1" t="s">
        <v>23</v>
      </c>
      <c r="C246" s="1" t="s">
        <v>47</v>
      </c>
      <c r="D246" s="1" t="s">
        <v>29</v>
      </c>
      <c r="E246" s="49">
        <v>3402.33</v>
      </c>
    </row>
    <row r="247" spans="1:5" x14ac:dyDescent="0.25">
      <c r="A247" s="11">
        <v>45155</v>
      </c>
      <c r="B247" s="1" t="s">
        <v>33</v>
      </c>
      <c r="C247" s="1" t="s">
        <v>2</v>
      </c>
      <c r="D247" s="1" t="s">
        <v>29</v>
      </c>
      <c r="E247" s="49">
        <v>3691.97</v>
      </c>
    </row>
    <row r="248" spans="1:5" x14ac:dyDescent="0.25">
      <c r="A248" s="11">
        <v>45155</v>
      </c>
      <c r="B248" s="1" t="s">
        <v>24</v>
      </c>
      <c r="C248" s="1" t="s">
        <v>47</v>
      </c>
      <c r="D248" s="1" t="s">
        <v>32</v>
      </c>
      <c r="E248" s="49">
        <v>3026.14</v>
      </c>
    </row>
    <row r="249" spans="1:5" x14ac:dyDescent="0.25">
      <c r="A249" s="11">
        <v>45141</v>
      </c>
      <c r="B249" s="1" t="s">
        <v>33</v>
      </c>
      <c r="C249" s="1" t="s">
        <v>2</v>
      </c>
      <c r="D249" s="1" t="s">
        <v>29</v>
      </c>
      <c r="E249" s="49">
        <v>2690.06</v>
      </c>
    </row>
    <row r="250" spans="1:5" x14ac:dyDescent="0.25">
      <c r="A250" s="11">
        <v>45147</v>
      </c>
      <c r="B250" s="1" t="s">
        <v>33</v>
      </c>
      <c r="C250" s="1" t="s">
        <v>46</v>
      </c>
      <c r="D250" s="1" t="s">
        <v>30</v>
      </c>
      <c r="E250" s="49">
        <v>2798.66</v>
      </c>
    </row>
    <row r="251" spans="1:5" x14ac:dyDescent="0.25">
      <c r="A251" s="11">
        <v>45152</v>
      </c>
      <c r="B251" s="1" t="s">
        <v>23</v>
      </c>
      <c r="C251" s="1" t="s">
        <v>2</v>
      </c>
      <c r="D251" s="1" t="s">
        <v>32</v>
      </c>
      <c r="E251" s="49">
        <v>3181.33</v>
      </c>
    </row>
    <row r="252" spans="1:5" x14ac:dyDescent="0.25">
      <c r="A252" s="11">
        <v>45163</v>
      </c>
      <c r="B252" s="1" t="s">
        <v>26</v>
      </c>
      <c r="C252" s="1" t="s">
        <v>47</v>
      </c>
      <c r="D252" s="1" t="s">
        <v>29</v>
      </c>
      <c r="E252" s="49">
        <v>3162.47</v>
      </c>
    </row>
    <row r="253" spans="1:5" x14ac:dyDescent="0.25">
      <c r="A253" s="11">
        <v>45154</v>
      </c>
      <c r="B253" s="1" t="s">
        <v>24</v>
      </c>
      <c r="C253" s="1" t="s">
        <v>48</v>
      </c>
      <c r="D253" s="1" t="s">
        <v>32</v>
      </c>
      <c r="E253" s="49">
        <v>3553.08</v>
      </c>
    </row>
    <row r="254" spans="1:5" x14ac:dyDescent="0.25">
      <c r="A254" s="11">
        <v>45155</v>
      </c>
      <c r="B254" s="1" t="s">
        <v>23</v>
      </c>
      <c r="C254" s="1" t="s">
        <v>49</v>
      </c>
      <c r="D254" s="1" t="s">
        <v>29</v>
      </c>
      <c r="E254" s="49">
        <v>3368.15</v>
      </c>
    </row>
    <row r="255" spans="1:5" x14ac:dyDescent="0.25">
      <c r="A255" s="11">
        <v>45162</v>
      </c>
      <c r="B255" s="1" t="s">
        <v>23</v>
      </c>
      <c r="C255" s="1" t="s">
        <v>46</v>
      </c>
      <c r="D255" s="1" t="s">
        <v>28</v>
      </c>
      <c r="E255" s="49">
        <v>3837.27</v>
      </c>
    </row>
    <row r="256" spans="1:5" x14ac:dyDescent="0.25">
      <c r="A256" s="11">
        <v>45167</v>
      </c>
      <c r="B256" s="1" t="s">
        <v>23</v>
      </c>
      <c r="C256" s="1" t="s">
        <v>46</v>
      </c>
      <c r="D256" s="1" t="s">
        <v>30</v>
      </c>
      <c r="E256" s="49">
        <v>2311.4499999999998</v>
      </c>
    </row>
    <row r="257" spans="1:5" x14ac:dyDescent="0.25">
      <c r="A257" s="11">
        <v>45168</v>
      </c>
      <c r="B257" s="1" t="s">
        <v>23</v>
      </c>
      <c r="C257" s="1" t="s">
        <v>46</v>
      </c>
      <c r="D257" s="1" t="s">
        <v>27</v>
      </c>
      <c r="E257" s="49">
        <v>2427.88</v>
      </c>
    </row>
    <row r="258" spans="1:5" x14ac:dyDescent="0.25">
      <c r="A258" s="11">
        <v>45158</v>
      </c>
      <c r="B258" s="1" t="s">
        <v>24</v>
      </c>
      <c r="C258" s="1" t="s">
        <v>49</v>
      </c>
      <c r="D258" s="1" t="s">
        <v>31</v>
      </c>
      <c r="E258" s="49">
        <v>3836.02</v>
      </c>
    </row>
    <row r="259" spans="1:5" x14ac:dyDescent="0.25">
      <c r="A259" s="11">
        <v>45139</v>
      </c>
      <c r="B259" s="1" t="s">
        <v>24</v>
      </c>
      <c r="C259" s="1" t="s">
        <v>46</v>
      </c>
      <c r="D259" s="1" t="s">
        <v>31</v>
      </c>
      <c r="E259" s="49">
        <v>3337.33</v>
      </c>
    </row>
    <row r="260" spans="1:5" x14ac:dyDescent="0.25">
      <c r="A260" s="11">
        <v>45146</v>
      </c>
      <c r="B260" s="1" t="s">
        <v>26</v>
      </c>
      <c r="C260" s="1" t="s">
        <v>49</v>
      </c>
      <c r="D260" s="1" t="s">
        <v>29</v>
      </c>
      <c r="E260" s="49">
        <v>3290.36</v>
      </c>
    </row>
    <row r="261" spans="1:5" x14ac:dyDescent="0.25">
      <c r="A261" s="11">
        <v>45162</v>
      </c>
      <c r="B261" s="1" t="s">
        <v>26</v>
      </c>
      <c r="C261" s="1" t="s">
        <v>47</v>
      </c>
      <c r="D261" s="1" t="s">
        <v>27</v>
      </c>
      <c r="E261" s="49">
        <v>3462.39</v>
      </c>
    </row>
    <row r="262" spans="1:5" x14ac:dyDescent="0.25">
      <c r="A262" s="11">
        <v>45144</v>
      </c>
      <c r="B262" s="1" t="s">
        <v>23</v>
      </c>
      <c r="C262" s="1" t="s">
        <v>48</v>
      </c>
      <c r="D262" s="1" t="s">
        <v>29</v>
      </c>
      <c r="E262" s="49">
        <v>3278.84</v>
      </c>
    </row>
    <row r="263" spans="1:5" x14ac:dyDescent="0.25">
      <c r="A263" s="11">
        <v>45143</v>
      </c>
      <c r="B263" s="1" t="s">
        <v>26</v>
      </c>
      <c r="C263" s="1" t="s">
        <v>47</v>
      </c>
      <c r="D263" s="1" t="s">
        <v>31</v>
      </c>
      <c r="E263" s="49">
        <v>3236.67</v>
      </c>
    </row>
    <row r="264" spans="1:5" x14ac:dyDescent="0.25">
      <c r="A264" s="11">
        <v>45156</v>
      </c>
      <c r="B264" s="1" t="s">
        <v>24</v>
      </c>
      <c r="C264" s="1" t="s">
        <v>2</v>
      </c>
      <c r="D264" s="1" t="s">
        <v>27</v>
      </c>
      <c r="E264" s="49">
        <v>2802.41</v>
      </c>
    </row>
    <row r="265" spans="1:5" x14ac:dyDescent="0.25">
      <c r="A265" s="11">
        <v>45157</v>
      </c>
      <c r="B265" s="1" t="s">
        <v>33</v>
      </c>
      <c r="C265" s="1" t="s">
        <v>49</v>
      </c>
      <c r="D265" s="1" t="s">
        <v>32</v>
      </c>
      <c r="E265" s="49">
        <v>3948.62</v>
      </c>
    </row>
    <row r="266" spans="1:5" x14ac:dyDescent="0.25">
      <c r="A266" s="11">
        <v>45142</v>
      </c>
      <c r="B266" s="1" t="s">
        <v>33</v>
      </c>
      <c r="C266" s="1" t="s">
        <v>48</v>
      </c>
      <c r="D266" s="1" t="s">
        <v>27</v>
      </c>
      <c r="E266" s="49">
        <v>2477.2800000000002</v>
      </c>
    </row>
    <row r="267" spans="1:5" x14ac:dyDescent="0.25">
      <c r="A267" s="11">
        <v>45162</v>
      </c>
      <c r="B267" s="1" t="s">
        <v>23</v>
      </c>
      <c r="C267" s="1" t="s">
        <v>2</v>
      </c>
      <c r="D267" s="1" t="s">
        <v>29</v>
      </c>
      <c r="E267" s="49">
        <v>3450.62</v>
      </c>
    </row>
    <row r="268" spans="1:5" x14ac:dyDescent="0.25">
      <c r="A268" s="11">
        <v>45149</v>
      </c>
      <c r="B268" s="1" t="s">
        <v>23</v>
      </c>
      <c r="C268" s="1" t="s">
        <v>46</v>
      </c>
      <c r="D268" s="1" t="s">
        <v>29</v>
      </c>
      <c r="E268" s="49">
        <v>2809.06</v>
      </c>
    </row>
    <row r="269" spans="1:5" x14ac:dyDescent="0.25">
      <c r="A269" s="11">
        <v>45168</v>
      </c>
      <c r="B269" s="1" t="s">
        <v>33</v>
      </c>
      <c r="C269" s="1" t="s">
        <v>49</v>
      </c>
      <c r="D269" s="1" t="s">
        <v>31</v>
      </c>
      <c r="E269" s="49">
        <v>2738.88</v>
      </c>
    </row>
    <row r="270" spans="1:5" x14ac:dyDescent="0.25">
      <c r="A270" s="11">
        <v>45153</v>
      </c>
      <c r="B270" s="1" t="s">
        <v>23</v>
      </c>
      <c r="C270" s="1" t="s">
        <v>47</v>
      </c>
      <c r="D270" s="1" t="s">
        <v>28</v>
      </c>
      <c r="E270" s="49">
        <v>2463.9499999999998</v>
      </c>
    </row>
    <row r="271" spans="1:5" x14ac:dyDescent="0.25">
      <c r="A271" s="11">
        <v>45148</v>
      </c>
      <c r="B271" s="1" t="s">
        <v>23</v>
      </c>
      <c r="C271" s="1" t="s">
        <v>46</v>
      </c>
      <c r="D271" s="1" t="s">
        <v>32</v>
      </c>
      <c r="E271" s="49">
        <v>2467.5300000000002</v>
      </c>
    </row>
    <row r="272" spans="1:5" x14ac:dyDescent="0.25">
      <c r="A272" s="11">
        <v>45152</v>
      </c>
      <c r="B272" s="1" t="s">
        <v>33</v>
      </c>
      <c r="C272" s="1" t="s">
        <v>49</v>
      </c>
      <c r="D272" s="1" t="s">
        <v>32</v>
      </c>
      <c r="E272" s="49">
        <v>2853.96</v>
      </c>
    </row>
    <row r="273" spans="1:5" x14ac:dyDescent="0.25">
      <c r="A273" s="11">
        <v>45160</v>
      </c>
      <c r="B273" s="1" t="s">
        <v>26</v>
      </c>
      <c r="C273" s="1" t="s">
        <v>46</v>
      </c>
      <c r="D273" s="1" t="s">
        <v>31</v>
      </c>
      <c r="E273" s="49">
        <v>2710.72</v>
      </c>
    </row>
    <row r="274" spans="1:5" x14ac:dyDescent="0.25">
      <c r="A274" s="11">
        <v>45146</v>
      </c>
      <c r="B274" s="1" t="s">
        <v>33</v>
      </c>
      <c r="C274" s="1" t="s">
        <v>47</v>
      </c>
      <c r="D274" s="1" t="s">
        <v>32</v>
      </c>
      <c r="E274" s="49">
        <v>3421.47</v>
      </c>
    </row>
    <row r="275" spans="1:5" x14ac:dyDescent="0.25">
      <c r="A275" s="11">
        <v>45149</v>
      </c>
      <c r="B275" s="1" t="s">
        <v>24</v>
      </c>
      <c r="C275" s="1" t="s">
        <v>49</v>
      </c>
      <c r="D275" s="1" t="s">
        <v>32</v>
      </c>
      <c r="E275" s="49">
        <v>3126.5</v>
      </c>
    </row>
    <row r="276" spans="1:5" x14ac:dyDescent="0.25">
      <c r="A276" s="11">
        <v>45151</v>
      </c>
      <c r="B276" s="1" t="s">
        <v>23</v>
      </c>
      <c r="C276" s="1" t="s">
        <v>2</v>
      </c>
      <c r="D276" s="1" t="s">
        <v>28</v>
      </c>
      <c r="E276" s="49">
        <v>3128.05</v>
      </c>
    </row>
    <row r="277" spans="1:5" x14ac:dyDescent="0.25">
      <c r="A277" s="11">
        <v>45149</v>
      </c>
      <c r="B277" s="1" t="s">
        <v>26</v>
      </c>
      <c r="C277" s="1" t="s">
        <v>48</v>
      </c>
      <c r="D277" s="1" t="s">
        <v>32</v>
      </c>
      <c r="E277" s="49">
        <v>3185.46</v>
      </c>
    </row>
    <row r="278" spans="1:5" x14ac:dyDescent="0.25">
      <c r="A278" s="11">
        <v>45141</v>
      </c>
      <c r="B278" s="1" t="s">
        <v>26</v>
      </c>
      <c r="C278" s="1" t="s">
        <v>48</v>
      </c>
      <c r="D278" s="1" t="s">
        <v>31</v>
      </c>
      <c r="E278" s="49">
        <v>2733.99</v>
      </c>
    </row>
    <row r="279" spans="1:5" x14ac:dyDescent="0.25">
      <c r="A279" s="11">
        <v>45150</v>
      </c>
      <c r="B279" s="1" t="s">
        <v>24</v>
      </c>
      <c r="C279" s="1" t="s">
        <v>48</v>
      </c>
      <c r="D279" s="1" t="s">
        <v>28</v>
      </c>
      <c r="E279" s="49">
        <v>2695</v>
      </c>
    </row>
    <row r="280" spans="1:5" x14ac:dyDescent="0.25">
      <c r="A280" s="11">
        <v>45148</v>
      </c>
      <c r="B280" s="1" t="s">
        <v>23</v>
      </c>
      <c r="C280" s="1" t="s">
        <v>47</v>
      </c>
      <c r="D280" s="1" t="s">
        <v>30</v>
      </c>
      <c r="E280" s="49">
        <v>2559.4499999999998</v>
      </c>
    </row>
    <row r="281" spans="1:5" x14ac:dyDescent="0.25">
      <c r="A281" s="11">
        <v>45139</v>
      </c>
      <c r="B281" s="1" t="s">
        <v>33</v>
      </c>
      <c r="C281" s="1" t="s">
        <v>46</v>
      </c>
      <c r="D281" s="1" t="s">
        <v>30</v>
      </c>
      <c r="E281" s="49">
        <v>2382.02</v>
      </c>
    </row>
    <row r="282" spans="1:5" x14ac:dyDescent="0.25">
      <c r="A282" s="11">
        <v>45157</v>
      </c>
      <c r="B282" s="1" t="s">
        <v>33</v>
      </c>
      <c r="C282" s="1" t="s">
        <v>47</v>
      </c>
      <c r="D282" s="1" t="s">
        <v>28</v>
      </c>
      <c r="E282" s="49">
        <v>2855.28</v>
      </c>
    </row>
    <row r="283" spans="1:5" x14ac:dyDescent="0.25">
      <c r="A283" s="11">
        <v>45142</v>
      </c>
      <c r="B283" s="1" t="s">
        <v>23</v>
      </c>
      <c r="C283" s="1" t="s">
        <v>49</v>
      </c>
      <c r="D283" s="1" t="s">
        <v>32</v>
      </c>
      <c r="E283" s="49">
        <v>2369.06</v>
      </c>
    </row>
    <row r="284" spans="1:5" x14ac:dyDescent="0.25">
      <c r="A284" s="11">
        <v>45162</v>
      </c>
      <c r="B284" s="1" t="s">
        <v>24</v>
      </c>
      <c r="C284" s="1" t="s">
        <v>48</v>
      </c>
      <c r="D284" s="1" t="s">
        <v>28</v>
      </c>
      <c r="E284" s="49">
        <v>3313.46</v>
      </c>
    </row>
    <row r="285" spans="1:5" x14ac:dyDescent="0.25">
      <c r="A285" s="11">
        <v>45164</v>
      </c>
      <c r="B285" s="1" t="s">
        <v>26</v>
      </c>
      <c r="C285" s="1" t="s">
        <v>2</v>
      </c>
      <c r="D285" s="1" t="s">
        <v>30</v>
      </c>
      <c r="E285" s="49">
        <v>3856.76</v>
      </c>
    </row>
    <row r="286" spans="1:5" x14ac:dyDescent="0.25">
      <c r="A286" s="11">
        <v>45155</v>
      </c>
      <c r="B286" s="1" t="s">
        <v>23</v>
      </c>
      <c r="C286" s="1" t="s">
        <v>2</v>
      </c>
      <c r="D286" s="1" t="s">
        <v>30</v>
      </c>
      <c r="E286" s="49">
        <v>2638.88</v>
      </c>
    </row>
    <row r="287" spans="1:5" x14ac:dyDescent="0.25">
      <c r="A287" s="11">
        <v>45163</v>
      </c>
      <c r="B287" s="1" t="s">
        <v>26</v>
      </c>
      <c r="C287" s="1" t="s">
        <v>48</v>
      </c>
      <c r="D287" s="1" t="s">
        <v>29</v>
      </c>
      <c r="E287" s="49">
        <v>2804.25</v>
      </c>
    </row>
    <row r="288" spans="1:5" x14ac:dyDescent="0.25">
      <c r="A288" s="11">
        <v>45143</v>
      </c>
      <c r="B288" s="1" t="s">
        <v>24</v>
      </c>
      <c r="C288" s="1" t="s">
        <v>47</v>
      </c>
      <c r="D288" s="1" t="s">
        <v>30</v>
      </c>
      <c r="E288" s="49">
        <v>3402.98</v>
      </c>
    </row>
    <row r="289" spans="1:5" x14ac:dyDescent="0.25">
      <c r="A289" s="11">
        <v>45160</v>
      </c>
      <c r="B289" s="1" t="s">
        <v>26</v>
      </c>
      <c r="C289" s="1" t="s">
        <v>46</v>
      </c>
      <c r="D289" s="1" t="s">
        <v>29</v>
      </c>
      <c r="E289" s="49">
        <v>2327.37</v>
      </c>
    </row>
    <row r="290" spans="1:5" x14ac:dyDescent="0.25">
      <c r="A290" s="11">
        <v>45165</v>
      </c>
      <c r="B290" s="1" t="s">
        <v>23</v>
      </c>
      <c r="C290" s="1" t="s">
        <v>48</v>
      </c>
      <c r="D290" s="1" t="s">
        <v>30</v>
      </c>
      <c r="E290" s="49">
        <v>3715.32</v>
      </c>
    </row>
    <row r="291" spans="1:5" x14ac:dyDescent="0.25">
      <c r="A291" s="11">
        <v>45153</v>
      </c>
      <c r="B291" s="1" t="s">
        <v>33</v>
      </c>
      <c r="C291" s="1" t="s">
        <v>49</v>
      </c>
      <c r="D291" s="1" t="s">
        <v>29</v>
      </c>
      <c r="E291" s="49">
        <v>2459.9299999999998</v>
      </c>
    </row>
    <row r="292" spans="1:5" x14ac:dyDescent="0.25">
      <c r="A292" s="11">
        <v>45160</v>
      </c>
      <c r="B292" s="1" t="s">
        <v>24</v>
      </c>
      <c r="C292" s="1" t="s">
        <v>49</v>
      </c>
      <c r="D292" s="1" t="s">
        <v>27</v>
      </c>
      <c r="E292" s="49">
        <v>3647.65</v>
      </c>
    </row>
    <row r="293" spans="1:5" x14ac:dyDescent="0.25">
      <c r="A293" s="11">
        <v>45164</v>
      </c>
      <c r="B293" s="1" t="s">
        <v>26</v>
      </c>
      <c r="C293" s="1" t="s">
        <v>46</v>
      </c>
      <c r="D293" s="1" t="s">
        <v>29</v>
      </c>
      <c r="E293" s="49">
        <v>2548.2600000000002</v>
      </c>
    </row>
    <row r="294" spans="1:5" x14ac:dyDescent="0.25">
      <c r="A294" s="11">
        <v>45148</v>
      </c>
      <c r="B294" s="1" t="s">
        <v>23</v>
      </c>
      <c r="C294" s="1" t="s">
        <v>47</v>
      </c>
      <c r="D294" s="1" t="s">
        <v>32</v>
      </c>
      <c r="E294" s="49">
        <v>3076.73</v>
      </c>
    </row>
    <row r="295" spans="1:5" x14ac:dyDescent="0.25">
      <c r="A295" s="11">
        <v>45145</v>
      </c>
      <c r="B295" s="1" t="s">
        <v>25</v>
      </c>
      <c r="C295" s="1" t="s">
        <v>46</v>
      </c>
      <c r="D295" s="1" t="s">
        <v>28</v>
      </c>
      <c r="E295" s="49">
        <v>2295.3000000000002</v>
      </c>
    </row>
    <row r="296" spans="1:5" x14ac:dyDescent="0.25">
      <c r="A296" s="11">
        <v>45167</v>
      </c>
      <c r="B296" s="1" t="s">
        <v>23</v>
      </c>
      <c r="C296" s="1" t="s">
        <v>47</v>
      </c>
      <c r="D296" s="1" t="s">
        <v>28</v>
      </c>
      <c r="E296" s="49">
        <v>2726.4</v>
      </c>
    </row>
    <row r="297" spans="1:5" x14ac:dyDescent="0.25">
      <c r="A297" s="11">
        <v>45167</v>
      </c>
      <c r="B297" s="1" t="s">
        <v>24</v>
      </c>
      <c r="C297" s="1" t="s">
        <v>48</v>
      </c>
      <c r="D297" s="1" t="s">
        <v>28</v>
      </c>
      <c r="E297" s="49">
        <v>3699.68</v>
      </c>
    </row>
    <row r="298" spans="1:5" x14ac:dyDescent="0.25">
      <c r="A298" s="11">
        <v>45159</v>
      </c>
      <c r="B298" s="1" t="s">
        <v>33</v>
      </c>
      <c r="C298" s="1" t="s">
        <v>49</v>
      </c>
      <c r="D298" s="1" t="s">
        <v>30</v>
      </c>
      <c r="E298" s="49">
        <v>3589.25</v>
      </c>
    </row>
    <row r="299" spans="1:5" x14ac:dyDescent="0.25">
      <c r="A299" s="11">
        <v>45144</v>
      </c>
      <c r="B299" s="1" t="s">
        <v>23</v>
      </c>
      <c r="C299" s="1" t="s">
        <v>48</v>
      </c>
      <c r="D299" s="1" t="s">
        <v>28</v>
      </c>
      <c r="E299" s="49">
        <v>2831.59</v>
      </c>
    </row>
    <row r="300" spans="1:5" x14ac:dyDescent="0.25">
      <c r="A300" s="11">
        <v>45158</v>
      </c>
      <c r="B300" s="1" t="s">
        <v>24</v>
      </c>
      <c r="C300" s="1" t="s">
        <v>2</v>
      </c>
      <c r="D300" s="1" t="s">
        <v>32</v>
      </c>
      <c r="E300" s="49">
        <v>2633.46</v>
      </c>
    </row>
  </sheetData>
  <conditionalFormatting sqref="A12:D41">
    <cfRule type="expression" dxfId="37" priority="26">
      <formula>$C12=$H$22</formula>
    </cfRule>
  </conditionalFormatting>
  <conditionalFormatting sqref="E12:E41">
    <cfRule type="expression" dxfId="36" priority="1">
      <formula>$C12=$H$17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BF86F-C00B-4892-B5D4-5AA2D2346828}">
  <sheetPr>
    <tabColor rgb="FFFFFF00"/>
  </sheetPr>
  <dimension ref="A1:U300"/>
  <sheetViews>
    <sheetView workbookViewId="0">
      <selection activeCell="H12" sqref="H12"/>
    </sheetView>
  </sheetViews>
  <sheetFormatPr defaultRowHeight="15" x14ac:dyDescent="0.25"/>
  <cols>
    <col min="1" max="1" width="13.7109375" customWidth="1"/>
    <col min="2" max="2" width="11.7109375" customWidth="1"/>
    <col min="3" max="3" width="20.140625" customWidth="1"/>
    <col min="4" max="4" width="29.42578125" customWidth="1"/>
    <col min="5" max="5" width="9.5703125" bestFit="1" customWidth="1"/>
    <col min="6" max="6" width="13.85546875" customWidth="1"/>
    <col min="7" max="7" width="21.7109375" customWidth="1"/>
    <col min="8" max="8" width="30.7109375" customWidth="1"/>
    <col min="9" max="9" width="6.42578125" customWidth="1"/>
    <col min="10" max="10" width="27.140625" customWidth="1"/>
    <col min="11" max="11" width="34.85546875" customWidth="1"/>
    <col min="12" max="12" width="4.7109375" customWidth="1"/>
    <col min="13" max="13" width="15.42578125" customWidth="1"/>
    <col min="14" max="14" width="19.42578125" customWidth="1"/>
    <col min="17" max="17" width="9.5703125" bestFit="1" customWidth="1"/>
    <col min="18" max="18" width="11.5703125" customWidth="1"/>
    <col min="19" max="19" width="12.5703125" customWidth="1"/>
    <col min="20" max="20" width="11.5703125" customWidth="1"/>
    <col min="21" max="21" width="21.140625" customWidth="1"/>
  </cols>
  <sheetData>
    <row r="1" spans="1:21" ht="21" x14ac:dyDescent="0.35">
      <c r="A1" s="6" t="s">
        <v>141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3" spans="1:21" x14ac:dyDescent="0.25">
      <c r="B3" s="9" t="s">
        <v>10</v>
      </c>
      <c r="C3" t="s">
        <v>14</v>
      </c>
    </row>
    <row r="4" spans="1:21" x14ac:dyDescent="0.25">
      <c r="B4" s="9"/>
      <c r="E4" s="9"/>
    </row>
    <row r="5" spans="1:21" x14ac:dyDescent="0.25">
      <c r="B5" s="9"/>
      <c r="E5" s="9"/>
    </row>
    <row r="6" spans="1:21" x14ac:dyDescent="0.25">
      <c r="B6" t="s">
        <v>82</v>
      </c>
      <c r="G6" s="30" t="s">
        <v>55</v>
      </c>
      <c r="H6" s="32" t="s">
        <v>89</v>
      </c>
    </row>
    <row r="7" spans="1:21" x14ac:dyDescent="0.25">
      <c r="B7" t="s">
        <v>83</v>
      </c>
      <c r="G7" s="33"/>
      <c r="H7" s="35" t="s">
        <v>88</v>
      </c>
    </row>
    <row r="8" spans="1:21" x14ac:dyDescent="0.25">
      <c r="B8" s="9"/>
      <c r="G8" s="36"/>
      <c r="H8" s="38"/>
    </row>
    <row r="9" spans="1:21" x14ac:dyDescent="0.25">
      <c r="S9" s="9" t="s">
        <v>64</v>
      </c>
    </row>
    <row r="10" spans="1:21" x14ac:dyDescent="0.25">
      <c r="S10" s="9" t="s">
        <v>19</v>
      </c>
      <c r="T10" s="9" t="s">
        <v>63</v>
      </c>
      <c r="U10" s="9" t="s">
        <v>21</v>
      </c>
    </row>
    <row r="11" spans="1:21" ht="15.75" x14ac:dyDescent="0.25">
      <c r="A11" s="10" t="s">
        <v>1</v>
      </c>
      <c r="B11" s="10" t="s">
        <v>19</v>
      </c>
      <c r="C11" s="10" t="s">
        <v>20</v>
      </c>
      <c r="D11" s="10" t="s">
        <v>21</v>
      </c>
      <c r="E11" s="10" t="s">
        <v>70</v>
      </c>
      <c r="S11" t="str" cm="1">
        <f t="array" ref="S11:S15">_xlfn._xlws.SORT(_xlfn.UNIQUE(B12:B41))</f>
        <v>Central</v>
      </c>
      <c r="T11" t="str" cm="1">
        <f t="array" ref="T11:T15">_xlfn._xlws.SORT(_xlfn.UNIQUE(C12:C41))</f>
        <v>Carmen</v>
      </c>
      <c r="U11" t="str" cm="1">
        <f t="array" ref="U11:U16">_xlfn._xlws.SORT(_xlfn.UNIQUE(D12:D41))</f>
        <v>Hot Wheels</v>
      </c>
    </row>
    <row r="12" spans="1:21" x14ac:dyDescent="0.25">
      <c r="A12" s="11">
        <v>45162</v>
      </c>
      <c r="B12" s="1" t="s">
        <v>25</v>
      </c>
      <c r="C12" s="1" t="s">
        <v>46</v>
      </c>
      <c r="D12" s="1" t="s">
        <v>32</v>
      </c>
      <c r="E12" s="49">
        <v>3022.34</v>
      </c>
      <c r="H12" s="9" t="s">
        <v>146</v>
      </c>
      <c r="S12" t="str">
        <v xml:space="preserve">North </v>
      </c>
      <c r="T12" t="str">
        <v>Cinderelli</v>
      </c>
      <c r="U12" t="str">
        <v>LOL OMG Surprise</v>
      </c>
    </row>
    <row r="13" spans="1:21" x14ac:dyDescent="0.25">
      <c r="A13" s="11">
        <v>45161</v>
      </c>
      <c r="B13" s="1" t="s">
        <v>25</v>
      </c>
      <c r="C13" s="1" t="s">
        <v>46</v>
      </c>
      <c r="D13" s="1" t="s">
        <v>29</v>
      </c>
      <c r="E13" s="49">
        <v>3116.33</v>
      </c>
      <c r="S13" t="str">
        <v>NorthWest</v>
      </c>
      <c r="T13" t="str">
        <v>Macen</v>
      </c>
      <c r="U13" t="str">
        <v>LOL Surprise</v>
      </c>
    </row>
    <row r="14" spans="1:21" x14ac:dyDescent="0.25">
      <c r="A14" s="11">
        <v>45145</v>
      </c>
      <c r="B14" s="1" t="s">
        <v>26</v>
      </c>
      <c r="C14" s="1" t="s">
        <v>47</v>
      </c>
      <c r="D14" s="1" t="s">
        <v>29</v>
      </c>
      <c r="E14" s="49">
        <v>3007.85</v>
      </c>
      <c r="G14" s="69" t="s">
        <v>132</v>
      </c>
      <c r="S14" t="str">
        <v>South</v>
      </c>
      <c r="T14" t="str">
        <v>Miles</v>
      </c>
      <c r="U14" t="str">
        <v>Monster Trucks</v>
      </c>
    </row>
    <row r="15" spans="1:21" x14ac:dyDescent="0.25">
      <c r="A15" s="11">
        <v>45149</v>
      </c>
      <c r="B15" s="1" t="s">
        <v>33</v>
      </c>
      <c r="C15" s="1" t="s">
        <v>46</v>
      </c>
      <c r="D15" s="1" t="s">
        <v>29</v>
      </c>
      <c r="E15" s="49">
        <v>3203.5</v>
      </c>
      <c r="G15" s="9" t="s">
        <v>85</v>
      </c>
      <c r="S15" t="str">
        <v>West</v>
      </c>
      <c r="T15" t="str">
        <v>Tiana</v>
      </c>
      <c r="U15" t="str">
        <v>Rainbow High Dolls</v>
      </c>
    </row>
    <row r="16" spans="1:21" ht="15.75" x14ac:dyDescent="0.25">
      <c r="A16" s="11">
        <v>45164</v>
      </c>
      <c r="B16" s="1" t="s">
        <v>26</v>
      </c>
      <c r="C16" s="1" t="s">
        <v>49</v>
      </c>
      <c r="D16" s="1" t="s">
        <v>31</v>
      </c>
      <c r="E16" s="49">
        <v>2337.88</v>
      </c>
      <c r="G16" s="10" t="s">
        <v>21</v>
      </c>
      <c r="H16" s="10" t="s">
        <v>154</v>
      </c>
      <c r="U16" t="str">
        <v>Stuffed Animals/Bears</v>
      </c>
    </row>
    <row r="17" spans="1:10" x14ac:dyDescent="0.25">
      <c r="A17" s="11">
        <v>45160</v>
      </c>
      <c r="B17" s="1" t="s">
        <v>23</v>
      </c>
      <c r="C17" s="1" t="s">
        <v>49</v>
      </c>
      <c r="D17" s="1" t="s">
        <v>28</v>
      </c>
      <c r="E17" s="49">
        <v>3568.9</v>
      </c>
      <c r="G17" s="1" t="s">
        <v>30</v>
      </c>
      <c r="H17" s="50" cm="1">
        <f t="array" ref="H17:H22">AVERAGEIFS(E12:E300,D12:D300,G17:G22)</f>
        <v>2912.5821568627462</v>
      </c>
      <c r="J17" t="str">
        <f ca="1">_xlfn.IFNA(_xlfn.FORMULATEXT(H17),"")</f>
        <v>=AVERAGEIFS(E12:E300,D12:D300,G17:G22)</v>
      </c>
    </row>
    <row r="18" spans="1:10" x14ac:dyDescent="0.25">
      <c r="A18" s="11">
        <v>45164</v>
      </c>
      <c r="B18" s="1" t="s">
        <v>25</v>
      </c>
      <c r="C18" s="1" t="s">
        <v>2</v>
      </c>
      <c r="D18" s="1" t="s">
        <v>30</v>
      </c>
      <c r="E18" s="49">
        <v>2631.83</v>
      </c>
      <c r="G18" s="1" t="s">
        <v>29</v>
      </c>
      <c r="H18" s="50">
        <v>2980.7777358490566</v>
      </c>
    </row>
    <row r="19" spans="1:10" x14ac:dyDescent="0.25">
      <c r="A19" s="11">
        <v>45153</v>
      </c>
      <c r="B19" s="1" t="s">
        <v>24</v>
      </c>
      <c r="C19" s="1" t="s">
        <v>48</v>
      </c>
      <c r="D19" s="1" t="s">
        <v>31</v>
      </c>
      <c r="E19" s="49">
        <v>3236.28</v>
      </c>
      <c r="G19" s="1" t="s">
        <v>28</v>
      </c>
      <c r="H19" s="50">
        <v>3103.9511320754705</v>
      </c>
    </row>
    <row r="20" spans="1:10" x14ac:dyDescent="0.25">
      <c r="A20" s="11">
        <v>45144</v>
      </c>
      <c r="B20" s="1" t="s">
        <v>24</v>
      </c>
      <c r="C20" s="1" t="s">
        <v>49</v>
      </c>
      <c r="D20" s="1" t="s">
        <v>30</v>
      </c>
      <c r="E20" s="49">
        <v>3343.37</v>
      </c>
      <c r="G20" s="1" t="s">
        <v>31</v>
      </c>
      <c r="H20" s="50">
        <v>3059.4239130434789</v>
      </c>
    </row>
    <row r="21" spans="1:10" x14ac:dyDescent="0.25">
      <c r="A21" s="11">
        <v>45149</v>
      </c>
      <c r="B21" s="1" t="s">
        <v>33</v>
      </c>
      <c r="C21" s="1" t="s">
        <v>47</v>
      </c>
      <c r="D21" s="1" t="s">
        <v>27</v>
      </c>
      <c r="E21" s="49">
        <v>3762.55</v>
      </c>
      <c r="G21" s="1" t="s">
        <v>27</v>
      </c>
      <c r="H21" s="50">
        <v>3087.0268085106377</v>
      </c>
    </row>
    <row r="22" spans="1:10" x14ac:dyDescent="0.25">
      <c r="A22" s="11">
        <v>45157</v>
      </c>
      <c r="B22" s="1" t="s">
        <v>26</v>
      </c>
      <c r="C22" s="1" t="s">
        <v>47</v>
      </c>
      <c r="D22" s="1" t="s">
        <v>29</v>
      </c>
      <c r="E22" s="49">
        <v>2840.65</v>
      </c>
      <c r="G22" s="1" t="s">
        <v>32</v>
      </c>
      <c r="H22" s="50">
        <v>3011.708461538462</v>
      </c>
    </row>
    <row r="23" spans="1:10" x14ac:dyDescent="0.25">
      <c r="A23" s="11">
        <v>45148</v>
      </c>
      <c r="B23" s="1" t="s">
        <v>25</v>
      </c>
      <c r="C23" s="1" t="s">
        <v>46</v>
      </c>
      <c r="D23" s="1" t="s">
        <v>28</v>
      </c>
      <c r="E23" s="49">
        <v>2019.03</v>
      </c>
    </row>
    <row r="24" spans="1:10" x14ac:dyDescent="0.25">
      <c r="A24" s="11">
        <v>45143</v>
      </c>
      <c r="B24" s="1" t="s">
        <v>33</v>
      </c>
      <c r="C24" s="1" t="s">
        <v>48</v>
      </c>
      <c r="D24" s="1" t="s">
        <v>30</v>
      </c>
      <c r="E24" s="49">
        <v>3305.75</v>
      </c>
    </row>
    <row r="25" spans="1:10" x14ac:dyDescent="0.25">
      <c r="A25" s="11">
        <v>45149</v>
      </c>
      <c r="B25" s="1" t="s">
        <v>24</v>
      </c>
      <c r="C25" s="1" t="s">
        <v>2</v>
      </c>
      <c r="D25" s="1" t="s">
        <v>28</v>
      </c>
      <c r="E25" s="49">
        <v>2919.19</v>
      </c>
      <c r="G25" s="69" t="s">
        <v>133</v>
      </c>
    </row>
    <row r="26" spans="1:10" x14ac:dyDescent="0.25">
      <c r="A26" s="11">
        <v>45148</v>
      </c>
      <c r="B26" s="1" t="s">
        <v>23</v>
      </c>
      <c r="C26" s="1" t="s">
        <v>46</v>
      </c>
      <c r="D26" s="1" t="s">
        <v>31</v>
      </c>
      <c r="E26" s="49">
        <v>2166.96</v>
      </c>
      <c r="G26" s="9" t="s">
        <v>86</v>
      </c>
      <c r="H26" s="7"/>
    </row>
    <row r="27" spans="1:10" ht="15.75" x14ac:dyDescent="0.25">
      <c r="A27" s="11">
        <v>45156</v>
      </c>
      <c r="B27" s="1" t="s">
        <v>23</v>
      </c>
      <c r="C27" s="1" t="s">
        <v>46</v>
      </c>
      <c r="D27" s="1" t="s">
        <v>31</v>
      </c>
      <c r="E27" s="49">
        <v>3939.65</v>
      </c>
      <c r="G27" s="10" t="s">
        <v>59</v>
      </c>
      <c r="H27" s="10" t="s">
        <v>154</v>
      </c>
    </row>
    <row r="28" spans="1:10" x14ac:dyDescent="0.25">
      <c r="A28" s="11">
        <v>45168</v>
      </c>
      <c r="B28" s="1" t="s">
        <v>23</v>
      </c>
      <c r="C28" s="1" t="s">
        <v>2</v>
      </c>
      <c r="D28" s="1" t="s">
        <v>30</v>
      </c>
      <c r="E28" s="49">
        <v>3932.6</v>
      </c>
      <c r="G28" s="1" t="s">
        <v>47</v>
      </c>
      <c r="H28" s="50" cm="1">
        <f t="array" ref="H28:H32">AVERAGEIFS(E12:E300,C12:C300,G28:G32)</f>
        <v>3071.1842000000011</v>
      </c>
      <c r="J28" t="str">
        <f ca="1">_xlfn.IFNA(_xlfn.FORMULATEXT(H28),"")</f>
        <v>=AVERAGEIFS(E12:E300,C12:C300,G28:G32)</v>
      </c>
    </row>
    <row r="29" spans="1:10" x14ac:dyDescent="0.25">
      <c r="A29" s="11">
        <v>45152</v>
      </c>
      <c r="B29" s="1" t="s">
        <v>24</v>
      </c>
      <c r="C29" s="1" t="s">
        <v>46</v>
      </c>
      <c r="D29" s="1" t="s">
        <v>28</v>
      </c>
      <c r="E29" s="49">
        <v>3339.41</v>
      </c>
      <c r="G29" s="1" t="s">
        <v>46</v>
      </c>
      <c r="H29" s="50">
        <v>2939.2599999999998</v>
      </c>
    </row>
    <row r="30" spans="1:10" x14ac:dyDescent="0.25">
      <c r="A30" s="11">
        <v>45144</v>
      </c>
      <c r="B30" s="1" t="s">
        <v>25</v>
      </c>
      <c r="C30" s="1" t="s">
        <v>46</v>
      </c>
      <c r="D30" s="1" t="s">
        <v>28</v>
      </c>
      <c r="E30" s="49">
        <v>2973.83</v>
      </c>
      <c r="G30" s="1" t="s">
        <v>49</v>
      </c>
      <c r="H30" s="50">
        <v>3115.8990740740728</v>
      </c>
    </row>
    <row r="31" spans="1:10" x14ac:dyDescent="0.25">
      <c r="A31" s="11">
        <v>45158</v>
      </c>
      <c r="B31" s="1" t="s">
        <v>25</v>
      </c>
      <c r="C31" s="1" t="s">
        <v>49</v>
      </c>
      <c r="D31" s="1" t="s">
        <v>28</v>
      </c>
      <c r="E31" s="49">
        <v>3331.21</v>
      </c>
      <c r="G31" s="1" t="s">
        <v>48</v>
      </c>
      <c r="H31" s="50">
        <v>2961.8971999999981</v>
      </c>
    </row>
    <row r="32" spans="1:10" x14ac:dyDescent="0.25">
      <c r="A32" s="11">
        <v>45169</v>
      </c>
      <c r="B32" s="1" t="s">
        <v>25</v>
      </c>
      <c r="C32" s="1" t="s">
        <v>47</v>
      </c>
      <c r="D32" s="1" t="s">
        <v>29</v>
      </c>
      <c r="E32" s="49">
        <v>3244.37</v>
      </c>
      <c r="G32" s="1" t="s">
        <v>2</v>
      </c>
      <c r="H32" s="50">
        <v>3069.5203703703705</v>
      </c>
    </row>
    <row r="33" spans="1:5" x14ac:dyDescent="0.25">
      <c r="A33" s="11">
        <v>45140</v>
      </c>
      <c r="B33" s="1" t="s">
        <v>25</v>
      </c>
      <c r="C33" s="1" t="s">
        <v>49</v>
      </c>
      <c r="D33" s="1" t="s">
        <v>30</v>
      </c>
      <c r="E33" s="49">
        <v>2545.61</v>
      </c>
    </row>
    <row r="34" spans="1:5" x14ac:dyDescent="0.25">
      <c r="A34" s="11">
        <v>45141</v>
      </c>
      <c r="B34" s="1" t="s">
        <v>26</v>
      </c>
      <c r="C34" s="1" t="s">
        <v>46</v>
      </c>
      <c r="D34" s="1" t="s">
        <v>31</v>
      </c>
      <c r="E34" s="49">
        <v>2191.69</v>
      </c>
    </row>
    <row r="35" spans="1:5" x14ac:dyDescent="0.25">
      <c r="A35" s="11">
        <v>45146</v>
      </c>
      <c r="B35" s="1" t="s">
        <v>33</v>
      </c>
      <c r="C35" s="1" t="s">
        <v>48</v>
      </c>
      <c r="D35" s="1" t="s">
        <v>30</v>
      </c>
      <c r="E35" s="49">
        <v>2034.11</v>
      </c>
    </row>
    <row r="36" spans="1:5" x14ac:dyDescent="0.25">
      <c r="A36" s="11">
        <v>45164</v>
      </c>
      <c r="B36" s="1" t="s">
        <v>23</v>
      </c>
      <c r="C36" s="1" t="s">
        <v>48</v>
      </c>
      <c r="D36" s="1" t="s">
        <v>27</v>
      </c>
      <c r="E36" s="49">
        <v>2686.71</v>
      </c>
    </row>
    <row r="37" spans="1:5" x14ac:dyDescent="0.25">
      <c r="A37" s="11">
        <v>45146</v>
      </c>
      <c r="B37" s="1" t="s">
        <v>33</v>
      </c>
      <c r="C37" s="1" t="s">
        <v>48</v>
      </c>
      <c r="D37" s="1" t="s">
        <v>27</v>
      </c>
      <c r="E37" s="49">
        <v>3446.64</v>
      </c>
    </row>
    <row r="38" spans="1:5" x14ac:dyDescent="0.25">
      <c r="A38" s="11">
        <v>45166</v>
      </c>
      <c r="B38" s="1" t="s">
        <v>26</v>
      </c>
      <c r="C38" s="1" t="s">
        <v>49</v>
      </c>
      <c r="D38" s="1" t="s">
        <v>27</v>
      </c>
      <c r="E38" s="49">
        <v>3150.23</v>
      </c>
    </row>
    <row r="39" spans="1:5" x14ac:dyDescent="0.25">
      <c r="A39" s="11">
        <v>45140</v>
      </c>
      <c r="B39" s="1" t="s">
        <v>33</v>
      </c>
      <c r="C39" s="1" t="s">
        <v>49</v>
      </c>
      <c r="D39" s="1" t="s">
        <v>31</v>
      </c>
      <c r="E39" s="49">
        <v>3417.71</v>
      </c>
    </row>
    <row r="40" spans="1:5" x14ac:dyDescent="0.25">
      <c r="A40" s="11">
        <v>45166</v>
      </c>
      <c r="B40" s="1" t="s">
        <v>24</v>
      </c>
      <c r="C40" s="1" t="s">
        <v>47</v>
      </c>
      <c r="D40" s="1" t="s">
        <v>31</v>
      </c>
      <c r="E40" s="49">
        <v>3269.6</v>
      </c>
    </row>
    <row r="41" spans="1:5" x14ac:dyDescent="0.25">
      <c r="A41" s="11">
        <v>45164</v>
      </c>
      <c r="B41" s="1" t="s">
        <v>23</v>
      </c>
      <c r="C41" s="1" t="s">
        <v>48</v>
      </c>
      <c r="D41" s="1" t="s">
        <v>30</v>
      </c>
      <c r="E41" s="49">
        <v>2672.91</v>
      </c>
    </row>
    <row r="42" spans="1:5" x14ac:dyDescent="0.25">
      <c r="A42" s="11">
        <v>45142</v>
      </c>
      <c r="B42" s="1" t="s">
        <v>23</v>
      </c>
      <c r="C42" s="1" t="s">
        <v>49</v>
      </c>
      <c r="D42" s="1" t="s">
        <v>31</v>
      </c>
      <c r="E42" s="49">
        <v>3692.24</v>
      </c>
    </row>
    <row r="43" spans="1:5" x14ac:dyDescent="0.25">
      <c r="A43" s="11">
        <v>45154</v>
      </c>
      <c r="B43" s="1" t="s">
        <v>25</v>
      </c>
      <c r="C43" s="1" t="s">
        <v>2</v>
      </c>
      <c r="D43" s="1" t="s">
        <v>31</v>
      </c>
      <c r="E43" s="49">
        <v>2669.7</v>
      </c>
    </row>
    <row r="44" spans="1:5" x14ac:dyDescent="0.25">
      <c r="A44" s="11">
        <v>45146</v>
      </c>
      <c r="B44" s="1" t="s">
        <v>24</v>
      </c>
      <c r="C44" s="1" t="s">
        <v>49</v>
      </c>
      <c r="D44" s="1" t="s">
        <v>29</v>
      </c>
      <c r="E44" s="49">
        <v>2975.8</v>
      </c>
    </row>
    <row r="45" spans="1:5" x14ac:dyDescent="0.25">
      <c r="A45" s="11">
        <v>45149</v>
      </c>
      <c r="B45" s="1" t="s">
        <v>23</v>
      </c>
      <c r="C45" s="1" t="s">
        <v>2</v>
      </c>
      <c r="D45" s="1" t="s">
        <v>30</v>
      </c>
      <c r="E45" s="49">
        <v>3446.79</v>
      </c>
    </row>
    <row r="46" spans="1:5" x14ac:dyDescent="0.25">
      <c r="A46" s="11">
        <v>45155</v>
      </c>
      <c r="B46" s="1" t="s">
        <v>26</v>
      </c>
      <c r="C46" s="1" t="s">
        <v>2</v>
      </c>
      <c r="D46" s="1" t="s">
        <v>29</v>
      </c>
      <c r="E46" s="49">
        <v>2378.88</v>
      </c>
    </row>
    <row r="47" spans="1:5" x14ac:dyDescent="0.25">
      <c r="A47" s="11">
        <v>45155</v>
      </c>
      <c r="B47" s="1" t="s">
        <v>33</v>
      </c>
      <c r="C47" s="1" t="s">
        <v>2</v>
      </c>
      <c r="D47" s="1" t="s">
        <v>32</v>
      </c>
      <c r="E47" s="49">
        <v>3307.94</v>
      </c>
    </row>
    <row r="48" spans="1:5" x14ac:dyDescent="0.25">
      <c r="A48" s="11">
        <v>45154</v>
      </c>
      <c r="B48" s="1" t="s">
        <v>26</v>
      </c>
      <c r="C48" s="1" t="s">
        <v>49</v>
      </c>
      <c r="D48" s="1" t="s">
        <v>31</v>
      </c>
      <c r="E48" s="49">
        <v>2246.25</v>
      </c>
    </row>
    <row r="49" spans="1:5" x14ac:dyDescent="0.25">
      <c r="A49" s="11">
        <v>45163</v>
      </c>
      <c r="B49" s="1" t="s">
        <v>24</v>
      </c>
      <c r="C49" s="1" t="s">
        <v>46</v>
      </c>
      <c r="D49" s="1" t="s">
        <v>31</v>
      </c>
      <c r="E49" s="49">
        <v>3720.02</v>
      </c>
    </row>
    <row r="50" spans="1:5" x14ac:dyDescent="0.25">
      <c r="A50" s="11">
        <v>45159</v>
      </c>
      <c r="B50" s="1" t="s">
        <v>33</v>
      </c>
      <c r="C50" s="1" t="s">
        <v>46</v>
      </c>
      <c r="D50" s="1" t="s">
        <v>32</v>
      </c>
      <c r="E50" s="49">
        <v>2176.7399999999998</v>
      </c>
    </row>
    <row r="51" spans="1:5" x14ac:dyDescent="0.25">
      <c r="A51" s="11">
        <v>45159</v>
      </c>
      <c r="B51" s="1" t="s">
        <v>26</v>
      </c>
      <c r="C51" s="1" t="s">
        <v>2</v>
      </c>
      <c r="D51" s="1" t="s">
        <v>27</v>
      </c>
      <c r="E51" s="49">
        <v>3373.27</v>
      </c>
    </row>
    <row r="52" spans="1:5" x14ac:dyDescent="0.25">
      <c r="A52" s="11">
        <v>45142</v>
      </c>
      <c r="B52" s="1" t="s">
        <v>24</v>
      </c>
      <c r="C52" s="1" t="s">
        <v>49</v>
      </c>
      <c r="D52" s="1" t="s">
        <v>27</v>
      </c>
      <c r="E52" s="49">
        <v>3138.69</v>
      </c>
    </row>
    <row r="53" spans="1:5" x14ac:dyDescent="0.25">
      <c r="A53" s="11">
        <v>45145</v>
      </c>
      <c r="B53" s="1" t="s">
        <v>33</v>
      </c>
      <c r="C53" s="1" t="s">
        <v>46</v>
      </c>
      <c r="D53" s="1" t="s">
        <v>29</v>
      </c>
      <c r="E53" s="49">
        <v>3353.36</v>
      </c>
    </row>
    <row r="54" spans="1:5" x14ac:dyDescent="0.25">
      <c r="A54" s="11">
        <v>45148</v>
      </c>
      <c r="B54" s="1" t="s">
        <v>25</v>
      </c>
      <c r="C54" s="1" t="s">
        <v>49</v>
      </c>
      <c r="D54" s="1" t="s">
        <v>30</v>
      </c>
      <c r="E54" s="49">
        <v>2611.86</v>
      </c>
    </row>
    <row r="55" spans="1:5" x14ac:dyDescent="0.25">
      <c r="A55" s="11">
        <v>45139</v>
      </c>
      <c r="B55" s="1" t="s">
        <v>23</v>
      </c>
      <c r="C55" s="1" t="s">
        <v>48</v>
      </c>
      <c r="D55" s="1" t="s">
        <v>27</v>
      </c>
      <c r="E55" s="49">
        <v>2585.0500000000002</v>
      </c>
    </row>
    <row r="56" spans="1:5" x14ac:dyDescent="0.25">
      <c r="A56" s="11">
        <v>45154</v>
      </c>
      <c r="B56" s="1" t="s">
        <v>24</v>
      </c>
      <c r="C56" s="1" t="s">
        <v>47</v>
      </c>
      <c r="D56" s="1" t="s">
        <v>31</v>
      </c>
      <c r="E56" s="49">
        <v>2934.85</v>
      </c>
    </row>
    <row r="57" spans="1:5" x14ac:dyDescent="0.25">
      <c r="A57" s="11">
        <v>45148</v>
      </c>
      <c r="B57" s="1" t="s">
        <v>23</v>
      </c>
      <c r="C57" s="1" t="s">
        <v>46</v>
      </c>
      <c r="D57" s="1" t="s">
        <v>31</v>
      </c>
      <c r="E57" s="49">
        <v>3710.5</v>
      </c>
    </row>
    <row r="58" spans="1:5" x14ac:dyDescent="0.25">
      <c r="A58" s="11">
        <v>45163</v>
      </c>
      <c r="B58" s="1" t="s">
        <v>25</v>
      </c>
      <c r="C58" s="1" t="s">
        <v>2</v>
      </c>
      <c r="D58" s="1" t="s">
        <v>28</v>
      </c>
      <c r="E58" s="49">
        <v>2973.73</v>
      </c>
    </row>
    <row r="59" spans="1:5" x14ac:dyDescent="0.25">
      <c r="A59" s="11">
        <v>45149</v>
      </c>
      <c r="B59" s="1" t="s">
        <v>25</v>
      </c>
      <c r="C59" s="1" t="s">
        <v>46</v>
      </c>
      <c r="D59" s="1" t="s">
        <v>27</v>
      </c>
      <c r="E59" s="49">
        <v>3704.03</v>
      </c>
    </row>
    <row r="60" spans="1:5" x14ac:dyDescent="0.25">
      <c r="A60" s="11">
        <v>45146</v>
      </c>
      <c r="B60" s="1" t="s">
        <v>26</v>
      </c>
      <c r="C60" s="1" t="s">
        <v>2</v>
      </c>
      <c r="D60" s="1" t="s">
        <v>31</v>
      </c>
      <c r="E60" s="49">
        <v>3019.2</v>
      </c>
    </row>
    <row r="61" spans="1:5" x14ac:dyDescent="0.25">
      <c r="A61" s="11">
        <v>45151</v>
      </c>
      <c r="B61" s="1" t="s">
        <v>24</v>
      </c>
      <c r="C61" s="1" t="s">
        <v>48</v>
      </c>
      <c r="D61" s="1" t="s">
        <v>28</v>
      </c>
      <c r="E61" s="49">
        <v>3447.66</v>
      </c>
    </row>
    <row r="62" spans="1:5" x14ac:dyDescent="0.25">
      <c r="A62" s="11">
        <v>45144</v>
      </c>
      <c r="B62" s="1" t="s">
        <v>24</v>
      </c>
      <c r="C62" s="1" t="s">
        <v>2</v>
      </c>
      <c r="D62" s="1" t="s">
        <v>31</v>
      </c>
      <c r="E62" s="49">
        <v>2125.0100000000002</v>
      </c>
    </row>
    <row r="63" spans="1:5" x14ac:dyDescent="0.25">
      <c r="A63" s="11">
        <v>45167</v>
      </c>
      <c r="B63" s="1" t="s">
        <v>26</v>
      </c>
      <c r="C63" s="1" t="s">
        <v>47</v>
      </c>
      <c r="D63" s="1" t="s">
        <v>27</v>
      </c>
      <c r="E63" s="49">
        <v>2084.6</v>
      </c>
    </row>
    <row r="64" spans="1:5" x14ac:dyDescent="0.25">
      <c r="A64" s="11">
        <v>45161</v>
      </c>
      <c r="B64" s="1" t="s">
        <v>24</v>
      </c>
      <c r="C64" s="1" t="s">
        <v>46</v>
      </c>
      <c r="D64" s="1" t="s">
        <v>31</v>
      </c>
      <c r="E64" s="49">
        <v>2781.9</v>
      </c>
    </row>
    <row r="65" spans="1:5" x14ac:dyDescent="0.25">
      <c r="A65" s="11">
        <v>45153</v>
      </c>
      <c r="B65" s="1" t="s">
        <v>23</v>
      </c>
      <c r="C65" s="1" t="s">
        <v>48</v>
      </c>
      <c r="D65" s="1" t="s">
        <v>32</v>
      </c>
      <c r="E65" s="49">
        <v>3176.89</v>
      </c>
    </row>
    <row r="66" spans="1:5" x14ac:dyDescent="0.25">
      <c r="A66" s="11">
        <v>45145</v>
      </c>
      <c r="B66" s="1" t="s">
        <v>26</v>
      </c>
      <c r="C66" s="1" t="s">
        <v>48</v>
      </c>
      <c r="D66" s="1" t="s">
        <v>30</v>
      </c>
      <c r="E66" s="49">
        <v>3936.46</v>
      </c>
    </row>
    <row r="67" spans="1:5" x14ac:dyDescent="0.25">
      <c r="A67" s="11">
        <v>45158</v>
      </c>
      <c r="B67" s="1" t="s">
        <v>33</v>
      </c>
      <c r="C67" s="1" t="s">
        <v>48</v>
      </c>
      <c r="D67" s="1" t="s">
        <v>32</v>
      </c>
      <c r="E67" s="49">
        <v>2483.84</v>
      </c>
    </row>
    <row r="68" spans="1:5" x14ac:dyDescent="0.25">
      <c r="A68" s="11">
        <v>45167</v>
      </c>
      <c r="B68" s="1" t="s">
        <v>25</v>
      </c>
      <c r="C68" s="1" t="s">
        <v>49</v>
      </c>
      <c r="D68" s="1" t="s">
        <v>31</v>
      </c>
      <c r="E68" s="49">
        <v>3503.23</v>
      </c>
    </row>
    <row r="69" spans="1:5" x14ac:dyDescent="0.25">
      <c r="A69" s="11">
        <v>45169</v>
      </c>
      <c r="B69" s="1" t="s">
        <v>24</v>
      </c>
      <c r="C69" s="1" t="s">
        <v>47</v>
      </c>
      <c r="D69" s="1" t="s">
        <v>32</v>
      </c>
      <c r="E69" s="49">
        <v>2654.67</v>
      </c>
    </row>
    <row r="70" spans="1:5" x14ac:dyDescent="0.25">
      <c r="A70" s="11">
        <v>45146</v>
      </c>
      <c r="B70" s="1" t="s">
        <v>24</v>
      </c>
      <c r="C70" s="1" t="s">
        <v>48</v>
      </c>
      <c r="D70" s="1" t="s">
        <v>27</v>
      </c>
      <c r="E70" s="49">
        <v>2532.0300000000002</v>
      </c>
    </row>
    <row r="71" spans="1:5" x14ac:dyDescent="0.25">
      <c r="A71" s="11">
        <v>45169</v>
      </c>
      <c r="B71" s="1" t="s">
        <v>24</v>
      </c>
      <c r="C71" s="1" t="s">
        <v>48</v>
      </c>
      <c r="D71" s="1" t="s">
        <v>27</v>
      </c>
      <c r="E71" s="49">
        <v>2973.9</v>
      </c>
    </row>
    <row r="72" spans="1:5" x14ac:dyDescent="0.25">
      <c r="A72" s="11">
        <v>45153</v>
      </c>
      <c r="B72" s="1" t="s">
        <v>26</v>
      </c>
      <c r="C72" s="1" t="s">
        <v>46</v>
      </c>
      <c r="D72" s="1" t="s">
        <v>27</v>
      </c>
      <c r="E72" s="49">
        <v>3296.7</v>
      </c>
    </row>
    <row r="73" spans="1:5" x14ac:dyDescent="0.25">
      <c r="A73" s="11">
        <v>45149</v>
      </c>
      <c r="B73" s="1" t="s">
        <v>26</v>
      </c>
      <c r="C73" s="1" t="s">
        <v>48</v>
      </c>
      <c r="D73" s="1" t="s">
        <v>28</v>
      </c>
      <c r="E73" s="49">
        <v>2081.84</v>
      </c>
    </row>
    <row r="74" spans="1:5" x14ac:dyDescent="0.25">
      <c r="A74" s="11">
        <v>45141</v>
      </c>
      <c r="B74" s="1" t="s">
        <v>23</v>
      </c>
      <c r="C74" s="1" t="s">
        <v>47</v>
      </c>
      <c r="D74" s="1" t="s">
        <v>32</v>
      </c>
      <c r="E74" s="49">
        <v>3875.37</v>
      </c>
    </row>
    <row r="75" spans="1:5" x14ac:dyDescent="0.25">
      <c r="A75" s="11">
        <v>45165</v>
      </c>
      <c r="B75" s="1" t="s">
        <v>26</v>
      </c>
      <c r="C75" s="1" t="s">
        <v>47</v>
      </c>
      <c r="D75" s="1" t="s">
        <v>30</v>
      </c>
      <c r="E75" s="49">
        <v>3316.91</v>
      </c>
    </row>
    <row r="76" spans="1:5" x14ac:dyDescent="0.25">
      <c r="A76" s="11">
        <v>45155</v>
      </c>
      <c r="B76" s="1" t="s">
        <v>33</v>
      </c>
      <c r="C76" s="1" t="s">
        <v>48</v>
      </c>
      <c r="D76" s="1" t="s">
        <v>30</v>
      </c>
      <c r="E76" s="49">
        <v>2311.9299999999998</v>
      </c>
    </row>
    <row r="77" spans="1:5" x14ac:dyDescent="0.25">
      <c r="A77" s="11">
        <v>45155</v>
      </c>
      <c r="B77" s="1" t="s">
        <v>25</v>
      </c>
      <c r="C77" s="1" t="s">
        <v>46</v>
      </c>
      <c r="D77" s="1" t="s">
        <v>30</v>
      </c>
      <c r="E77" s="49">
        <v>2556.6999999999998</v>
      </c>
    </row>
    <row r="78" spans="1:5" x14ac:dyDescent="0.25">
      <c r="A78" s="11">
        <v>45153</v>
      </c>
      <c r="B78" s="1" t="s">
        <v>24</v>
      </c>
      <c r="C78" s="1" t="s">
        <v>48</v>
      </c>
      <c r="D78" s="1" t="s">
        <v>27</v>
      </c>
      <c r="E78" s="49">
        <v>2980.81</v>
      </c>
    </row>
    <row r="79" spans="1:5" x14ac:dyDescent="0.25">
      <c r="A79" s="11">
        <v>45153</v>
      </c>
      <c r="B79" s="1" t="s">
        <v>25</v>
      </c>
      <c r="C79" s="1" t="s">
        <v>47</v>
      </c>
      <c r="D79" s="1" t="s">
        <v>29</v>
      </c>
      <c r="E79" s="49">
        <v>3677.71</v>
      </c>
    </row>
    <row r="80" spans="1:5" x14ac:dyDescent="0.25">
      <c r="A80" s="11">
        <v>45158</v>
      </c>
      <c r="B80" s="1" t="s">
        <v>33</v>
      </c>
      <c r="C80" s="1" t="s">
        <v>48</v>
      </c>
      <c r="D80" s="1" t="s">
        <v>27</v>
      </c>
      <c r="E80" s="49">
        <v>2632.3</v>
      </c>
    </row>
    <row r="81" spans="1:5" x14ac:dyDescent="0.25">
      <c r="A81" s="11">
        <v>45168</v>
      </c>
      <c r="B81" s="1" t="s">
        <v>24</v>
      </c>
      <c r="C81" s="1" t="s">
        <v>47</v>
      </c>
      <c r="D81" s="1" t="s">
        <v>31</v>
      </c>
      <c r="E81" s="49">
        <v>3320.73</v>
      </c>
    </row>
    <row r="82" spans="1:5" x14ac:dyDescent="0.25">
      <c r="A82" s="11">
        <v>45148</v>
      </c>
      <c r="B82" s="1" t="s">
        <v>23</v>
      </c>
      <c r="C82" s="1" t="s">
        <v>49</v>
      </c>
      <c r="D82" s="1" t="s">
        <v>27</v>
      </c>
      <c r="E82" s="49">
        <v>3458.04</v>
      </c>
    </row>
    <row r="83" spans="1:5" x14ac:dyDescent="0.25">
      <c r="A83" s="11">
        <v>45153</v>
      </c>
      <c r="B83" s="1" t="s">
        <v>23</v>
      </c>
      <c r="C83" s="1" t="s">
        <v>48</v>
      </c>
      <c r="D83" s="1" t="s">
        <v>29</v>
      </c>
      <c r="E83" s="49">
        <v>2871.88</v>
      </c>
    </row>
    <row r="84" spans="1:5" x14ac:dyDescent="0.25">
      <c r="A84" s="11">
        <v>45139</v>
      </c>
      <c r="B84" s="1" t="s">
        <v>24</v>
      </c>
      <c r="C84" s="1" t="s">
        <v>48</v>
      </c>
      <c r="D84" s="1" t="s">
        <v>30</v>
      </c>
      <c r="E84" s="49">
        <v>2257.15</v>
      </c>
    </row>
    <row r="85" spans="1:5" x14ac:dyDescent="0.25">
      <c r="A85" s="11">
        <v>45150</v>
      </c>
      <c r="B85" s="1" t="s">
        <v>33</v>
      </c>
      <c r="C85" s="1" t="s">
        <v>46</v>
      </c>
      <c r="D85" s="1" t="s">
        <v>27</v>
      </c>
      <c r="E85" s="49">
        <v>3974.75</v>
      </c>
    </row>
    <row r="86" spans="1:5" x14ac:dyDescent="0.25">
      <c r="A86" s="11">
        <v>45164</v>
      </c>
      <c r="B86" s="1" t="s">
        <v>23</v>
      </c>
      <c r="C86" s="1" t="s">
        <v>49</v>
      </c>
      <c r="D86" s="1" t="s">
        <v>29</v>
      </c>
      <c r="E86" s="49">
        <v>2287.04</v>
      </c>
    </row>
    <row r="87" spans="1:5" x14ac:dyDescent="0.25">
      <c r="A87" s="11">
        <v>45149</v>
      </c>
      <c r="B87" s="1" t="s">
        <v>33</v>
      </c>
      <c r="C87" s="1" t="s">
        <v>49</v>
      </c>
      <c r="D87" s="1" t="s">
        <v>30</v>
      </c>
      <c r="E87" s="49">
        <v>2244.73</v>
      </c>
    </row>
    <row r="88" spans="1:5" x14ac:dyDescent="0.25">
      <c r="A88" s="11">
        <v>45164</v>
      </c>
      <c r="B88" s="1" t="s">
        <v>23</v>
      </c>
      <c r="C88" s="1" t="s">
        <v>2</v>
      </c>
      <c r="D88" s="1" t="s">
        <v>27</v>
      </c>
      <c r="E88" s="49">
        <v>2619.16</v>
      </c>
    </row>
    <row r="89" spans="1:5" x14ac:dyDescent="0.25">
      <c r="A89" s="11">
        <v>45156</v>
      </c>
      <c r="B89" s="1" t="s">
        <v>23</v>
      </c>
      <c r="C89" s="1" t="s">
        <v>2</v>
      </c>
      <c r="D89" s="1" t="s">
        <v>29</v>
      </c>
      <c r="E89" s="49">
        <v>3886.82</v>
      </c>
    </row>
    <row r="90" spans="1:5" x14ac:dyDescent="0.25">
      <c r="A90" s="11">
        <v>45139</v>
      </c>
      <c r="B90" s="1" t="s">
        <v>26</v>
      </c>
      <c r="C90" s="1" t="s">
        <v>49</v>
      </c>
      <c r="D90" s="1" t="s">
        <v>30</v>
      </c>
      <c r="E90" s="49">
        <v>2561.94</v>
      </c>
    </row>
    <row r="91" spans="1:5" x14ac:dyDescent="0.25">
      <c r="A91" s="11">
        <v>45146</v>
      </c>
      <c r="B91" s="1" t="s">
        <v>25</v>
      </c>
      <c r="C91" s="1" t="s">
        <v>2</v>
      </c>
      <c r="D91" s="1" t="s">
        <v>29</v>
      </c>
      <c r="E91" s="49">
        <v>3324.02</v>
      </c>
    </row>
    <row r="92" spans="1:5" x14ac:dyDescent="0.25">
      <c r="A92" s="11">
        <v>45139</v>
      </c>
      <c r="B92" s="1" t="s">
        <v>23</v>
      </c>
      <c r="C92" s="1" t="s">
        <v>48</v>
      </c>
      <c r="D92" s="1" t="s">
        <v>31</v>
      </c>
      <c r="E92" s="49">
        <v>3767.84</v>
      </c>
    </row>
    <row r="93" spans="1:5" x14ac:dyDescent="0.25">
      <c r="A93" s="11">
        <v>45161</v>
      </c>
      <c r="B93" s="1" t="s">
        <v>24</v>
      </c>
      <c r="C93" s="1" t="s">
        <v>47</v>
      </c>
      <c r="D93" s="1" t="s">
        <v>28</v>
      </c>
      <c r="E93" s="49">
        <v>2840.09</v>
      </c>
    </row>
    <row r="94" spans="1:5" x14ac:dyDescent="0.25">
      <c r="A94" s="11">
        <v>45166</v>
      </c>
      <c r="B94" s="1" t="s">
        <v>25</v>
      </c>
      <c r="C94" s="1" t="s">
        <v>48</v>
      </c>
      <c r="D94" s="1" t="s">
        <v>28</v>
      </c>
      <c r="E94" s="49">
        <v>2815.5</v>
      </c>
    </row>
    <row r="95" spans="1:5" x14ac:dyDescent="0.25">
      <c r="A95" s="11">
        <v>45157</v>
      </c>
      <c r="B95" s="1" t="s">
        <v>25</v>
      </c>
      <c r="C95" s="1" t="s">
        <v>48</v>
      </c>
      <c r="D95" s="1" t="s">
        <v>27</v>
      </c>
      <c r="E95" s="49">
        <v>3299.57</v>
      </c>
    </row>
    <row r="96" spans="1:5" x14ac:dyDescent="0.25">
      <c r="A96" s="11">
        <v>45142</v>
      </c>
      <c r="B96" s="1" t="s">
        <v>33</v>
      </c>
      <c r="C96" s="1" t="s">
        <v>48</v>
      </c>
      <c r="D96" s="1" t="s">
        <v>31</v>
      </c>
      <c r="E96" s="49">
        <v>3609.86</v>
      </c>
    </row>
    <row r="97" spans="1:5" x14ac:dyDescent="0.25">
      <c r="A97" s="11">
        <v>45157</v>
      </c>
      <c r="B97" s="1" t="s">
        <v>33</v>
      </c>
      <c r="C97" s="1" t="s">
        <v>2</v>
      </c>
      <c r="D97" s="1" t="s">
        <v>29</v>
      </c>
      <c r="E97" s="49">
        <v>2686.61</v>
      </c>
    </row>
    <row r="98" spans="1:5" x14ac:dyDescent="0.25">
      <c r="A98" s="11">
        <v>45161</v>
      </c>
      <c r="B98" s="1" t="s">
        <v>26</v>
      </c>
      <c r="C98" s="1" t="s">
        <v>48</v>
      </c>
      <c r="D98" s="1" t="s">
        <v>30</v>
      </c>
      <c r="E98" s="49">
        <v>3331.42</v>
      </c>
    </row>
    <row r="99" spans="1:5" x14ac:dyDescent="0.25">
      <c r="A99" s="11">
        <v>45140</v>
      </c>
      <c r="B99" s="1" t="s">
        <v>33</v>
      </c>
      <c r="C99" s="1" t="s">
        <v>47</v>
      </c>
      <c r="D99" s="1" t="s">
        <v>30</v>
      </c>
      <c r="E99" s="49">
        <v>2441.39</v>
      </c>
    </row>
    <row r="100" spans="1:5" x14ac:dyDescent="0.25">
      <c r="A100" s="11">
        <v>45146</v>
      </c>
      <c r="B100" s="1" t="s">
        <v>33</v>
      </c>
      <c r="C100" s="1" t="s">
        <v>48</v>
      </c>
      <c r="D100" s="1" t="s">
        <v>31</v>
      </c>
      <c r="E100" s="49">
        <v>3777.86</v>
      </c>
    </row>
    <row r="101" spans="1:5" x14ac:dyDescent="0.25">
      <c r="A101" s="11">
        <v>45146</v>
      </c>
      <c r="B101" s="1" t="s">
        <v>23</v>
      </c>
      <c r="C101" s="1" t="s">
        <v>49</v>
      </c>
      <c r="D101" s="1" t="s">
        <v>28</v>
      </c>
      <c r="E101" s="49">
        <v>3682.62</v>
      </c>
    </row>
    <row r="102" spans="1:5" x14ac:dyDescent="0.25">
      <c r="A102" s="11">
        <v>45160</v>
      </c>
      <c r="B102" s="1" t="s">
        <v>23</v>
      </c>
      <c r="C102" s="1" t="s">
        <v>47</v>
      </c>
      <c r="D102" s="1" t="s">
        <v>27</v>
      </c>
      <c r="E102" s="49">
        <v>2643.43</v>
      </c>
    </row>
    <row r="103" spans="1:5" x14ac:dyDescent="0.25">
      <c r="A103" s="11">
        <v>45162</v>
      </c>
      <c r="B103" s="1" t="s">
        <v>25</v>
      </c>
      <c r="C103" s="1" t="s">
        <v>49</v>
      </c>
      <c r="D103" s="1" t="s">
        <v>32</v>
      </c>
      <c r="E103" s="49">
        <v>3268.39</v>
      </c>
    </row>
    <row r="104" spans="1:5" x14ac:dyDescent="0.25">
      <c r="A104" s="11">
        <v>45141</v>
      </c>
      <c r="B104" s="1" t="s">
        <v>25</v>
      </c>
      <c r="C104" s="1" t="s">
        <v>46</v>
      </c>
      <c r="D104" s="1" t="s">
        <v>31</v>
      </c>
      <c r="E104" s="49">
        <v>2507.34</v>
      </c>
    </row>
    <row r="105" spans="1:5" x14ac:dyDescent="0.25">
      <c r="A105" s="11">
        <v>45150</v>
      </c>
      <c r="B105" s="1" t="s">
        <v>26</v>
      </c>
      <c r="C105" s="1" t="s">
        <v>49</v>
      </c>
      <c r="D105" s="1" t="s">
        <v>27</v>
      </c>
      <c r="E105" s="49">
        <v>3289.86</v>
      </c>
    </row>
    <row r="106" spans="1:5" x14ac:dyDescent="0.25">
      <c r="A106" s="11">
        <v>45144</v>
      </c>
      <c r="B106" s="1" t="s">
        <v>25</v>
      </c>
      <c r="C106" s="1" t="s">
        <v>48</v>
      </c>
      <c r="D106" s="1" t="s">
        <v>32</v>
      </c>
      <c r="E106" s="49">
        <v>2060.17</v>
      </c>
    </row>
    <row r="107" spans="1:5" x14ac:dyDescent="0.25">
      <c r="A107" s="11">
        <v>45164</v>
      </c>
      <c r="B107" s="1" t="s">
        <v>26</v>
      </c>
      <c r="C107" s="1" t="s">
        <v>2</v>
      </c>
      <c r="D107" s="1" t="s">
        <v>30</v>
      </c>
      <c r="E107" s="49">
        <v>3950.54</v>
      </c>
    </row>
    <row r="108" spans="1:5" x14ac:dyDescent="0.25">
      <c r="A108" s="11">
        <v>45155</v>
      </c>
      <c r="B108" s="1" t="s">
        <v>33</v>
      </c>
      <c r="C108" s="1" t="s">
        <v>46</v>
      </c>
      <c r="D108" s="1" t="s">
        <v>30</v>
      </c>
      <c r="E108" s="49">
        <v>2235.7399999999998</v>
      </c>
    </row>
    <row r="109" spans="1:5" x14ac:dyDescent="0.25">
      <c r="A109" s="11">
        <v>45145</v>
      </c>
      <c r="B109" s="1" t="s">
        <v>23</v>
      </c>
      <c r="C109" s="1" t="s">
        <v>49</v>
      </c>
      <c r="D109" s="1" t="s">
        <v>27</v>
      </c>
      <c r="E109" s="49">
        <v>3713.98</v>
      </c>
    </row>
    <row r="110" spans="1:5" x14ac:dyDescent="0.25">
      <c r="A110" s="11">
        <v>45159</v>
      </c>
      <c r="B110" s="1" t="s">
        <v>23</v>
      </c>
      <c r="C110" s="1" t="s">
        <v>49</v>
      </c>
      <c r="D110" s="1" t="s">
        <v>29</v>
      </c>
      <c r="E110" s="49">
        <v>2273.7399999999998</v>
      </c>
    </row>
    <row r="111" spans="1:5" x14ac:dyDescent="0.25">
      <c r="A111" s="11">
        <v>45162</v>
      </c>
      <c r="B111" s="1" t="s">
        <v>24</v>
      </c>
      <c r="C111" s="1" t="s">
        <v>2</v>
      </c>
      <c r="D111" s="1" t="s">
        <v>28</v>
      </c>
      <c r="E111" s="49">
        <v>3741.98</v>
      </c>
    </row>
    <row r="112" spans="1:5" x14ac:dyDescent="0.25">
      <c r="A112" s="11">
        <v>45155</v>
      </c>
      <c r="B112" s="1" t="s">
        <v>33</v>
      </c>
      <c r="C112" s="1" t="s">
        <v>46</v>
      </c>
      <c r="D112" s="1" t="s">
        <v>29</v>
      </c>
      <c r="E112" s="49">
        <v>2968.57</v>
      </c>
    </row>
    <row r="113" spans="1:5" x14ac:dyDescent="0.25">
      <c r="A113" s="11">
        <v>45140</v>
      </c>
      <c r="B113" s="1" t="s">
        <v>33</v>
      </c>
      <c r="C113" s="1" t="s">
        <v>47</v>
      </c>
      <c r="D113" s="1" t="s">
        <v>29</v>
      </c>
      <c r="E113" s="49">
        <v>3495.91</v>
      </c>
    </row>
    <row r="114" spans="1:5" x14ac:dyDescent="0.25">
      <c r="A114" s="11">
        <v>45141</v>
      </c>
      <c r="B114" s="1" t="s">
        <v>24</v>
      </c>
      <c r="C114" s="1" t="s">
        <v>46</v>
      </c>
      <c r="D114" s="1" t="s">
        <v>28</v>
      </c>
      <c r="E114" s="49">
        <v>3878.41</v>
      </c>
    </row>
    <row r="115" spans="1:5" x14ac:dyDescent="0.25">
      <c r="A115" s="11">
        <v>45141</v>
      </c>
      <c r="B115" s="1" t="s">
        <v>25</v>
      </c>
      <c r="C115" s="1" t="s">
        <v>48</v>
      </c>
      <c r="D115" s="1" t="s">
        <v>28</v>
      </c>
      <c r="E115" s="49">
        <v>3453.11</v>
      </c>
    </row>
    <row r="116" spans="1:5" x14ac:dyDescent="0.25">
      <c r="A116" s="11">
        <v>45165</v>
      </c>
      <c r="B116" s="1" t="s">
        <v>33</v>
      </c>
      <c r="C116" s="1" t="s">
        <v>48</v>
      </c>
      <c r="D116" s="1" t="s">
        <v>28</v>
      </c>
      <c r="E116" s="49">
        <v>2917.03</v>
      </c>
    </row>
    <row r="117" spans="1:5" x14ac:dyDescent="0.25">
      <c r="A117" s="11">
        <v>45167</v>
      </c>
      <c r="B117" s="1" t="s">
        <v>33</v>
      </c>
      <c r="C117" s="1" t="s">
        <v>47</v>
      </c>
      <c r="D117" s="1" t="s">
        <v>28</v>
      </c>
      <c r="E117" s="49">
        <v>3596.44</v>
      </c>
    </row>
    <row r="118" spans="1:5" x14ac:dyDescent="0.25">
      <c r="A118" s="11">
        <v>45156</v>
      </c>
      <c r="B118" s="1" t="s">
        <v>25</v>
      </c>
      <c r="C118" s="1" t="s">
        <v>48</v>
      </c>
      <c r="D118" s="1" t="s">
        <v>31</v>
      </c>
      <c r="E118" s="49">
        <v>2080.25</v>
      </c>
    </row>
    <row r="119" spans="1:5" x14ac:dyDescent="0.25">
      <c r="A119" s="11">
        <v>45169</v>
      </c>
      <c r="B119" s="1" t="s">
        <v>25</v>
      </c>
      <c r="C119" s="1" t="s">
        <v>48</v>
      </c>
      <c r="D119" s="1" t="s">
        <v>29</v>
      </c>
      <c r="E119" s="49">
        <v>2138.71</v>
      </c>
    </row>
    <row r="120" spans="1:5" x14ac:dyDescent="0.25">
      <c r="A120" s="11">
        <v>45140</v>
      </c>
      <c r="B120" s="1" t="s">
        <v>26</v>
      </c>
      <c r="C120" s="1" t="s">
        <v>2</v>
      </c>
      <c r="D120" s="1" t="s">
        <v>31</v>
      </c>
      <c r="E120" s="49">
        <v>3022.95</v>
      </c>
    </row>
    <row r="121" spans="1:5" x14ac:dyDescent="0.25">
      <c r="A121" s="11">
        <v>45145</v>
      </c>
      <c r="B121" s="1" t="s">
        <v>25</v>
      </c>
      <c r="C121" s="1" t="s">
        <v>2</v>
      </c>
      <c r="D121" s="1" t="s">
        <v>29</v>
      </c>
      <c r="E121" s="49">
        <v>2581.5</v>
      </c>
    </row>
    <row r="122" spans="1:5" x14ac:dyDescent="0.25">
      <c r="A122" s="11">
        <v>45153</v>
      </c>
      <c r="B122" s="1" t="s">
        <v>24</v>
      </c>
      <c r="C122" s="1" t="s">
        <v>46</v>
      </c>
      <c r="D122" s="1" t="s">
        <v>28</v>
      </c>
      <c r="E122" s="49">
        <v>2409.89</v>
      </c>
    </row>
    <row r="123" spans="1:5" x14ac:dyDescent="0.25">
      <c r="A123" s="11">
        <v>45163</v>
      </c>
      <c r="B123" s="1" t="s">
        <v>23</v>
      </c>
      <c r="C123" s="1" t="s">
        <v>48</v>
      </c>
      <c r="D123" s="1" t="s">
        <v>27</v>
      </c>
      <c r="E123" s="49">
        <v>2892.02</v>
      </c>
    </row>
    <row r="124" spans="1:5" x14ac:dyDescent="0.25">
      <c r="A124" s="11">
        <v>45159</v>
      </c>
      <c r="B124" s="1" t="s">
        <v>23</v>
      </c>
      <c r="C124" s="1" t="s">
        <v>49</v>
      </c>
      <c r="D124" s="1" t="s">
        <v>27</v>
      </c>
      <c r="E124" s="49">
        <v>3773.23</v>
      </c>
    </row>
    <row r="125" spans="1:5" x14ac:dyDescent="0.25">
      <c r="A125" s="11">
        <v>45158</v>
      </c>
      <c r="B125" s="1" t="s">
        <v>33</v>
      </c>
      <c r="C125" s="1" t="s">
        <v>48</v>
      </c>
      <c r="D125" s="1" t="s">
        <v>28</v>
      </c>
      <c r="E125" s="49">
        <v>2368.42</v>
      </c>
    </row>
    <row r="126" spans="1:5" x14ac:dyDescent="0.25">
      <c r="A126" s="11">
        <v>45152</v>
      </c>
      <c r="B126" s="1" t="s">
        <v>26</v>
      </c>
      <c r="C126" s="1" t="s">
        <v>49</v>
      </c>
      <c r="D126" s="1" t="s">
        <v>28</v>
      </c>
      <c r="E126" s="49">
        <v>3821.53</v>
      </c>
    </row>
    <row r="127" spans="1:5" x14ac:dyDescent="0.25">
      <c r="A127" s="11">
        <v>45144</v>
      </c>
      <c r="B127" s="1" t="s">
        <v>24</v>
      </c>
      <c r="C127" s="1" t="s">
        <v>49</v>
      </c>
      <c r="D127" s="1" t="s">
        <v>27</v>
      </c>
      <c r="E127" s="49">
        <v>3984.38</v>
      </c>
    </row>
    <row r="128" spans="1:5" x14ac:dyDescent="0.25">
      <c r="A128" s="11">
        <v>45166</v>
      </c>
      <c r="B128" s="1" t="s">
        <v>26</v>
      </c>
      <c r="C128" s="1" t="s">
        <v>2</v>
      </c>
      <c r="D128" s="1" t="s">
        <v>30</v>
      </c>
      <c r="E128" s="49">
        <v>2980</v>
      </c>
    </row>
    <row r="129" spans="1:5" x14ac:dyDescent="0.25">
      <c r="A129" s="11">
        <v>45154</v>
      </c>
      <c r="B129" s="1" t="s">
        <v>25</v>
      </c>
      <c r="C129" s="1" t="s">
        <v>2</v>
      </c>
      <c r="D129" s="1" t="s">
        <v>32</v>
      </c>
      <c r="E129" s="49">
        <v>3829.54</v>
      </c>
    </row>
    <row r="130" spans="1:5" x14ac:dyDescent="0.25">
      <c r="A130" s="11">
        <v>45151</v>
      </c>
      <c r="B130" s="1" t="s">
        <v>33</v>
      </c>
      <c r="C130" s="1" t="s">
        <v>2</v>
      </c>
      <c r="D130" s="1" t="s">
        <v>28</v>
      </c>
      <c r="E130" s="49">
        <v>2641.17</v>
      </c>
    </row>
    <row r="131" spans="1:5" x14ac:dyDescent="0.25">
      <c r="A131" s="11">
        <v>45164</v>
      </c>
      <c r="B131" s="1" t="s">
        <v>24</v>
      </c>
      <c r="C131" s="1" t="s">
        <v>48</v>
      </c>
      <c r="D131" s="1" t="s">
        <v>28</v>
      </c>
      <c r="E131" s="49">
        <v>3097.92</v>
      </c>
    </row>
    <row r="132" spans="1:5" x14ac:dyDescent="0.25">
      <c r="A132" s="11">
        <v>45164</v>
      </c>
      <c r="B132" s="1" t="s">
        <v>25</v>
      </c>
      <c r="C132" s="1" t="s">
        <v>46</v>
      </c>
      <c r="D132" s="1" t="s">
        <v>28</v>
      </c>
      <c r="E132" s="49">
        <v>2946.25</v>
      </c>
    </row>
    <row r="133" spans="1:5" x14ac:dyDescent="0.25">
      <c r="A133" s="11">
        <v>45140</v>
      </c>
      <c r="B133" s="1" t="s">
        <v>26</v>
      </c>
      <c r="C133" s="1" t="s">
        <v>2</v>
      </c>
      <c r="D133" s="1" t="s">
        <v>32</v>
      </c>
      <c r="E133" s="49">
        <v>3432.67</v>
      </c>
    </row>
    <row r="134" spans="1:5" x14ac:dyDescent="0.25">
      <c r="A134" s="11">
        <v>45149</v>
      </c>
      <c r="B134" s="1" t="s">
        <v>23</v>
      </c>
      <c r="C134" s="1" t="s">
        <v>48</v>
      </c>
      <c r="D134" s="1" t="s">
        <v>29</v>
      </c>
      <c r="E134" s="49">
        <v>2905.02</v>
      </c>
    </row>
    <row r="135" spans="1:5" x14ac:dyDescent="0.25">
      <c r="A135" s="11">
        <v>45146</v>
      </c>
      <c r="B135" s="1" t="s">
        <v>26</v>
      </c>
      <c r="C135" s="1" t="s">
        <v>49</v>
      </c>
      <c r="D135" s="1" t="s">
        <v>30</v>
      </c>
      <c r="E135" s="49">
        <v>3917.87</v>
      </c>
    </row>
    <row r="136" spans="1:5" x14ac:dyDescent="0.25">
      <c r="A136" s="11">
        <v>45141</v>
      </c>
      <c r="B136" s="1" t="s">
        <v>33</v>
      </c>
      <c r="C136" s="1" t="s">
        <v>47</v>
      </c>
      <c r="D136" s="1" t="s">
        <v>30</v>
      </c>
      <c r="E136" s="49">
        <v>2859.39</v>
      </c>
    </row>
    <row r="137" spans="1:5" x14ac:dyDescent="0.25">
      <c r="A137" s="11">
        <v>45143</v>
      </c>
      <c r="B137" s="1" t="s">
        <v>23</v>
      </c>
      <c r="C137" s="1" t="s">
        <v>48</v>
      </c>
      <c r="D137" s="1" t="s">
        <v>32</v>
      </c>
      <c r="E137" s="49">
        <v>2023.48</v>
      </c>
    </row>
    <row r="138" spans="1:5" x14ac:dyDescent="0.25">
      <c r="A138" s="11">
        <v>45139</v>
      </c>
      <c r="B138" s="1" t="s">
        <v>24</v>
      </c>
      <c r="C138" s="1" t="s">
        <v>46</v>
      </c>
      <c r="D138" s="1" t="s">
        <v>28</v>
      </c>
      <c r="E138" s="49">
        <v>2557.63</v>
      </c>
    </row>
    <row r="139" spans="1:5" x14ac:dyDescent="0.25">
      <c r="A139" s="11">
        <v>45153</v>
      </c>
      <c r="B139" s="1" t="s">
        <v>26</v>
      </c>
      <c r="C139" s="1" t="s">
        <v>49</v>
      </c>
      <c r="D139" s="1" t="s">
        <v>32</v>
      </c>
      <c r="E139" s="49">
        <v>2545.1799999999998</v>
      </c>
    </row>
    <row r="140" spans="1:5" x14ac:dyDescent="0.25">
      <c r="A140" s="11">
        <v>45155</v>
      </c>
      <c r="B140" s="1" t="s">
        <v>25</v>
      </c>
      <c r="C140" s="1" t="s">
        <v>46</v>
      </c>
      <c r="D140" s="1" t="s">
        <v>27</v>
      </c>
      <c r="E140" s="49">
        <v>2664.28</v>
      </c>
    </row>
    <row r="141" spans="1:5" x14ac:dyDescent="0.25">
      <c r="A141" s="11">
        <v>45157</v>
      </c>
      <c r="B141" s="1" t="s">
        <v>25</v>
      </c>
      <c r="C141" s="1" t="s">
        <v>2</v>
      </c>
      <c r="D141" s="1" t="s">
        <v>27</v>
      </c>
      <c r="E141" s="49">
        <v>2039.36</v>
      </c>
    </row>
    <row r="142" spans="1:5" x14ac:dyDescent="0.25">
      <c r="A142" s="11">
        <v>45163</v>
      </c>
      <c r="B142" s="1" t="s">
        <v>23</v>
      </c>
      <c r="C142" s="1" t="s">
        <v>48</v>
      </c>
      <c r="D142" s="1" t="s">
        <v>29</v>
      </c>
      <c r="E142" s="49">
        <v>3143.68</v>
      </c>
    </row>
    <row r="143" spans="1:5" x14ac:dyDescent="0.25">
      <c r="A143" s="11">
        <v>45147</v>
      </c>
      <c r="B143" s="1" t="s">
        <v>24</v>
      </c>
      <c r="C143" s="1" t="s">
        <v>48</v>
      </c>
      <c r="D143" s="1" t="s">
        <v>27</v>
      </c>
      <c r="E143" s="49">
        <v>2922.11</v>
      </c>
    </row>
    <row r="144" spans="1:5" x14ac:dyDescent="0.25">
      <c r="A144" s="11">
        <v>45139</v>
      </c>
      <c r="B144" s="1" t="s">
        <v>33</v>
      </c>
      <c r="C144" s="1" t="s">
        <v>48</v>
      </c>
      <c r="D144" s="1" t="s">
        <v>28</v>
      </c>
      <c r="E144" s="49">
        <v>3665.62</v>
      </c>
    </row>
    <row r="145" spans="1:5" x14ac:dyDescent="0.25">
      <c r="A145" s="11">
        <v>45156</v>
      </c>
      <c r="B145" s="1" t="s">
        <v>24</v>
      </c>
      <c r="C145" s="1" t="s">
        <v>48</v>
      </c>
      <c r="D145" s="1" t="s">
        <v>28</v>
      </c>
      <c r="E145" s="49">
        <v>3598.18</v>
      </c>
    </row>
    <row r="146" spans="1:5" x14ac:dyDescent="0.25">
      <c r="A146" s="11">
        <v>45152</v>
      </c>
      <c r="B146" s="1" t="s">
        <v>33</v>
      </c>
      <c r="C146" s="1" t="s">
        <v>46</v>
      </c>
      <c r="D146" s="1" t="s">
        <v>27</v>
      </c>
      <c r="E146" s="49">
        <v>3621.8</v>
      </c>
    </row>
    <row r="147" spans="1:5" x14ac:dyDescent="0.25">
      <c r="A147" s="11">
        <v>45149</v>
      </c>
      <c r="B147" s="1" t="s">
        <v>33</v>
      </c>
      <c r="C147" s="1" t="s">
        <v>46</v>
      </c>
      <c r="D147" s="1" t="s">
        <v>28</v>
      </c>
      <c r="E147" s="49">
        <v>3103.41</v>
      </c>
    </row>
    <row r="148" spans="1:5" x14ac:dyDescent="0.25">
      <c r="A148" s="11">
        <v>45144</v>
      </c>
      <c r="B148" s="1" t="s">
        <v>25</v>
      </c>
      <c r="C148" s="1" t="s">
        <v>47</v>
      </c>
      <c r="D148" s="1" t="s">
        <v>32</v>
      </c>
      <c r="E148" s="49">
        <v>3645.33</v>
      </c>
    </row>
    <row r="149" spans="1:5" x14ac:dyDescent="0.25">
      <c r="A149" s="11">
        <v>45166</v>
      </c>
      <c r="B149" s="1" t="s">
        <v>23</v>
      </c>
      <c r="C149" s="1" t="s">
        <v>48</v>
      </c>
      <c r="D149" s="1" t="s">
        <v>32</v>
      </c>
      <c r="E149" s="49">
        <v>3790.28</v>
      </c>
    </row>
    <row r="150" spans="1:5" x14ac:dyDescent="0.25">
      <c r="A150" s="11">
        <v>45156</v>
      </c>
      <c r="B150" s="1" t="s">
        <v>26</v>
      </c>
      <c r="C150" s="1" t="s">
        <v>47</v>
      </c>
      <c r="D150" s="1" t="s">
        <v>32</v>
      </c>
      <c r="E150" s="49">
        <v>2557.34</v>
      </c>
    </row>
    <row r="151" spans="1:5" x14ac:dyDescent="0.25">
      <c r="A151" s="11">
        <v>45161</v>
      </c>
      <c r="B151" s="1" t="s">
        <v>33</v>
      </c>
      <c r="C151" s="1" t="s">
        <v>49</v>
      </c>
      <c r="D151" s="1" t="s">
        <v>29</v>
      </c>
      <c r="E151" s="49">
        <v>2981.72</v>
      </c>
    </row>
    <row r="152" spans="1:5" x14ac:dyDescent="0.25">
      <c r="A152" s="11">
        <v>45155</v>
      </c>
      <c r="B152" s="1" t="s">
        <v>25</v>
      </c>
      <c r="C152" s="1" t="s">
        <v>47</v>
      </c>
      <c r="D152" s="1" t="s">
        <v>30</v>
      </c>
      <c r="E152" s="49">
        <v>3179.57</v>
      </c>
    </row>
    <row r="153" spans="1:5" x14ac:dyDescent="0.25">
      <c r="A153" s="11">
        <v>45150</v>
      </c>
      <c r="B153" s="1" t="s">
        <v>24</v>
      </c>
      <c r="C153" s="1" t="s">
        <v>46</v>
      </c>
      <c r="D153" s="1" t="s">
        <v>29</v>
      </c>
      <c r="E153" s="49">
        <v>2774.84</v>
      </c>
    </row>
    <row r="154" spans="1:5" x14ac:dyDescent="0.25">
      <c r="A154" s="11">
        <v>45152</v>
      </c>
      <c r="B154" s="1" t="s">
        <v>25</v>
      </c>
      <c r="C154" s="1" t="s">
        <v>48</v>
      </c>
      <c r="D154" s="1" t="s">
        <v>31</v>
      </c>
      <c r="E154" s="49">
        <v>3670.5</v>
      </c>
    </row>
    <row r="155" spans="1:5" x14ac:dyDescent="0.25">
      <c r="A155" s="11">
        <v>45169</v>
      </c>
      <c r="B155" s="1" t="s">
        <v>24</v>
      </c>
      <c r="C155" s="1" t="s">
        <v>2</v>
      </c>
      <c r="D155" s="1" t="s">
        <v>27</v>
      </c>
      <c r="E155" s="49">
        <v>3872.73</v>
      </c>
    </row>
    <row r="156" spans="1:5" x14ac:dyDescent="0.25">
      <c r="A156" s="11">
        <v>45165</v>
      </c>
      <c r="B156" s="1" t="s">
        <v>33</v>
      </c>
      <c r="C156" s="1" t="s">
        <v>48</v>
      </c>
      <c r="D156" s="1" t="s">
        <v>31</v>
      </c>
      <c r="E156" s="49">
        <v>2299.86</v>
      </c>
    </row>
    <row r="157" spans="1:5" x14ac:dyDescent="0.25">
      <c r="A157" s="11">
        <v>45155</v>
      </c>
      <c r="B157" s="1" t="s">
        <v>26</v>
      </c>
      <c r="C157" s="1" t="s">
        <v>47</v>
      </c>
      <c r="D157" s="1" t="s">
        <v>27</v>
      </c>
      <c r="E157" s="49">
        <v>2947.95</v>
      </c>
    </row>
    <row r="158" spans="1:5" x14ac:dyDescent="0.25">
      <c r="A158" s="11">
        <v>45169</v>
      </c>
      <c r="B158" s="1" t="s">
        <v>23</v>
      </c>
      <c r="C158" s="1" t="s">
        <v>47</v>
      </c>
      <c r="D158" s="1" t="s">
        <v>30</v>
      </c>
      <c r="E158" s="49">
        <v>2111.27</v>
      </c>
    </row>
    <row r="159" spans="1:5" x14ac:dyDescent="0.25">
      <c r="A159" s="11">
        <v>45160</v>
      </c>
      <c r="B159" s="1" t="s">
        <v>23</v>
      </c>
      <c r="C159" s="1" t="s">
        <v>2</v>
      </c>
      <c r="D159" s="1" t="s">
        <v>27</v>
      </c>
      <c r="E159" s="49">
        <v>3073.53</v>
      </c>
    </row>
    <row r="160" spans="1:5" x14ac:dyDescent="0.25">
      <c r="A160" s="11">
        <v>45167</v>
      </c>
      <c r="B160" s="1" t="s">
        <v>33</v>
      </c>
      <c r="C160" s="1" t="s">
        <v>49</v>
      </c>
      <c r="D160" s="1" t="s">
        <v>30</v>
      </c>
      <c r="E160" s="49">
        <v>2608.0100000000002</v>
      </c>
    </row>
    <row r="161" spans="1:5" x14ac:dyDescent="0.25">
      <c r="A161" s="11">
        <v>45153</v>
      </c>
      <c r="B161" s="1" t="s">
        <v>33</v>
      </c>
      <c r="C161" s="1" t="s">
        <v>47</v>
      </c>
      <c r="D161" s="1" t="s">
        <v>31</v>
      </c>
      <c r="E161" s="49">
        <v>3358.34</v>
      </c>
    </row>
    <row r="162" spans="1:5" x14ac:dyDescent="0.25">
      <c r="A162" s="11">
        <v>45141</v>
      </c>
      <c r="B162" s="1" t="s">
        <v>25</v>
      </c>
      <c r="C162" s="1" t="s">
        <v>2</v>
      </c>
      <c r="D162" s="1" t="s">
        <v>29</v>
      </c>
      <c r="E162" s="49">
        <v>3646.11</v>
      </c>
    </row>
    <row r="163" spans="1:5" x14ac:dyDescent="0.25">
      <c r="A163" s="11">
        <v>45140</v>
      </c>
      <c r="B163" s="1" t="s">
        <v>33</v>
      </c>
      <c r="C163" s="1" t="s">
        <v>2</v>
      </c>
      <c r="D163" s="1" t="s">
        <v>29</v>
      </c>
      <c r="E163" s="49">
        <v>2472.86</v>
      </c>
    </row>
    <row r="164" spans="1:5" x14ac:dyDescent="0.25">
      <c r="A164" s="11">
        <v>45141</v>
      </c>
      <c r="B164" s="1" t="s">
        <v>24</v>
      </c>
      <c r="C164" s="1" t="s">
        <v>48</v>
      </c>
      <c r="D164" s="1" t="s">
        <v>29</v>
      </c>
      <c r="E164" s="49">
        <v>3520.84</v>
      </c>
    </row>
    <row r="165" spans="1:5" x14ac:dyDescent="0.25">
      <c r="A165" s="11">
        <v>45142</v>
      </c>
      <c r="B165" s="1" t="s">
        <v>33</v>
      </c>
      <c r="C165" s="1" t="s">
        <v>48</v>
      </c>
      <c r="D165" s="1" t="s">
        <v>30</v>
      </c>
      <c r="E165" s="49">
        <v>3096</v>
      </c>
    </row>
    <row r="166" spans="1:5" x14ac:dyDescent="0.25">
      <c r="A166" s="11">
        <v>45155</v>
      </c>
      <c r="B166" s="1" t="s">
        <v>25</v>
      </c>
      <c r="C166" s="1" t="s">
        <v>46</v>
      </c>
      <c r="D166" s="1" t="s">
        <v>30</v>
      </c>
      <c r="E166" s="49">
        <v>3876.65</v>
      </c>
    </row>
    <row r="167" spans="1:5" x14ac:dyDescent="0.25">
      <c r="A167" s="11">
        <v>45169</v>
      </c>
      <c r="B167" s="1" t="s">
        <v>25</v>
      </c>
      <c r="C167" s="1" t="s">
        <v>47</v>
      </c>
      <c r="D167" s="1" t="s">
        <v>30</v>
      </c>
      <c r="E167" s="49">
        <v>2138.79</v>
      </c>
    </row>
    <row r="168" spans="1:5" x14ac:dyDescent="0.25">
      <c r="A168" s="11">
        <v>45164</v>
      </c>
      <c r="B168" s="1" t="s">
        <v>23</v>
      </c>
      <c r="C168" s="1" t="s">
        <v>47</v>
      </c>
      <c r="D168" s="1" t="s">
        <v>29</v>
      </c>
      <c r="E168" s="49">
        <v>2568.46</v>
      </c>
    </row>
    <row r="169" spans="1:5" x14ac:dyDescent="0.25">
      <c r="A169" s="11">
        <v>45143</v>
      </c>
      <c r="B169" s="1" t="s">
        <v>25</v>
      </c>
      <c r="C169" s="1" t="s">
        <v>48</v>
      </c>
      <c r="D169" s="1" t="s">
        <v>27</v>
      </c>
      <c r="E169" s="49">
        <v>2671.15</v>
      </c>
    </row>
    <row r="170" spans="1:5" x14ac:dyDescent="0.25">
      <c r="A170" s="11">
        <v>45147</v>
      </c>
      <c r="B170" s="1" t="s">
        <v>33</v>
      </c>
      <c r="C170" s="1" t="s">
        <v>2</v>
      </c>
      <c r="D170" s="1" t="s">
        <v>28</v>
      </c>
      <c r="E170" s="49">
        <v>3034.32</v>
      </c>
    </row>
    <row r="171" spans="1:5" x14ac:dyDescent="0.25">
      <c r="A171" s="11">
        <v>45151</v>
      </c>
      <c r="B171" s="1" t="s">
        <v>25</v>
      </c>
      <c r="C171" s="1" t="s">
        <v>49</v>
      </c>
      <c r="D171" s="1" t="s">
        <v>28</v>
      </c>
      <c r="E171" s="49">
        <v>3144.79</v>
      </c>
    </row>
    <row r="172" spans="1:5" x14ac:dyDescent="0.25">
      <c r="A172" s="11">
        <v>45143</v>
      </c>
      <c r="B172" s="1" t="s">
        <v>25</v>
      </c>
      <c r="C172" s="1" t="s">
        <v>48</v>
      </c>
      <c r="D172" s="1" t="s">
        <v>28</v>
      </c>
      <c r="E172" s="49">
        <v>3937.86</v>
      </c>
    </row>
    <row r="173" spans="1:5" x14ac:dyDescent="0.25">
      <c r="A173" s="11">
        <v>45165</v>
      </c>
      <c r="B173" s="1" t="s">
        <v>25</v>
      </c>
      <c r="C173" s="1" t="s">
        <v>2</v>
      </c>
      <c r="D173" s="1" t="s">
        <v>27</v>
      </c>
      <c r="E173" s="49">
        <v>3164.34</v>
      </c>
    </row>
    <row r="174" spans="1:5" x14ac:dyDescent="0.25">
      <c r="A174" s="11">
        <v>45164</v>
      </c>
      <c r="B174" s="1" t="s">
        <v>33</v>
      </c>
      <c r="C174" s="1" t="s">
        <v>48</v>
      </c>
      <c r="D174" s="1" t="s">
        <v>27</v>
      </c>
      <c r="E174" s="49">
        <v>3204.33</v>
      </c>
    </row>
    <row r="175" spans="1:5" x14ac:dyDescent="0.25">
      <c r="A175" s="11">
        <v>45162</v>
      </c>
      <c r="B175" s="1" t="s">
        <v>23</v>
      </c>
      <c r="C175" s="1" t="s">
        <v>48</v>
      </c>
      <c r="D175" s="1" t="s">
        <v>28</v>
      </c>
      <c r="E175" s="49">
        <v>2071.75</v>
      </c>
    </row>
    <row r="176" spans="1:5" x14ac:dyDescent="0.25">
      <c r="A176" s="11">
        <v>45152</v>
      </c>
      <c r="B176" s="1" t="s">
        <v>33</v>
      </c>
      <c r="C176" s="1" t="s">
        <v>48</v>
      </c>
      <c r="D176" s="1" t="s">
        <v>29</v>
      </c>
      <c r="E176" s="49">
        <v>3449.22</v>
      </c>
    </row>
    <row r="177" spans="1:5" x14ac:dyDescent="0.25">
      <c r="A177" s="11">
        <v>45156</v>
      </c>
      <c r="B177" s="1" t="s">
        <v>23</v>
      </c>
      <c r="C177" s="1" t="s">
        <v>46</v>
      </c>
      <c r="D177" s="1" t="s">
        <v>29</v>
      </c>
      <c r="E177" s="49">
        <v>2309.66</v>
      </c>
    </row>
    <row r="178" spans="1:5" x14ac:dyDescent="0.25">
      <c r="A178" s="11">
        <v>45139</v>
      </c>
      <c r="B178" s="1" t="s">
        <v>23</v>
      </c>
      <c r="C178" s="1" t="s">
        <v>46</v>
      </c>
      <c r="D178" s="1" t="s">
        <v>31</v>
      </c>
      <c r="E178" s="49">
        <v>3880.71</v>
      </c>
    </row>
    <row r="179" spans="1:5" x14ac:dyDescent="0.25">
      <c r="A179" s="11">
        <v>45145</v>
      </c>
      <c r="B179" s="1" t="s">
        <v>24</v>
      </c>
      <c r="C179" s="1" t="s">
        <v>49</v>
      </c>
      <c r="D179" s="1" t="s">
        <v>30</v>
      </c>
      <c r="E179" s="49">
        <v>2186.1</v>
      </c>
    </row>
    <row r="180" spans="1:5" x14ac:dyDescent="0.25">
      <c r="A180" s="11">
        <v>45144</v>
      </c>
      <c r="B180" s="1" t="s">
        <v>23</v>
      </c>
      <c r="C180" s="1" t="s">
        <v>48</v>
      </c>
      <c r="D180" s="1" t="s">
        <v>29</v>
      </c>
      <c r="E180" s="49">
        <v>2717.91</v>
      </c>
    </row>
    <row r="181" spans="1:5" x14ac:dyDescent="0.25">
      <c r="A181" s="11">
        <v>45147</v>
      </c>
      <c r="B181" s="1" t="s">
        <v>24</v>
      </c>
      <c r="C181" s="1" t="s">
        <v>47</v>
      </c>
      <c r="D181" s="1" t="s">
        <v>27</v>
      </c>
      <c r="E181" s="49">
        <v>3263.75</v>
      </c>
    </row>
    <row r="182" spans="1:5" x14ac:dyDescent="0.25">
      <c r="A182" s="11">
        <v>45159</v>
      </c>
      <c r="B182" s="1" t="s">
        <v>23</v>
      </c>
      <c r="C182" s="1" t="s">
        <v>2</v>
      </c>
      <c r="D182" s="1" t="s">
        <v>31</v>
      </c>
      <c r="E182" s="49">
        <v>2389.48</v>
      </c>
    </row>
    <row r="183" spans="1:5" x14ac:dyDescent="0.25">
      <c r="A183" s="11">
        <v>45155</v>
      </c>
      <c r="B183" s="1" t="s">
        <v>25</v>
      </c>
      <c r="C183" s="1" t="s">
        <v>2</v>
      </c>
      <c r="D183" s="1" t="s">
        <v>31</v>
      </c>
      <c r="E183" s="49">
        <v>3518.16</v>
      </c>
    </row>
    <row r="184" spans="1:5" x14ac:dyDescent="0.25">
      <c r="A184" s="11">
        <v>45143</v>
      </c>
      <c r="B184" s="1" t="s">
        <v>24</v>
      </c>
      <c r="C184" s="1" t="s">
        <v>49</v>
      </c>
      <c r="D184" s="1" t="s">
        <v>28</v>
      </c>
      <c r="E184" s="49">
        <v>3667.34</v>
      </c>
    </row>
    <row r="185" spans="1:5" x14ac:dyDescent="0.25">
      <c r="A185" s="11">
        <v>45158</v>
      </c>
      <c r="B185" s="1" t="s">
        <v>26</v>
      </c>
      <c r="C185" s="1" t="s">
        <v>48</v>
      </c>
      <c r="D185" s="1" t="s">
        <v>28</v>
      </c>
      <c r="E185" s="49">
        <v>2884.31</v>
      </c>
    </row>
    <row r="186" spans="1:5" x14ac:dyDescent="0.25">
      <c r="A186" s="11">
        <v>45168</v>
      </c>
      <c r="B186" s="1" t="s">
        <v>33</v>
      </c>
      <c r="C186" s="1" t="s">
        <v>2</v>
      </c>
      <c r="D186" s="1" t="s">
        <v>32</v>
      </c>
      <c r="E186" s="49">
        <v>2054.4899999999998</v>
      </c>
    </row>
    <row r="187" spans="1:5" x14ac:dyDescent="0.25">
      <c r="A187" s="11">
        <v>45163</v>
      </c>
      <c r="B187" s="1" t="s">
        <v>26</v>
      </c>
      <c r="C187" s="1" t="s">
        <v>48</v>
      </c>
      <c r="D187" s="1" t="s">
        <v>30</v>
      </c>
      <c r="E187" s="49">
        <v>2634.08</v>
      </c>
    </row>
    <row r="188" spans="1:5" x14ac:dyDescent="0.25">
      <c r="A188" s="11">
        <v>45147</v>
      </c>
      <c r="B188" s="1" t="s">
        <v>33</v>
      </c>
      <c r="C188" s="1" t="s">
        <v>49</v>
      </c>
      <c r="D188" s="1" t="s">
        <v>27</v>
      </c>
      <c r="E188" s="49">
        <v>2721.51</v>
      </c>
    </row>
    <row r="189" spans="1:5" x14ac:dyDescent="0.25">
      <c r="A189" s="11">
        <v>45145</v>
      </c>
      <c r="B189" s="1" t="s">
        <v>24</v>
      </c>
      <c r="C189" s="1" t="s">
        <v>2</v>
      </c>
      <c r="D189" s="1" t="s">
        <v>32</v>
      </c>
      <c r="E189" s="49">
        <v>3261.02</v>
      </c>
    </row>
    <row r="190" spans="1:5" x14ac:dyDescent="0.25">
      <c r="A190" s="11">
        <v>45154</v>
      </c>
      <c r="B190" s="1" t="s">
        <v>33</v>
      </c>
      <c r="C190" s="1" t="s">
        <v>46</v>
      </c>
      <c r="D190" s="1" t="s">
        <v>31</v>
      </c>
      <c r="E190" s="49">
        <v>2239.02</v>
      </c>
    </row>
    <row r="191" spans="1:5" x14ac:dyDescent="0.25">
      <c r="A191" s="11">
        <v>45153</v>
      </c>
      <c r="B191" s="1" t="s">
        <v>25</v>
      </c>
      <c r="C191" s="1" t="s">
        <v>46</v>
      </c>
      <c r="D191" s="1" t="s">
        <v>28</v>
      </c>
      <c r="E191" s="49">
        <v>2791.73</v>
      </c>
    </row>
    <row r="192" spans="1:5" x14ac:dyDescent="0.25">
      <c r="A192" s="11">
        <v>45140</v>
      </c>
      <c r="B192" s="1" t="s">
        <v>24</v>
      </c>
      <c r="C192" s="1" t="s">
        <v>47</v>
      </c>
      <c r="D192" s="1" t="s">
        <v>28</v>
      </c>
      <c r="E192" s="49">
        <v>3709.03</v>
      </c>
    </row>
    <row r="193" spans="1:5" x14ac:dyDescent="0.25">
      <c r="A193" s="11">
        <v>45142</v>
      </c>
      <c r="B193" s="1" t="s">
        <v>33</v>
      </c>
      <c r="C193" s="1" t="s">
        <v>48</v>
      </c>
      <c r="D193" s="1" t="s">
        <v>30</v>
      </c>
      <c r="E193" s="49">
        <v>2837.24</v>
      </c>
    </row>
    <row r="194" spans="1:5" x14ac:dyDescent="0.25">
      <c r="A194" s="11">
        <v>45140</v>
      </c>
      <c r="B194" s="1" t="s">
        <v>24</v>
      </c>
      <c r="C194" s="1" t="s">
        <v>49</v>
      </c>
      <c r="D194" s="1" t="s">
        <v>30</v>
      </c>
      <c r="E194" s="49">
        <v>3400.79</v>
      </c>
    </row>
    <row r="195" spans="1:5" x14ac:dyDescent="0.25">
      <c r="A195" s="11">
        <v>45159</v>
      </c>
      <c r="B195" s="1" t="s">
        <v>24</v>
      </c>
      <c r="C195" s="1" t="s">
        <v>46</v>
      </c>
      <c r="D195" s="1" t="s">
        <v>28</v>
      </c>
      <c r="E195" s="49">
        <v>2913.2</v>
      </c>
    </row>
    <row r="196" spans="1:5" x14ac:dyDescent="0.25">
      <c r="A196" s="11">
        <v>45166</v>
      </c>
      <c r="B196" s="1" t="s">
        <v>23</v>
      </c>
      <c r="C196" s="1" t="s">
        <v>47</v>
      </c>
      <c r="D196" s="1" t="s">
        <v>27</v>
      </c>
      <c r="E196" s="49">
        <v>3610.46</v>
      </c>
    </row>
    <row r="197" spans="1:5" x14ac:dyDescent="0.25">
      <c r="A197" s="11">
        <v>45141</v>
      </c>
      <c r="B197" s="1" t="s">
        <v>23</v>
      </c>
      <c r="C197" s="1" t="s">
        <v>46</v>
      </c>
      <c r="D197" s="1" t="s">
        <v>32</v>
      </c>
      <c r="E197" s="49">
        <v>3928.57</v>
      </c>
    </row>
    <row r="198" spans="1:5" x14ac:dyDescent="0.25">
      <c r="A198" s="11">
        <v>45158</v>
      </c>
      <c r="B198" s="1" t="s">
        <v>25</v>
      </c>
      <c r="C198" s="1" t="s">
        <v>46</v>
      </c>
      <c r="D198" s="1" t="s">
        <v>27</v>
      </c>
      <c r="E198" s="49">
        <v>3071.31</v>
      </c>
    </row>
    <row r="199" spans="1:5" x14ac:dyDescent="0.25">
      <c r="A199" s="11">
        <v>45141</v>
      </c>
      <c r="B199" s="1" t="s">
        <v>33</v>
      </c>
      <c r="C199" s="1" t="s">
        <v>46</v>
      </c>
      <c r="D199" s="1" t="s">
        <v>29</v>
      </c>
      <c r="E199" s="49">
        <v>3838.46</v>
      </c>
    </row>
    <row r="200" spans="1:5" x14ac:dyDescent="0.25">
      <c r="A200" s="11">
        <v>45150</v>
      </c>
      <c r="B200" s="1" t="s">
        <v>24</v>
      </c>
      <c r="C200" s="1" t="s">
        <v>49</v>
      </c>
      <c r="D200" s="1" t="s">
        <v>27</v>
      </c>
      <c r="E200" s="49">
        <v>3658.18</v>
      </c>
    </row>
    <row r="201" spans="1:5" x14ac:dyDescent="0.25">
      <c r="A201" s="11">
        <v>45158</v>
      </c>
      <c r="B201" s="1" t="s">
        <v>33</v>
      </c>
      <c r="C201" s="1" t="s">
        <v>49</v>
      </c>
      <c r="D201" s="1" t="s">
        <v>30</v>
      </c>
      <c r="E201" s="49">
        <v>2632.29</v>
      </c>
    </row>
    <row r="202" spans="1:5" x14ac:dyDescent="0.25">
      <c r="A202" s="11">
        <v>45152</v>
      </c>
      <c r="B202" s="1" t="s">
        <v>26</v>
      </c>
      <c r="C202" s="1" t="s">
        <v>2</v>
      </c>
      <c r="D202" s="1" t="s">
        <v>30</v>
      </c>
      <c r="E202" s="49">
        <v>3230.27</v>
      </c>
    </row>
    <row r="203" spans="1:5" x14ac:dyDescent="0.25">
      <c r="A203" s="11">
        <v>45160</v>
      </c>
      <c r="B203" s="1" t="s">
        <v>24</v>
      </c>
      <c r="C203" s="1" t="s">
        <v>46</v>
      </c>
      <c r="D203" s="1" t="s">
        <v>32</v>
      </c>
      <c r="E203" s="49">
        <v>2950.34</v>
      </c>
    </row>
    <row r="204" spans="1:5" x14ac:dyDescent="0.25">
      <c r="A204" s="11">
        <v>45139</v>
      </c>
      <c r="B204" s="1" t="s">
        <v>33</v>
      </c>
      <c r="C204" s="1" t="s">
        <v>46</v>
      </c>
      <c r="D204" s="1" t="s">
        <v>31</v>
      </c>
      <c r="E204" s="49">
        <v>2092.7399999999998</v>
      </c>
    </row>
    <row r="205" spans="1:5" x14ac:dyDescent="0.25">
      <c r="A205" s="11">
        <v>45153</v>
      </c>
      <c r="B205" s="1" t="s">
        <v>26</v>
      </c>
      <c r="C205" s="1" t="s">
        <v>48</v>
      </c>
      <c r="D205" s="1" t="s">
        <v>32</v>
      </c>
      <c r="E205" s="49">
        <v>2631.81</v>
      </c>
    </row>
    <row r="206" spans="1:5" x14ac:dyDescent="0.25">
      <c r="A206" s="11">
        <v>45156</v>
      </c>
      <c r="B206" s="1" t="s">
        <v>23</v>
      </c>
      <c r="C206" s="1" t="s">
        <v>47</v>
      </c>
      <c r="D206" s="1" t="s">
        <v>30</v>
      </c>
      <c r="E206" s="49">
        <v>2775.19</v>
      </c>
    </row>
    <row r="207" spans="1:5" x14ac:dyDescent="0.25">
      <c r="A207" s="11">
        <v>45168</v>
      </c>
      <c r="B207" s="1" t="s">
        <v>23</v>
      </c>
      <c r="C207" s="1" t="s">
        <v>48</v>
      </c>
      <c r="D207" s="1" t="s">
        <v>32</v>
      </c>
      <c r="E207" s="49">
        <v>3458.02</v>
      </c>
    </row>
    <row r="208" spans="1:5" x14ac:dyDescent="0.25">
      <c r="A208" s="11">
        <v>45145</v>
      </c>
      <c r="B208" s="1" t="s">
        <v>25</v>
      </c>
      <c r="C208" s="1" t="s">
        <v>47</v>
      </c>
      <c r="D208" s="1" t="s">
        <v>31</v>
      </c>
      <c r="E208" s="49">
        <v>3854.06</v>
      </c>
    </row>
    <row r="209" spans="1:5" x14ac:dyDescent="0.25">
      <c r="A209" s="11">
        <v>45162</v>
      </c>
      <c r="B209" s="1" t="s">
        <v>33</v>
      </c>
      <c r="C209" s="1" t="s">
        <v>46</v>
      </c>
      <c r="D209" s="1" t="s">
        <v>27</v>
      </c>
      <c r="E209" s="49">
        <v>2520.2800000000002</v>
      </c>
    </row>
    <row r="210" spans="1:5" x14ac:dyDescent="0.25">
      <c r="A210" s="11">
        <v>45163</v>
      </c>
      <c r="B210" s="1" t="s">
        <v>26</v>
      </c>
      <c r="C210" s="1" t="s">
        <v>47</v>
      </c>
      <c r="D210" s="1" t="s">
        <v>30</v>
      </c>
      <c r="E210" s="49">
        <v>3316.71</v>
      </c>
    </row>
    <row r="211" spans="1:5" x14ac:dyDescent="0.25">
      <c r="A211" s="11">
        <v>45159</v>
      </c>
      <c r="B211" s="1" t="s">
        <v>25</v>
      </c>
      <c r="C211" s="1" t="s">
        <v>2</v>
      </c>
      <c r="D211" s="1" t="s">
        <v>31</v>
      </c>
      <c r="E211" s="49">
        <v>3619.89</v>
      </c>
    </row>
    <row r="212" spans="1:5" x14ac:dyDescent="0.25">
      <c r="A212" s="11">
        <v>45169</v>
      </c>
      <c r="B212" s="1" t="s">
        <v>24</v>
      </c>
      <c r="C212" s="1" t="s">
        <v>49</v>
      </c>
      <c r="D212" s="1" t="s">
        <v>29</v>
      </c>
      <c r="E212" s="49">
        <v>3763.24</v>
      </c>
    </row>
    <row r="213" spans="1:5" x14ac:dyDescent="0.25">
      <c r="A213" s="11">
        <v>45148</v>
      </c>
      <c r="B213" s="1" t="s">
        <v>24</v>
      </c>
      <c r="C213" s="1" t="s">
        <v>47</v>
      </c>
      <c r="D213" s="1" t="s">
        <v>28</v>
      </c>
      <c r="E213" s="49">
        <v>3961.85</v>
      </c>
    </row>
    <row r="214" spans="1:5" x14ac:dyDescent="0.25">
      <c r="A214" s="11">
        <v>45167</v>
      </c>
      <c r="B214" s="1" t="s">
        <v>24</v>
      </c>
      <c r="C214" s="1" t="s">
        <v>46</v>
      </c>
      <c r="D214" s="1" t="s">
        <v>29</v>
      </c>
      <c r="E214" s="49">
        <v>2618.71</v>
      </c>
    </row>
    <row r="215" spans="1:5" x14ac:dyDescent="0.25">
      <c r="A215" s="11">
        <v>45142</v>
      </c>
      <c r="B215" s="1" t="s">
        <v>33</v>
      </c>
      <c r="C215" s="1" t="s">
        <v>47</v>
      </c>
      <c r="D215" s="1" t="s">
        <v>27</v>
      </c>
      <c r="E215" s="49">
        <v>3089.04</v>
      </c>
    </row>
    <row r="216" spans="1:5" x14ac:dyDescent="0.25">
      <c r="A216" s="11">
        <v>45154</v>
      </c>
      <c r="B216" s="1" t="s">
        <v>26</v>
      </c>
      <c r="C216" s="1" t="s">
        <v>2</v>
      </c>
      <c r="D216" s="1" t="s">
        <v>28</v>
      </c>
      <c r="E216" s="49">
        <v>3636.43</v>
      </c>
    </row>
    <row r="217" spans="1:5" x14ac:dyDescent="0.25">
      <c r="A217" s="11">
        <v>45167</v>
      </c>
      <c r="B217" s="1" t="s">
        <v>25</v>
      </c>
      <c r="C217" s="1" t="s">
        <v>48</v>
      </c>
      <c r="D217" s="1" t="s">
        <v>30</v>
      </c>
      <c r="E217" s="49">
        <v>2219.9699999999998</v>
      </c>
    </row>
    <row r="218" spans="1:5" x14ac:dyDescent="0.25">
      <c r="A218" s="11">
        <v>45153</v>
      </c>
      <c r="B218" s="1" t="s">
        <v>33</v>
      </c>
      <c r="C218" s="1" t="s">
        <v>2</v>
      </c>
      <c r="D218" s="1" t="s">
        <v>29</v>
      </c>
      <c r="E218" s="49">
        <v>2655.27</v>
      </c>
    </row>
    <row r="219" spans="1:5" x14ac:dyDescent="0.25">
      <c r="A219" s="11">
        <v>45145</v>
      </c>
      <c r="B219" s="1" t="s">
        <v>23</v>
      </c>
      <c r="C219" s="1" t="s">
        <v>2</v>
      </c>
      <c r="D219" s="1" t="s">
        <v>30</v>
      </c>
      <c r="E219" s="49">
        <v>3281.21</v>
      </c>
    </row>
    <row r="220" spans="1:5" x14ac:dyDescent="0.25">
      <c r="A220" s="11">
        <v>45163</v>
      </c>
      <c r="B220" s="1" t="s">
        <v>26</v>
      </c>
      <c r="C220" s="1" t="s">
        <v>47</v>
      </c>
      <c r="D220" s="1" t="s">
        <v>28</v>
      </c>
      <c r="E220" s="49">
        <v>2116.9699999999998</v>
      </c>
    </row>
    <row r="221" spans="1:5" x14ac:dyDescent="0.25">
      <c r="A221" s="11">
        <v>45146</v>
      </c>
      <c r="B221" s="1" t="s">
        <v>33</v>
      </c>
      <c r="C221" s="1" t="s">
        <v>49</v>
      </c>
      <c r="D221" s="1" t="s">
        <v>32</v>
      </c>
      <c r="E221" s="49">
        <v>2269.1999999999998</v>
      </c>
    </row>
    <row r="222" spans="1:5" x14ac:dyDescent="0.25">
      <c r="A222" s="11">
        <v>45141</v>
      </c>
      <c r="B222" s="1" t="s">
        <v>24</v>
      </c>
      <c r="C222" s="1" t="s">
        <v>49</v>
      </c>
      <c r="D222" s="1" t="s">
        <v>29</v>
      </c>
      <c r="E222" s="49">
        <v>2313.58</v>
      </c>
    </row>
    <row r="223" spans="1:5" x14ac:dyDescent="0.25">
      <c r="A223" s="11">
        <v>45141</v>
      </c>
      <c r="B223" s="1" t="s">
        <v>23</v>
      </c>
      <c r="C223" s="1" t="s">
        <v>47</v>
      </c>
      <c r="D223" s="1" t="s">
        <v>29</v>
      </c>
      <c r="E223" s="49">
        <v>2502.33</v>
      </c>
    </row>
    <row r="224" spans="1:5" x14ac:dyDescent="0.25">
      <c r="A224" s="11">
        <v>45143</v>
      </c>
      <c r="B224" s="1" t="s">
        <v>24</v>
      </c>
      <c r="C224" s="1" t="s">
        <v>48</v>
      </c>
      <c r="D224" s="1" t="s">
        <v>30</v>
      </c>
      <c r="E224" s="49">
        <v>2446.41</v>
      </c>
    </row>
    <row r="225" spans="1:5" x14ac:dyDescent="0.25">
      <c r="A225" s="11">
        <v>45156</v>
      </c>
      <c r="B225" s="1" t="s">
        <v>33</v>
      </c>
      <c r="C225" s="1" t="s">
        <v>46</v>
      </c>
      <c r="D225" s="1" t="s">
        <v>32</v>
      </c>
      <c r="E225" s="49">
        <v>3949.47</v>
      </c>
    </row>
    <row r="226" spans="1:5" x14ac:dyDescent="0.25">
      <c r="A226" s="11">
        <v>45146</v>
      </c>
      <c r="B226" s="1" t="s">
        <v>33</v>
      </c>
      <c r="C226" s="1" t="s">
        <v>47</v>
      </c>
      <c r="D226" s="1" t="s">
        <v>31</v>
      </c>
      <c r="E226" s="49">
        <v>3269.24</v>
      </c>
    </row>
    <row r="227" spans="1:5" x14ac:dyDescent="0.25">
      <c r="A227" s="11">
        <v>45162</v>
      </c>
      <c r="B227" s="1" t="s">
        <v>24</v>
      </c>
      <c r="C227" s="1" t="s">
        <v>49</v>
      </c>
      <c r="D227" s="1" t="s">
        <v>32</v>
      </c>
      <c r="E227" s="49">
        <v>2878.66</v>
      </c>
    </row>
    <row r="228" spans="1:5" x14ac:dyDescent="0.25">
      <c r="A228" s="11">
        <v>45158</v>
      </c>
      <c r="B228" s="1" t="s">
        <v>23</v>
      </c>
      <c r="C228" s="1" t="s">
        <v>2</v>
      </c>
      <c r="D228" s="1" t="s">
        <v>27</v>
      </c>
      <c r="E228" s="49">
        <v>2160.61</v>
      </c>
    </row>
    <row r="229" spans="1:5" x14ac:dyDescent="0.25">
      <c r="A229" s="11">
        <v>45153</v>
      </c>
      <c r="B229" s="1" t="s">
        <v>24</v>
      </c>
      <c r="C229" s="1" t="s">
        <v>2</v>
      </c>
      <c r="D229" s="1" t="s">
        <v>31</v>
      </c>
      <c r="E229" s="49">
        <v>3276.81</v>
      </c>
    </row>
    <row r="230" spans="1:5" x14ac:dyDescent="0.25">
      <c r="A230" s="11">
        <v>45161</v>
      </c>
      <c r="B230" s="1" t="s">
        <v>33</v>
      </c>
      <c r="C230" s="1" t="s">
        <v>49</v>
      </c>
      <c r="D230" s="1" t="s">
        <v>29</v>
      </c>
      <c r="E230" s="49">
        <v>3142.91</v>
      </c>
    </row>
    <row r="231" spans="1:5" x14ac:dyDescent="0.25">
      <c r="A231" s="11">
        <v>45169</v>
      </c>
      <c r="B231" s="1" t="s">
        <v>33</v>
      </c>
      <c r="C231" s="1" t="s">
        <v>46</v>
      </c>
      <c r="D231" s="1" t="s">
        <v>31</v>
      </c>
      <c r="E231" s="49">
        <v>2449.2600000000002</v>
      </c>
    </row>
    <row r="232" spans="1:5" x14ac:dyDescent="0.25">
      <c r="A232" s="11">
        <v>45156</v>
      </c>
      <c r="B232" s="1" t="s">
        <v>23</v>
      </c>
      <c r="C232" s="1" t="s">
        <v>48</v>
      </c>
      <c r="D232" s="1" t="s">
        <v>28</v>
      </c>
      <c r="E232" s="49">
        <v>2558.85</v>
      </c>
    </row>
    <row r="233" spans="1:5" x14ac:dyDescent="0.25">
      <c r="A233" s="11">
        <v>45164</v>
      </c>
      <c r="B233" s="1" t="s">
        <v>25</v>
      </c>
      <c r="C233" s="1" t="s">
        <v>47</v>
      </c>
      <c r="D233" s="1" t="s">
        <v>28</v>
      </c>
      <c r="E233" s="49">
        <v>2920.76</v>
      </c>
    </row>
    <row r="234" spans="1:5" x14ac:dyDescent="0.25">
      <c r="A234" s="11">
        <v>45146</v>
      </c>
      <c r="B234" s="1" t="s">
        <v>33</v>
      </c>
      <c r="C234" s="1" t="s">
        <v>48</v>
      </c>
      <c r="D234" s="1" t="s">
        <v>29</v>
      </c>
      <c r="E234" s="49">
        <v>2613.38</v>
      </c>
    </row>
    <row r="235" spans="1:5" x14ac:dyDescent="0.25">
      <c r="A235" s="11">
        <v>45141</v>
      </c>
      <c r="B235" s="1" t="s">
        <v>23</v>
      </c>
      <c r="C235" s="1" t="s">
        <v>2</v>
      </c>
      <c r="D235" s="1" t="s">
        <v>30</v>
      </c>
      <c r="E235" s="49">
        <v>2689.96</v>
      </c>
    </row>
    <row r="236" spans="1:5" x14ac:dyDescent="0.25">
      <c r="A236" s="11">
        <v>45146</v>
      </c>
      <c r="B236" s="1" t="s">
        <v>25</v>
      </c>
      <c r="C236" s="1" t="s">
        <v>48</v>
      </c>
      <c r="D236" s="1" t="s">
        <v>32</v>
      </c>
      <c r="E236" s="49">
        <v>2292.46</v>
      </c>
    </row>
    <row r="237" spans="1:5" x14ac:dyDescent="0.25">
      <c r="A237" s="11">
        <v>45149</v>
      </c>
      <c r="B237" s="1" t="s">
        <v>24</v>
      </c>
      <c r="C237" s="1" t="s">
        <v>2</v>
      </c>
      <c r="D237" s="1" t="s">
        <v>32</v>
      </c>
      <c r="E237" s="49">
        <v>3089.08</v>
      </c>
    </row>
    <row r="238" spans="1:5" x14ac:dyDescent="0.25">
      <c r="A238" s="11">
        <v>45147</v>
      </c>
      <c r="B238" s="1" t="s">
        <v>25</v>
      </c>
      <c r="C238" s="1" t="s">
        <v>49</v>
      </c>
      <c r="D238" s="1" t="s">
        <v>28</v>
      </c>
      <c r="E238" s="49">
        <v>3776.93</v>
      </c>
    </row>
    <row r="239" spans="1:5" x14ac:dyDescent="0.25">
      <c r="A239" s="11">
        <v>45159</v>
      </c>
      <c r="B239" s="1" t="s">
        <v>26</v>
      </c>
      <c r="C239" s="1" t="s">
        <v>48</v>
      </c>
      <c r="D239" s="1" t="s">
        <v>31</v>
      </c>
      <c r="E239" s="49">
        <v>3665.58</v>
      </c>
    </row>
    <row r="240" spans="1:5" x14ac:dyDescent="0.25">
      <c r="A240" s="11">
        <v>45157</v>
      </c>
      <c r="B240" s="1" t="s">
        <v>26</v>
      </c>
      <c r="C240" s="1" t="s">
        <v>48</v>
      </c>
      <c r="D240" s="1" t="s">
        <v>31</v>
      </c>
      <c r="E240" s="49">
        <v>2114.5300000000002</v>
      </c>
    </row>
    <row r="241" spans="1:5" x14ac:dyDescent="0.25">
      <c r="A241" s="11">
        <v>45142</v>
      </c>
      <c r="B241" s="1" t="s">
        <v>33</v>
      </c>
      <c r="C241" s="1" t="s">
        <v>48</v>
      </c>
      <c r="D241" s="1" t="s">
        <v>28</v>
      </c>
      <c r="E241" s="49">
        <v>3747.31</v>
      </c>
    </row>
    <row r="242" spans="1:5" x14ac:dyDescent="0.25">
      <c r="A242" s="11">
        <v>45150</v>
      </c>
      <c r="B242" s="1" t="s">
        <v>25</v>
      </c>
      <c r="C242" s="1" t="s">
        <v>49</v>
      </c>
      <c r="D242" s="1" t="s">
        <v>30</v>
      </c>
      <c r="E242" s="49">
        <v>3199.41</v>
      </c>
    </row>
    <row r="243" spans="1:5" x14ac:dyDescent="0.25">
      <c r="A243" s="11">
        <v>45151</v>
      </c>
      <c r="B243" s="1" t="s">
        <v>24</v>
      </c>
      <c r="C243" s="1" t="s">
        <v>2</v>
      </c>
      <c r="D243" s="1" t="s">
        <v>29</v>
      </c>
      <c r="E243" s="49">
        <v>2647.32</v>
      </c>
    </row>
    <row r="244" spans="1:5" x14ac:dyDescent="0.25">
      <c r="A244" s="11">
        <v>45161</v>
      </c>
      <c r="B244" s="1" t="s">
        <v>25</v>
      </c>
      <c r="C244" s="1" t="s">
        <v>2</v>
      </c>
      <c r="D244" s="1" t="s">
        <v>31</v>
      </c>
      <c r="E244" s="49">
        <v>3392.21</v>
      </c>
    </row>
    <row r="245" spans="1:5" x14ac:dyDescent="0.25">
      <c r="A245" s="11">
        <v>45156</v>
      </c>
      <c r="B245" s="1" t="s">
        <v>26</v>
      </c>
      <c r="C245" s="1" t="s">
        <v>48</v>
      </c>
      <c r="D245" s="1" t="s">
        <v>29</v>
      </c>
      <c r="E245" s="49">
        <v>3798.78</v>
      </c>
    </row>
    <row r="246" spans="1:5" x14ac:dyDescent="0.25">
      <c r="A246" s="11">
        <v>45169</v>
      </c>
      <c r="B246" s="1" t="s">
        <v>23</v>
      </c>
      <c r="C246" s="1" t="s">
        <v>47</v>
      </c>
      <c r="D246" s="1" t="s">
        <v>29</v>
      </c>
      <c r="E246" s="49">
        <v>3402.33</v>
      </c>
    </row>
    <row r="247" spans="1:5" x14ac:dyDescent="0.25">
      <c r="A247" s="11">
        <v>45155</v>
      </c>
      <c r="B247" s="1" t="s">
        <v>33</v>
      </c>
      <c r="C247" s="1" t="s">
        <v>2</v>
      </c>
      <c r="D247" s="1" t="s">
        <v>29</v>
      </c>
      <c r="E247" s="49">
        <v>3691.97</v>
      </c>
    </row>
    <row r="248" spans="1:5" x14ac:dyDescent="0.25">
      <c r="A248" s="11">
        <v>45155</v>
      </c>
      <c r="B248" s="1" t="s">
        <v>24</v>
      </c>
      <c r="C248" s="1" t="s">
        <v>47</v>
      </c>
      <c r="D248" s="1" t="s">
        <v>32</v>
      </c>
      <c r="E248" s="49">
        <v>3026.14</v>
      </c>
    </row>
    <row r="249" spans="1:5" x14ac:dyDescent="0.25">
      <c r="A249" s="11">
        <v>45141</v>
      </c>
      <c r="B249" s="1" t="s">
        <v>33</v>
      </c>
      <c r="C249" s="1" t="s">
        <v>2</v>
      </c>
      <c r="D249" s="1" t="s">
        <v>29</v>
      </c>
      <c r="E249" s="49">
        <v>2690.06</v>
      </c>
    </row>
    <row r="250" spans="1:5" x14ac:dyDescent="0.25">
      <c r="A250" s="11">
        <v>45147</v>
      </c>
      <c r="B250" s="1" t="s">
        <v>33</v>
      </c>
      <c r="C250" s="1" t="s">
        <v>46</v>
      </c>
      <c r="D250" s="1" t="s">
        <v>30</v>
      </c>
      <c r="E250" s="49">
        <v>2798.66</v>
      </c>
    </row>
    <row r="251" spans="1:5" x14ac:dyDescent="0.25">
      <c r="A251" s="11">
        <v>45152</v>
      </c>
      <c r="B251" s="1" t="s">
        <v>23</v>
      </c>
      <c r="C251" s="1" t="s">
        <v>2</v>
      </c>
      <c r="D251" s="1" t="s">
        <v>32</v>
      </c>
      <c r="E251" s="49">
        <v>3181.33</v>
      </c>
    </row>
    <row r="252" spans="1:5" x14ac:dyDescent="0.25">
      <c r="A252" s="11">
        <v>45163</v>
      </c>
      <c r="B252" s="1" t="s">
        <v>26</v>
      </c>
      <c r="C252" s="1" t="s">
        <v>47</v>
      </c>
      <c r="D252" s="1" t="s">
        <v>29</v>
      </c>
      <c r="E252" s="49">
        <v>3162.47</v>
      </c>
    </row>
    <row r="253" spans="1:5" x14ac:dyDescent="0.25">
      <c r="A253" s="11">
        <v>45154</v>
      </c>
      <c r="B253" s="1" t="s">
        <v>24</v>
      </c>
      <c r="C253" s="1" t="s">
        <v>48</v>
      </c>
      <c r="D253" s="1" t="s">
        <v>32</v>
      </c>
      <c r="E253" s="49">
        <v>3553.08</v>
      </c>
    </row>
    <row r="254" spans="1:5" x14ac:dyDescent="0.25">
      <c r="A254" s="11">
        <v>45155</v>
      </c>
      <c r="B254" s="1" t="s">
        <v>23</v>
      </c>
      <c r="C254" s="1" t="s">
        <v>49</v>
      </c>
      <c r="D254" s="1" t="s">
        <v>29</v>
      </c>
      <c r="E254" s="49">
        <v>3368.15</v>
      </c>
    </row>
    <row r="255" spans="1:5" x14ac:dyDescent="0.25">
      <c r="A255" s="11">
        <v>45162</v>
      </c>
      <c r="B255" s="1" t="s">
        <v>23</v>
      </c>
      <c r="C255" s="1" t="s">
        <v>46</v>
      </c>
      <c r="D255" s="1" t="s">
        <v>28</v>
      </c>
      <c r="E255" s="49">
        <v>3837.27</v>
      </c>
    </row>
    <row r="256" spans="1:5" x14ac:dyDescent="0.25">
      <c r="A256" s="11">
        <v>45167</v>
      </c>
      <c r="B256" s="1" t="s">
        <v>23</v>
      </c>
      <c r="C256" s="1" t="s">
        <v>46</v>
      </c>
      <c r="D256" s="1" t="s">
        <v>30</v>
      </c>
      <c r="E256" s="49">
        <v>2311.4499999999998</v>
      </c>
    </row>
    <row r="257" spans="1:5" x14ac:dyDescent="0.25">
      <c r="A257" s="11">
        <v>45168</v>
      </c>
      <c r="B257" s="1" t="s">
        <v>23</v>
      </c>
      <c r="C257" s="1" t="s">
        <v>46</v>
      </c>
      <c r="D257" s="1" t="s">
        <v>27</v>
      </c>
      <c r="E257" s="49">
        <v>2427.88</v>
      </c>
    </row>
    <row r="258" spans="1:5" x14ac:dyDescent="0.25">
      <c r="A258" s="11">
        <v>45158</v>
      </c>
      <c r="B258" s="1" t="s">
        <v>24</v>
      </c>
      <c r="C258" s="1" t="s">
        <v>49</v>
      </c>
      <c r="D258" s="1" t="s">
        <v>31</v>
      </c>
      <c r="E258" s="49">
        <v>3836.02</v>
      </c>
    </row>
    <row r="259" spans="1:5" x14ac:dyDescent="0.25">
      <c r="A259" s="11">
        <v>45139</v>
      </c>
      <c r="B259" s="1" t="s">
        <v>24</v>
      </c>
      <c r="C259" s="1" t="s">
        <v>46</v>
      </c>
      <c r="D259" s="1" t="s">
        <v>31</v>
      </c>
      <c r="E259" s="49">
        <v>3337.33</v>
      </c>
    </row>
    <row r="260" spans="1:5" x14ac:dyDescent="0.25">
      <c r="A260" s="11">
        <v>45146</v>
      </c>
      <c r="B260" s="1" t="s">
        <v>26</v>
      </c>
      <c r="C260" s="1" t="s">
        <v>49</v>
      </c>
      <c r="D260" s="1" t="s">
        <v>29</v>
      </c>
      <c r="E260" s="49">
        <v>3290.36</v>
      </c>
    </row>
    <row r="261" spans="1:5" x14ac:dyDescent="0.25">
      <c r="A261" s="11">
        <v>45162</v>
      </c>
      <c r="B261" s="1" t="s">
        <v>26</v>
      </c>
      <c r="C261" s="1" t="s">
        <v>47</v>
      </c>
      <c r="D261" s="1" t="s">
        <v>27</v>
      </c>
      <c r="E261" s="49">
        <v>3462.39</v>
      </c>
    </row>
    <row r="262" spans="1:5" x14ac:dyDescent="0.25">
      <c r="A262" s="11">
        <v>45144</v>
      </c>
      <c r="B262" s="1" t="s">
        <v>23</v>
      </c>
      <c r="C262" s="1" t="s">
        <v>48</v>
      </c>
      <c r="D262" s="1" t="s">
        <v>29</v>
      </c>
      <c r="E262" s="49">
        <v>3278.84</v>
      </c>
    </row>
    <row r="263" spans="1:5" x14ac:dyDescent="0.25">
      <c r="A263" s="11">
        <v>45143</v>
      </c>
      <c r="B263" s="1" t="s">
        <v>26</v>
      </c>
      <c r="C263" s="1" t="s">
        <v>47</v>
      </c>
      <c r="D263" s="1" t="s">
        <v>31</v>
      </c>
      <c r="E263" s="49">
        <v>3236.67</v>
      </c>
    </row>
    <row r="264" spans="1:5" x14ac:dyDescent="0.25">
      <c r="A264" s="11">
        <v>45156</v>
      </c>
      <c r="B264" s="1" t="s">
        <v>24</v>
      </c>
      <c r="C264" s="1" t="s">
        <v>2</v>
      </c>
      <c r="D264" s="1" t="s">
        <v>27</v>
      </c>
      <c r="E264" s="49">
        <v>2802.41</v>
      </c>
    </row>
    <row r="265" spans="1:5" x14ac:dyDescent="0.25">
      <c r="A265" s="11">
        <v>45157</v>
      </c>
      <c r="B265" s="1" t="s">
        <v>33</v>
      </c>
      <c r="C265" s="1" t="s">
        <v>49</v>
      </c>
      <c r="D265" s="1" t="s">
        <v>32</v>
      </c>
      <c r="E265" s="49">
        <v>3948.62</v>
      </c>
    </row>
    <row r="266" spans="1:5" x14ac:dyDescent="0.25">
      <c r="A266" s="11">
        <v>45142</v>
      </c>
      <c r="B266" s="1" t="s">
        <v>33</v>
      </c>
      <c r="C266" s="1" t="s">
        <v>48</v>
      </c>
      <c r="D266" s="1" t="s">
        <v>27</v>
      </c>
      <c r="E266" s="49">
        <v>2477.2800000000002</v>
      </c>
    </row>
    <row r="267" spans="1:5" x14ac:dyDescent="0.25">
      <c r="A267" s="11">
        <v>45162</v>
      </c>
      <c r="B267" s="1" t="s">
        <v>23</v>
      </c>
      <c r="C267" s="1" t="s">
        <v>2</v>
      </c>
      <c r="D267" s="1" t="s">
        <v>29</v>
      </c>
      <c r="E267" s="49">
        <v>3450.62</v>
      </c>
    </row>
    <row r="268" spans="1:5" x14ac:dyDescent="0.25">
      <c r="A268" s="11">
        <v>45149</v>
      </c>
      <c r="B268" s="1" t="s">
        <v>23</v>
      </c>
      <c r="C268" s="1" t="s">
        <v>46</v>
      </c>
      <c r="D268" s="1" t="s">
        <v>29</v>
      </c>
      <c r="E268" s="49">
        <v>2809.06</v>
      </c>
    </row>
    <row r="269" spans="1:5" x14ac:dyDescent="0.25">
      <c r="A269" s="11">
        <v>45168</v>
      </c>
      <c r="B269" s="1" t="s">
        <v>33</v>
      </c>
      <c r="C269" s="1" t="s">
        <v>49</v>
      </c>
      <c r="D269" s="1" t="s">
        <v>31</v>
      </c>
      <c r="E269" s="49">
        <v>2738.88</v>
      </c>
    </row>
    <row r="270" spans="1:5" x14ac:dyDescent="0.25">
      <c r="A270" s="11">
        <v>45153</v>
      </c>
      <c r="B270" s="1" t="s">
        <v>23</v>
      </c>
      <c r="C270" s="1" t="s">
        <v>47</v>
      </c>
      <c r="D270" s="1" t="s">
        <v>28</v>
      </c>
      <c r="E270" s="49">
        <v>2463.9499999999998</v>
      </c>
    </row>
    <row r="271" spans="1:5" x14ac:dyDescent="0.25">
      <c r="A271" s="11">
        <v>45148</v>
      </c>
      <c r="B271" s="1" t="s">
        <v>23</v>
      </c>
      <c r="C271" s="1" t="s">
        <v>46</v>
      </c>
      <c r="D271" s="1" t="s">
        <v>32</v>
      </c>
      <c r="E271" s="49">
        <v>2467.5300000000002</v>
      </c>
    </row>
    <row r="272" spans="1:5" x14ac:dyDescent="0.25">
      <c r="A272" s="11">
        <v>45152</v>
      </c>
      <c r="B272" s="1" t="s">
        <v>33</v>
      </c>
      <c r="C272" s="1" t="s">
        <v>49</v>
      </c>
      <c r="D272" s="1" t="s">
        <v>32</v>
      </c>
      <c r="E272" s="49">
        <v>2853.96</v>
      </c>
    </row>
    <row r="273" spans="1:5" x14ac:dyDescent="0.25">
      <c r="A273" s="11">
        <v>45160</v>
      </c>
      <c r="B273" s="1" t="s">
        <v>26</v>
      </c>
      <c r="C273" s="1" t="s">
        <v>46</v>
      </c>
      <c r="D273" s="1" t="s">
        <v>31</v>
      </c>
      <c r="E273" s="49">
        <v>2710.72</v>
      </c>
    </row>
    <row r="274" spans="1:5" x14ac:dyDescent="0.25">
      <c r="A274" s="11">
        <v>45146</v>
      </c>
      <c r="B274" s="1" t="s">
        <v>33</v>
      </c>
      <c r="C274" s="1" t="s">
        <v>47</v>
      </c>
      <c r="D274" s="1" t="s">
        <v>32</v>
      </c>
      <c r="E274" s="49">
        <v>3421.47</v>
      </c>
    </row>
    <row r="275" spans="1:5" x14ac:dyDescent="0.25">
      <c r="A275" s="11">
        <v>45149</v>
      </c>
      <c r="B275" s="1" t="s">
        <v>24</v>
      </c>
      <c r="C275" s="1" t="s">
        <v>49</v>
      </c>
      <c r="D275" s="1" t="s">
        <v>32</v>
      </c>
      <c r="E275" s="49">
        <v>3126.5</v>
      </c>
    </row>
    <row r="276" spans="1:5" x14ac:dyDescent="0.25">
      <c r="A276" s="11">
        <v>45151</v>
      </c>
      <c r="B276" s="1" t="s">
        <v>23</v>
      </c>
      <c r="C276" s="1" t="s">
        <v>2</v>
      </c>
      <c r="D276" s="1" t="s">
        <v>28</v>
      </c>
      <c r="E276" s="49">
        <v>3128.05</v>
      </c>
    </row>
    <row r="277" spans="1:5" x14ac:dyDescent="0.25">
      <c r="A277" s="11">
        <v>45149</v>
      </c>
      <c r="B277" s="1" t="s">
        <v>26</v>
      </c>
      <c r="C277" s="1" t="s">
        <v>48</v>
      </c>
      <c r="D277" s="1" t="s">
        <v>32</v>
      </c>
      <c r="E277" s="49">
        <v>3185.46</v>
      </c>
    </row>
    <row r="278" spans="1:5" x14ac:dyDescent="0.25">
      <c r="A278" s="11">
        <v>45141</v>
      </c>
      <c r="B278" s="1" t="s">
        <v>26</v>
      </c>
      <c r="C278" s="1" t="s">
        <v>48</v>
      </c>
      <c r="D278" s="1" t="s">
        <v>31</v>
      </c>
      <c r="E278" s="49">
        <v>2733.99</v>
      </c>
    </row>
    <row r="279" spans="1:5" x14ac:dyDescent="0.25">
      <c r="A279" s="11">
        <v>45150</v>
      </c>
      <c r="B279" s="1" t="s">
        <v>24</v>
      </c>
      <c r="C279" s="1" t="s">
        <v>48</v>
      </c>
      <c r="D279" s="1" t="s">
        <v>28</v>
      </c>
      <c r="E279" s="49">
        <v>2695</v>
      </c>
    </row>
    <row r="280" spans="1:5" x14ac:dyDescent="0.25">
      <c r="A280" s="11">
        <v>45148</v>
      </c>
      <c r="B280" s="1" t="s">
        <v>23</v>
      </c>
      <c r="C280" s="1" t="s">
        <v>47</v>
      </c>
      <c r="D280" s="1" t="s">
        <v>30</v>
      </c>
      <c r="E280" s="49">
        <v>2559.4499999999998</v>
      </c>
    </row>
    <row r="281" spans="1:5" x14ac:dyDescent="0.25">
      <c r="A281" s="11">
        <v>45139</v>
      </c>
      <c r="B281" s="1" t="s">
        <v>33</v>
      </c>
      <c r="C281" s="1" t="s">
        <v>46</v>
      </c>
      <c r="D281" s="1" t="s">
        <v>30</v>
      </c>
      <c r="E281" s="49">
        <v>2382.02</v>
      </c>
    </row>
    <row r="282" spans="1:5" x14ac:dyDescent="0.25">
      <c r="A282" s="11">
        <v>45157</v>
      </c>
      <c r="B282" s="1" t="s">
        <v>33</v>
      </c>
      <c r="C282" s="1" t="s">
        <v>47</v>
      </c>
      <c r="D282" s="1" t="s">
        <v>28</v>
      </c>
      <c r="E282" s="49">
        <v>2855.28</v>
      </c>
    </row>
    <row r="283" spans="1:5" x14ac:dyDescent="0.25">
      <c r="A283" s="11">
        <v>45142</v>
      </c>
      <c r="B283" s="1" t="s">
        <v>23</v>
      </c>
      <c r="C283" s="1" t="s">
        <v>49</v>
      </c>
      <c r="D283" s="1" t="s">
        <v>32</v>
      </c>
      <c r="E283" s="49">
        <v>2369.06</v>
      </c>
    </row>
    <row r="284" spans="1:5" x14ac:dyDescent="0.25">
      <c r="A284" s="11">
        <v>45162</v>
      </c>
      <c r="B284" s="1" t="s">
        <v>24</v>
      </c>
      <c r="C284" s="1" t="s">
        <v>48</v>
      </c>
      <c r="D284" s="1" t="s">
        <v>28</v>
      </c>
      <c r="E284" s="49">
        <v>3313.46</v>
      </c>
    </row>
    <row r="285" spans="1:5" x14ac:dyDescent="0.25">
      <c r="A285" s="11">
        <v>45164</v>
      </c>
      <c r="B285" s="1" t="s">
        <v>26</v>
      </c>
      <c r="C285" s="1" t="s">
        <v>2</v>
      </c>
      <c r="D285" s="1" t="s">
        <v>30</v>
      </c>
      <c r="E285" s="49">
        <v>3856.76</v>
      </c>
    </row>
    <row r="286" spans="1:5" x14ac:dyDescent="0.25">
      <c r="A286" s="11">
        <v>45155</v>
      </c>
      <c r="B286" s="1" t="s">
        <v>23</v>
      </c>
      <c r="C286" s="1" t="s">
        <v>2</v>
      </c>
      <c r="D286" s="1" t="s">
        <v>30</v>
      </c>
      <c r="E286" s="49">
        <v>2638.88</v>
      </c>
    </row>
    <row r="287" spans="1:5" x14ac:dyDescent="0.25">
      <c r="A287" s="11">
        <v>45163</v>
      </c>
      <c r="B287" s="1" t="s">
        <v>26</v>
      </c>
      <c r="C287" s="1" t="s">
        <v>48</v>
      </c>
      <c r="D287" s="1" t="s">
        <v>29</v>
      </c>
      <c r="E287" s="49">
        <v>2804.25</v>
      </c>
    </row>
    <row r="288" spans="1:5" x14ac:dyDescent="0.25">
      <c r="A288" s="11">
        <v>45143</v>
      </c>
      <c r="B288" s="1" t="s">
        <v>24</v>
      </c>
      <c r="C288" s="1" t="s">
        <v>47</v>
      </c>
      <c r="D288" s="1" t="s">
        <v>30</v>
      </c>
      <c r="E288" s="49">
        <v>3402.98</v>
      </c>
    </row>
    <row r="289" spans="1:5" x14ac:dyDescent="0.25">
      <c r="A289" s="11">
        <v>45160</v>
      </c>
      <c r="B289" s="1" t="s">
        <v>26</v>
      </c>
      <c r="C289" s="1" t="s">
        <v>46</v>
      </c>
      <c r="D289" s="1" t="s">
        <v>29</v>
      </c>
      <c r="E289" s="49">
        <v>2327.37</v>
      </c>
    </row>
    <row r="290" spans="1:5" x14ac:dyDescent="0.25">
      <c r="A290" s="11">
        <v>45165</v>
      </c>
      <c r="B290" s="1" t="s">
        <v>23</v>
      </c>
      <c r="C290" s="1" t="s">
        <v>48</v>
      </c>
      <c r="D290" s="1" t="s">
        <v>30</v>
      </c>
      <c r="E290" s="49">
        <v>3715.32</v>
      </c>
    </row>
    <row r="291" spans="1:5" x14ac:dyDescent="0.25">
      <c r="A291" s="11">
        <v>45153</v>
      </c>
      <c r="B291" s="1" t="s">
        <v>33</v>
      </c>
      <c r="C291" s="1" t="s">
        <v>49</v>
      </c>
      <c r="D291" s="1" t="s">
        <v>29</v>
      </c>
      <c r="E291" s="49">
        <v>2459.9299999999998</v>
      </c>
    </row>
    <row r="292" spans="1:5" x14ac:dyDescent="0.25">
      <c r="A292" s="11">
        <v>45160</v>
      </c>
      <c r="B292" s="1" t="s">
        <v>24</v>
      </c>
      <c r="C292" s="1" t="s">
        <v>49</v>
      </c>
      <c r="D292" s="1" t="s">
        <v>27</v>
      </c>
      <c r="E292" s="49">
        <v>3647.65</v>
      </c>
    </row>
    <row r="293" spans="1:5" x14ac:dyDescent="0.25">
      <c r="A293" s="11">
        <v>45164</v>
      </c>
      <c r="B293" s="1" t="s">
        <v>26</v>
      </c>
      <c r="C293" s="1" t="s">
        <v>46</v>
      </c>
      <c r="D293" s="1" t="s">
        <v>29</v>
      </c>
      <c r="E293" s="49">
        <v>2548.2600000000002</v>
      </c>
    </row>
    <row r="294" spans="1:5" x14ac:dyDescent="0.25">
      <c r="A294" s="11">
        <v>45148</v>
      </c>
      <c r="B294" s="1" t="s">
        <v>23</v>
      </c>
      <c r="C294" s="1" t="s">
        <v>47</v>
      </c>
      <c r="D294" s="1" t="s">
        <v>32</v>
      </c>
      <c r="E294" s="49">
        <v>3076.73</v>
      </c>
    </row>
    <row r="295" spans="1:5" x14ac:dyDescent="0.25">
      <c r="A295" s="11">
        <v>45145</v>
      </c>
      <c r="B295" s="1" t="s">
        <v>25</v>
      </c>
      <c r="C295" s="1" t="s">
        <v>46</v>
      </c>
      <c r="D295" s="1" t="s">
        <v>28</v>
      </c>
      <c r="E295" s="49">
        <v>2295.3000000000002</v>
      </c>
    </row>
    <row r="296" spans="1:5" x14ac:dyDescent="0.25">
      <c r="A296" s="11">
        <v>45167</v>
      </c>
      <c r="B296" s="1" t="s">
        <v>23</v>
      </c>
      <c r="C296" s="1" t="s">
        <v>47</v>
      </c>
      <c r="D296" s="1" t="s">
        <v>28</v>
      </c>
      <c r="E296" s="49">
        <v>2726.4</v>
      </c>
    </row>
    <row r="297" spans="1:5" x14ac:dyDescent="0.25">
      <c r="A297" s="11">
        <v>45167</v>
      </c>
      <c r="B297" s="1" t="s">
        <v>24</v>
      </c>
      <c r="C297" s="1" t="s">
        <v>48</v>
      </c>
      <c r="D297" s="1" t="s">
        <v>28</v>
      </c>
      <c r="E297" s="49">
        <v>3699.68</v>
      </c>
    </row>
    <row r="298" spans="1:5" x14ac:dyDescent="0.25">
      <c r="A298" s="11">
        <v>45159</v>
      </c>
      <c r="B298" s="1" t="s">
        <v>33</v>
      </c>
      <c r="C298" s="1" t="s">
        <v>49</v>
      </c>
      <c r="D298" s="1" t="s">
        <v>30</v>
      </c>
      <c r="E298" s="49">
        <v>3589.25</v>
      </c>
    </row>
    <row r="299" spans="1:5" x14ac:dyDescent="0.25">
      <c r="A299" s="11">
        <v>45144</v>
      </c>
      <c r="B299" s="1" t="s">
        <v>23</v>
      </c>
      <c r="C299" s="1" t="s">
        <v>48</v>
      </c>
      <c r="D299" s="1" t="s">
        <v>28</v>
      </c>
      <c r="E299" s="49">
        <v>2831.59</v>
      </c>
    </row>
    <row r="300" spans="1:5" x14ac:dyDescent="0.25">
      <c r="A300" s="11">
        <v>45158</v>
      </c>
      <c r="B300" s="1" t="s">
        <v>24</v>
      </c>
      <c r="C300" s="1" t="s">
        <v>2</v>
      </c>
      <c r="D300" s="1" t="s">
        <v>32</v>
      </c>
      <c r="E300" s="49">
        <v>2633.46</v>
      </c>
    </row>
  </sheetData>
  <conditionalFormatting sqref="A12:D41">
    <cfRule type="expression" dxfId="35" priority="3">
      <formula>$C12=$H$22</formula>
    </cfRule>
  </conditionalFormatting>
  <conditionalFormatting sqref="E12:E41">
    <cfRule type="expression" dxfId="34" priority="1">
      <formula>$C12=$H$17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5FBBD-7989-4CDA-84C5-8352A34EF254}">
  <sheetPr>
    <tabColor rgb="FF0070C0"/>
  </sheetPr>
  <dimension ref="A1:AD300"/>
  <sheetViews>
    <sheetView workbookViewId="0">
      <selection activeCell="H12" sqref="H12"/>
    </sheetView>
  </sheetViews>
  <sheetFormatPr defaultRowHeight="15" x14ac:dyDescent="0.25"/>
  <cols>
    <col min="1" max="1" width="13.7109375" customWidth="1"/>
    <col min="2" max="2" width="11.7109375" customWidth="1"/>
    <col min="3" max="3" width="20.140625" customWidth="1"/>
    <col min="4" max="4" width="29.42578125" customWidth="1"/>
    <col min="5" max="5" width="9.5703125" bestFit="1" customWidth="1"/>
    <col min="6" max="6" width="6.140625" customWidth="1"/>
    <col min="7" max="7" width="22.28515625" customWidth="1"/>
    <col min="8" max="8" width="17.7109375" customWidth="1"/>
    <col min="9" max="9" width="18.85546875" customWidth="1"/>
    <col min="10" max="10" width="2.85546875" customWidth="1"/>
    <col min="11" max="11" width="33.7109375" customWidth="1"/>
    <col min="12" max="12" width="6" customWidth="1"/>
    <col min="13" max="13" width="22.28515625" customWidth="1"/>
    <col min="14" max="14" width="17.7109375" customWidth="1"/>
    <col min="15" max="15" width="18.85546875" customWidth="1"/>
    <col min="16" max="16" width="3.140625" customWidth="1"/>
    <col min="20" max="20" width="9.5703125" bestFit="1" customWidth="1"/>
    <col min="21" max="25" width="11.5703125" customWidth="1"/>
    <col min="27" max="27" width="12.5703125" customWidth="1"/>
    <col min="28" max="28" width="11.5703125" customWidth="1"/>
    <col min="29" max="29" width="21.140625" customWidth="1"/>
    <col min="30" max="30" width="9.7109375" bestFit="1" customWidth="1"/>
  </cols>
  <sheetData>
    <row r="1" spans="1:30" ht="21" x14ac:dyDescent="0.35">
      <c r="A1" s="6" t="s">
        <v>144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3" spans="1:30" x14ac:dyDescent="0.25">
      <c r="B3" s="9" t="s">
        <v>15</v>
      </c>
      <c r="C3" t="s">
        <v>16</v>
      </c>
    </row>
    <row r="4" spans="1:30" x14ac:dyDescent="0.25">
      <c r="B4" s="9" t="s">
        <v>17</v>
      </c>
      <c r="C4" t="s">
        <v>18</v>
      </c>
      <c r="E4" s="9"/>
      <c r="G4" s="30" t="s">
        <v>55</v>
      </c>
      <c r="H4" s="31" t="s">
        <v>97</v>
      </c>
      <c r="I4" s="32"/>
    </row>
    <row r="5" spans="1:30" x14ac:dyDescent="0.25">
      <c r="B5" s="9"/>
      <c r="E5" s="9"/>
      <c r="G5" s="33"/>
      <c r="H5" s="34" t="s">
        <v>98</v>
      </c>
      <c r="I5" s="35"/>
    </row>
    <row r="6" spans="1:30" x14ac:dyDescent="0.25">
      <c r="B6" s="9"/>
      <c r="G6" s="36"/>
      <c r="H6" s="37"/>
      <c r="I6" s="38"/>
    </row>
    <row r="8" spans="1:30" x14ac:dyDescent="0.25">
      <c r="H8" s="9" t="s">
        <v>146</v>
      </c>
      <c r="I8" s="43"/>
    </row>
    <row r="9" spans="1:30" x14ac:dyDescent="0.25">
      <c r="AA9" s="9" t="s">
        <v>64</v>
      </c>
    </row>
    <row r="10" spans="1:30" x14ac:dyDescent="0.25">
      <c r="H10" s="69" t="s">
        <v>134</v>
      </c>
      <c r="I10" s="69" t="s">
        <v>135</v>
      </c>
      <c r="J10" s="7"/>
      <c r="K10" s="7"/>
      <c r="AA10" s="9" t="s">
        <v>19</v>
      </c>
      <c r="AB10" s="9" t="s">
        <v>63</v>
      </c>
      <c r="AC10" s="9" t="s">
        <v>21</v>
      </c>
      <c r="AD10" s="9" t="s">
        <v>1</v>
      </c>
    </row>
    <row r="11" spans="1:30" ht="15.75" x14ac:dyDescent="0.25">
      <c r="A11" s="10" t="s">
        <v>1</v>
      </c>
      <c r="B11" s="10" t="s">
        <v>19</v>
      </c>
      <c r="C11" s="10" t="s">
        <v>20</v>
      </c>
      <c r="D11" s="10" t="s">
        <v>21</v>
      </c>
      <c r="E11" s="10" t="s">
        <v>70</v>
      </c>
      <c r="G11" s="60" t="s">
        <v>1</v>
      </c>
      <c r="H11" s="60" t="s">
        <v>95</v>
      </c>
      <c r="I11" s="10" t="s">
        <v>96</v>
      </c>
      <c r="AA11" t="str" cm="1">
        <f t="array" ref="AA11:AA15">_xlfn._xlws.SORT(_xlfn.UNIQUE(B12:B41))</f>
        <v>Central</v>
      </c>
      <c r="AB11" t="str" cm="1">
        <f t="array" ref="AB11:AB15">_xlfn._xlws.SORT(_xlfn.UNIQUE(C12:C41))</f>
        <v>Carmen</v>
      </c>
      <c r="AC11" t="str" cm="1">
        <f t="array" ref="AC11:AC16">_xlfn._xlws.SORT(_xlfn.UNIQUE(D12:D41))</f>
        <v>Hot Wheels</v>
      </c>
      <c r="AD11" s="7" cm="1">
        <f t="array" ref="AD11:AD41">_xlfn._xlws.SORT(_xlfn.UNIQUE($A$12:$A$300))</f>
        <v>45139</v>
      </c>
    </row>
    <row r="12" spans="1:30" x14ac:dyDescent="0.25">
      <c r="A12" s="11">
        <v>45162</v>
      </c>
      <c r="B12" s="1" t="s">
        <v>25</v>
      </c>
      <c r="C12" s="1" t="s">
        <v>46</v>
      </c>
      <c r="D12" s="1" t="s">
        <v>32</v>
      </c>
      <c r="E12" s="49">
        <v>3022.34</v>
      </c>
      <c r="G12" s="54">
        <v>45139</v>
      </c>
      <c r="H12" s="55"/>
      <c r="I12" s="56"/>
      <c r="K12" t="str">
        <f ca="1">_xlfn.IFNA(_xlfn.FORMULATEXT(H12),"")</f>
        <v/>
      </c>
      <c r="AA12" t="str">
        <v xml:space="preserve">North </v>
      </c>
      <c r="AB12" t="str">
        <v>Cinderelli</v>
      </c>
      <c r="AC12" t="str">
        <v>LOL OMG Surprise</v>
      </c>
      <c r="AD12" s="7">
        <v>45140</v>
      </c>
    </row>
    <row r="13" spans="1:30" x14ac:dyDescent="0.25">
      <c r="A13" s="11">
        <v>45161</v>
      </c>
      <c r="B13" s="1" t="s">
        <v>25</v>
      </c>
      <c r="C13" s="1" t="s">
        <v>46</v>
      </c>
      <c r="D13" s="1" t="s">
        <v>29</v>
      </c>
      <c r="E13" s="49">
        <v>3116.33</v>
      </c>
      <c r="G13" s="54">
        <v>45140</v>
      </c>
      <c r="H13" s="55"/>
      <c r="I13" s="56"/>
      <c r="K13" t="str">
        <f ca="1">_xlfn.IFNA(_xlfn.FORMULATEXT(I12),"")</f>
        <v/>
      </c>
      <c r="AA13" t="str">
        <v>NorthWest</v>
      </c>
      <c r="AB13" t="str">
        <v>Macen</v>
      </c>
      <c r="AC13" t="str">
        <v>LOL Surprise</v>
      </c>
      <c r="AD13" s="7">
        <v>45141</v>
      </c>
    </row>
    <row r="14" spans="1:30" x14ac:dyDescent="0.25">
      <c r="A14" s="11">
        <v>45145</v>
      </c>
      <c r="B14" s="1" t="s">
        <v>26</v>
      </c>
      <c r="C14" s="1" t="s">
        <v>47</v>
      </c>
      <c r="D14" s="1" t="s">
        <v>29</v>
      </c>
      <c r="E14" s="49">
        <v>3007.85</v>
      </c>
      <c r="G14" s="54">
        <v>45141</v>
      </c>
      <c r="H14" s="55"/>
      <c r="I14" s="56"/>
      <c r="AA14" t="str">
        <v>South</v>
      </c>
      <c r="AB14" t="str">
        <v>Miles</v>
      </c>
      <c r="AC14" t="str">
        <v>Monster Trucks</v>
      </c>
      <c r="AD14" s="7">
        <v>45142</v>
      </c>
    </row>
    <row r="15" spans="1:30" x14ac:dyDescent="0.25">
      <c r="A15" s="11">
        <v>45149</v>
      </c>
      <c r="B15" s="1" t="s">
        <v>33</v>
      </c>
      <c r="C15" s="1" t="s">
        <v>46</v>
      </c>
      <c r="D15" s="1" t="s">
        <v>29</v>
      </c>
      <c r="E15" s="49">
        <v>3203.5</v>
      </c>
      <c r="G15" s="54">
        <v>45142</v>
      </c>
      <c r="H15" s="55"/>
      <c r="I15" s="56"/>
      <c r="AA15" t="str">
        <v>West</v>
      </c>
      <c r="AB15" t="str">
        <v>Tiana</v>
      </c>
      <c r="AC15" t="str">
        <v>Rainbow High Dolls</v>
      </c>
      <c r="AD15" s="7">
        <v>45143</v>
      </c>
    </row>
    <row r="16" spans="1:30" x14ac:dyDescent="0.25">
      <c r="A16" s="11">
        <v>45164</v>
      </c>
      <c r="B16" s="1" t="s">
        <v>26</v>
      </c>
      <c r="C16" s="1" t="s">
        <v>49</v>
      </c>
      <c r="D16" s="1" t="s">
        <v>31</v>
      </c>
      <c r="E16" s="49">
        <v>2337.88</v>
      </c>
      <c r="G16" s="54">
        <v>45143</v>
      </c>
      <c r="H16" s="55"/>
      <c r="I16" s="56"/>
      <c r="AC16" t="str">
        <v>Stuffed Animals/Bears</v>
      </c>
      <c r="AD16" s="7">
        <v>45144</v>
      </c>
    </row>
    <row r="17" spans="1:30" x14ac:dyDescent="0.25">
      <c r="A17" s="11">
        <v>45160</v>
      </c>
      <c r="B17" s="1" t="s">
        <v>23</v>
      </c>
      <c r="C17" s="1" t="s">
        <v>49</v>
      </c>
      <c r="D17" s="1" t="s">
        <v>28</v>
      </c>
      <c r="E17" s="49">
        <v>3568.9</v>
      </c>
      <c r="G17" s="54">
        <v>45144</v>
      </c>
      <c r="H17" s="55"/>
      <c r="I17" s="56"/>
      <c r="AD17" s="7">
        <v>45145</v>
      </c>
    </row>
    <row r="18" spans="1:30" x14ac:dyDescent="0.25">
      <c r="A18" s="11">
        <v>45164</v>
      </c>
      <c r="B18" s="1" t="s">
        <v>25</v>
      </c>
      <c r="C18" s="1" t="s">
        <v>2</v>
      </c>
      <c r="D18" s="1" t="s">
        <v>30</v>
      </c>
      <c r="E18" s="49">
        <v>2631.83</v>
      </c>
      <c r="G18" s="54">
        <v>45145</v>
      </c>
      <c r="H18" s="55"/>
      <c r="I18" s="56"/>
      <c r="AD18" s="7">
        <v>45146</v>
      </c>
    </row>
    <row r="19" spans="1:30" x14ac:dyDescent="0.25">
      <c r="A19" s="11">
        <v>45153</v>
      </c>
      <c r="B19" s="1" t="s">
        <v>24</v>
      </c>
      <c r="C19" s="1" t="s">
        <v>48</v>
      </c>
      <c r="D19" s="1" t="s">
        <v>31</v>
      </c>
      <c r="E19" s="49">
        <v>3236.28</v>
      </c>
      <c r="G19" s="54">
        <v>45146</v>
      </c>
      <c r="H19" s="55"/>
      <c r="I19" s="56"/>
      <c r="AD19" s="7">
        <v>45147</v>
      </c>
    </row>
    <row r="20" spans="1:30" x14ac:dyDescent="0.25">
      <c r="A20" s="11">
        <v>45144</v>
      </c>
      <c r="B20" s="1" t="s">
        <v>24</v>
      </c>
      <c r="C20" s="1" t="s">
        <v>49</v>
      </c>
      <c r="D20" s="1" t="s">
        <v>30</v>
      </c>
      <c r="E20" s="49">
        <v>3343.37</v>
      </c>
      <c r="G20" s="54">
        <v>45147</v>
      </c>
      <c r="H20" s="55"/>
      <c r="I20" s="56"/>
      <c r="AD20" s="7">
        <v>45148</v>
      </c>
    </row>
    <row r="21" spans="1:30" x14ac:dyDescent="0.25">
      <c r="A21" s="11">
        <v>45149</v>
      </c>
      <c r="B21" s="1" t="s">
        <v>33</v>
      </c>
      <c r="C21" s="1" t="s">
        <v>47</v>
      </c>
      <c r="D21" s="1" t="s">
        <v>27</v>
      </c>
      <c r="E21" s="49">
        <v>3762.55</v>
      </c>
      <c r="G21" s="54">
        <v>45148</v>
      </c>
      <c r="H21" s="55"/>
      <c r="I21" s="56"/>
      <c r="AD21" s="7">
        <v>45149</v>
      </c>
    </row>
    <row r="22" spans="1:30" x14ac:dyDescent="0.25">
      <c r="A22" s="11">
        <v>45157</v>
      </c>
      <c r="B22" s="1" t="s">
        <v>26</v>
      </c>
      <c r="C22" s="1" t="s">
        <v>47</v>
      </c>
      <c r="D22" s="1" t="s">
        <v>29</v>
      </c>
      <c r="E22" s="49">
        <v>2840.65</v>
      </c>
      <c r="G22" s="54">
        <v>45149</v>
      </c>
      <c r="H22" s="55"/>
      <c r="I22" s="56"/>
      <c r="AD22" s="7">
        <v>45150</v>
      </c>
    </row>
    <row r="23" spans="1:30" x14ac:dyDescent="0.25">
      <c r="A23" s="11">
        <v>45148</v>
      </c>
      <c r="B23" s="1" t="s">
        <v>25</v>
      </c>
      <c r="C23" s="1" t="s">
        <v>46</v>
      </c>
      <c r="D23" s="1" t="s">
        <v>28</v>
      </c>
      <c r="E23" s="49">
        <v>2019.03</v>
      </c>
      <c r="G23" s="54">
        <v>45150</v>
      </c>
      <c r="H23" s="55"/>
      <c r="I23" s="56"/>
      <c r="AD23" s="7">
        <v>45151</v>
      </c>
    </row>
    <row r="24" spans="1:30" x14ac:dyDescent="0.25">
      <c r="A24" s="11">
        <v>45143</v>
      </c>
      <c r="B24" s="1" t="s">
        <v>33</v>
      </c>
      <c r="C24" s="1" t="s">
        <v>48</v>
      </c>
      <c r="D24" s="1" t="s">
        <v>30</v>
      </c>
      <c r="E24" s="49">
        <v>3305.75</v>
      </c>
      <c r="G24" s="54">
        <v>45151</v>
      </c>
      <c r="H24" s="55"/>
      <c r="I24" s="56"/>
      <c r="AD24" s="7">
        <v>45152</v>
      </c>
    </row>
    <row r="25" spans="1:30" x14ac:dyDescent="0.25">
      <c r="A25" s="11">
        <v>45149</v>
      </c>
      <c r="B25" s="1" t="s">
        <v>24</v>
      </c>
      <c r="C25" s="1" t="s">
        <v>2</v>
      </c>
      <c r="D25" s="1" t="s">
        <v>28</v>
      </c>
      <c r="E25" s="49">
        <v>2919.19</v>
      </c>
      <c r="G25" s="54">
        <v>45152</v>
      </c>
      <c r="H25" s="55"/>
      <c r="I25" s="56"/>
      <c r="AD25" s="7">
        <v>45153</v>
      </c>
    </row>
    <row r="26" spans="1:30" x14ac:dyDescent="0.25">
      <c r="A26" s="11">
        <v>45148</v>
      </c>
      <c r="B26" s="1" t="s">
        <v>23</v>
      </c>
      <c r="C26" s="1" t="s">
        <v>46</v>
      </c>
      <c r="D26" s="1" t="s">
        <v>31</v>
      </c>
      <c r="E26" s="49">
        <v>2166.96</v>
      </c>
      <c r="G26" s="54">
        <v>45153</v>
      </c>
      <c r="H26" s="55"/>
      <c r="I26" s="56"/>
      <c r="AD26" s="7">
        <v>45154</v>
      </c>
    </row>
    <row r="27" spans="1:30" x14ac:dyDescent="0.25">
      <c r="A27" s="11">
        <v>45156</v>
      </c>
      <c r="B27" s="1" t="s">
        <v>23</v>
      </c>
      <c r="C27" s="1" t="s">
        <v>46</v>
      </c>
      <c r="D27" s="1" t="s">
        <v>31</v>
      </c>
      <c r="E27" s="49">
        <v>3939.65</v>
      </c>
      <c r="G27" s="54">
        <v>45154</v>
      </c>
      <c r="H27" s="55"/>
      <c r="I27" s="56"/>
      <c r="AD27" s="7">
        <v>45155</v>
      </c>
    </row>
    <row r="28" spans="1:30" x14ac:dyDescent="0.25">
      <c r="A28" s="11">
        <v>45168</v>
      </c>
      <c r="B28" s="1" t="s">
        <v>23</v>
      </c>
      <c r="C28" s="1" t="s">
        <v>2</v>
      </c>
      <c r="D28" s="1" t="s">
        <v>30</v>
      </c>
      <c r="E28" s="49">
        <v>3932.6</v>
      </c>
      <c r="G28" s="54">
        <v>45155</v>
      </c>
      <c r="H28" s="55"/>
      <c r="I28" s="56"/>
      <c r="AD28" s="7">
        <v>45156</v>
      </c>
    </row>
    <row r="29" spans="1:30" x14ac:dyDescent="0.25">
      <c r="A29" s="11">
        <v>45152</v>
      </c>
      <c r="B29" s="1" t="s">
        <v>24</v>
      </c>
      <c r="C29" s="1" t="s">
        <v>46</v>
      </c>
      <c r="D29" s="1" t="s">
        <v>28</v>
      </c>
      <c r="E29" s="49">
        <v>3339.41</v>
      </c>
      <c r="G29" s="54">
        <v>45156</v>
      </c>
      <c r="H29" s="55"/>
      <c r="I29" s="56"/>
      <c r="AD29" s="7">
        <v>45157</v>
      </c>
    </row>
    <row r="30" spans="1:30" x14ac:dyDescent="0.25">
      <c r="A30" s="11">
        <v>45144</v>
      </c>
      <c r="B30" s="1" t="s">
        <v>25</v>
      </c>
      <c r="C30" s="1" t="s">
        <v>46</v>
      </c>
      <c r="D30" s="1" t="s">
        <v>28</v>
      </c>
      <c r="E30" s="49">
        <v>2973.83</v>
      </c>
      <c r="G30" s="54">
        <v>45157</v>
      </c>
      <c r="H30" s="55"/>
      <c r="I30" s="56"/>
      <c r="AD30" s="7">
        <v>45158</v>
      </c>
    </row>
    <row r="31" spans="1:30" x14ac:dyDescent="0.25">
      <c r="A31" s="11">
        <v>45158</v>
      </c>
      <c r="B31" s="1" t="s">
        <v>25</v>
      </c>
      <c r="C31" s="1" t="s">
        <v>49</v>
      </c>
      <c r="D31" s="1" t="s">
        <v>28</v>
      </c>
      <c r="E31" s="49">
        <v>3331.21</v>
      </c>
      <c r="G31" s="54">
        <v>45158</v>
      </c>
      <c r="H31" s="55"/>
      <c r="I31" s="56"/>
      <c r="AD31" s="7">
        <v>45159</v>
      </c>
    </row>
    <row r="32" spans="1:30" x14ac:dyDescent="0.25">
      <c r="A32" s="11">
        <v>45169</v>
      </c>
      <c r="B32" s="1" t="s">
        <v>25</v>
      </c>
      <c r="C32" s="1" t="s">
        <v>47</v>
      </c>
      <c r="D32" s="1" t="s">
        <v>29</v>
      </c>
      <c r="E32" s="49">
        <v>3244.37</v>
      </c>
      <c r="G32" s="54">
        <v>45159</v>
      </c>
      <c r="H32" s="55"/>
      <c r="I32" s="56"/>
      <c r="AD32" s="7">
        <v>45160</v>
      </c>
    </row>
    <row r="33" spans="1:30" x14ac:dyDescent="0.25">
      <c r="A33" s="11">
        <v>45140</v>
      </c>
      <c r="B33" s="1" t="s">
        <v>25</v>
      </c>
      <c r="C33" s="1" t="s">
        <v>49</v>
      </c>
      <c r="D33" s="1" t="s">
        <v>30</v>
      </c>
      <c r="E33" s="49">
        <v>2545.61</v>
      </c>
      <c r="G33" s="54">
        <v>45160</v>
      </c>
      <c r="H33" s="55"/>
      <c r="I33" s="56"/>
      <c r="AD33" s="7">
        <v>45161</v>
      </c>
    </row>
    <row r="34" spans="1:30" x14ac:dyDescent="0.25">
      <c r="A34" s="11">
        <v>45141</v>
      </c>
      <c r="B34" s="1" t="s">
        <v>26</v>
      </c>
      <c r="C34" s="1" t="s">
        <v>46</v>
      </c>
      <c r="D34" s="1" t="s">
        <v>31</v>
      </c>
      <c r="E34" s="49">
        <v>2191.69</v>
      </c>
      <c r="G34" s="54">
        <v>45161</v>
      </c>
      <c r="H34" s="55"/>
      <c r="I34" s="56"/>
      <c r="AD34" s="7">
        <v>45162</v>
      </c>
    </row>
    <row r="35" spans="1:30" x14ac:dyDescent="0.25">
      <c r="A35" s="11">
        <v>45146</v>
      </c>
      <c r="B35" s="1" t="s">
        <v>33</v>
      </c>
      <c r="C35" s="1" t="s">
        <v>48</v>
      </c>
      <c r="D35" s="1" t="s">
        <v>30</v>
      </c>
      <c r="E35" s="49">
        <v>2034.11</v>
      </c>
      <c r="G35" s="54">
        <v>45162</v>
      </c>
      <c r="H35" s="55"/>
      <c r="I35" s="56"/>
      <c r="AD35" s="7">
        <v>45163</v>
      </c>
    </row>
    <row r="36" spans="1:30" x14ac:dyDescent="0.25">
      <c r="A36" s="11">
        <v>45164</v>
      </c>
      <c r="B36" s="1" t="s">
        <v>23</v>
      </c>
      <c r="C36" s="1" t="s">
        <v>48</v>
      </c>
      <c r="D36" s="1" t="s">
        <v>27</v>
      </c>
      <c r="E36" s="49">
        <v>2686.71</v>
      </c>
      <c r="G36" s="54">
        <v>45163</v>
      </c>
      <c r="H36" s="55"/>
      <c r="I36" s="56"/>
      <c r="AD36" s="7">
        <v>45164</v>
      </c>
    </row>
    <row r="37" spans="1:30" x14ac:dyDescent="0.25">
      <c r="A37" s="11">
        <v>45146</v>
      </c>
      <c r="B37" s="1" t="s">
        <v>33</v>
      </c>
      <c r="C37" s="1" t="s">
        <v>48</v>
      </c>
      <c r="D37" s="1" t="s">
        <v>27</v>
      </c>
      <c r="E37" s="49">
        <v>3446.64</v>
      </c>
      <c r="G37" s="54">
        <v>45164</v>
      </c>
      <c r="H37" s="55"/>
      <c r="I37" s="56"/>
      <c r="AD37" s="7">
        <v>45165</v>
      </c>
    </row>
    <row r="38" spans="1:30" x14ac:dyDescent="0.25">
      <c r="A38" s="11">
        <v>45166</v>
      </c>
      <c r="B38" s="1" t="s">
        <v>26</v>
      </c>
      <c r="C38" s="1" t="s">
        <v>49</v>
      </c>
      <c r="D38" s="1" t="s">
        <v>27</v>
      </c>
      <c r="E38" s="49">
        <v>3150.23</v>
      </c>
      <c r="G38" s="54">
        <v>45165</v>
      </c>
      <c r="H38" s="55"/>
      <c r="I38" s="56"/>
      <c r="AD38" s="7">
        <v>45166</v>
      </c>
    </row>
    <row r="39" spans="1:30" x14ac:dyDescent="0.25">
      <c r="A39" s="11">
        <v>45140</v>
      </c>
      <c r="B39" s="1" t="s">
        <v>33</v>
      </c>
      <c r="C39" s="1" t="s">
        <v>49</v>
      </c>
      <c r="D39" s="1" t="s">
        <v>31</v>
      </c>
      <c r="E39" s="49">
        <v>3417.71</v>
      </c>
      <c r="G39" s="54">
        <v>45166</v>
      </c>
      <c r="H39" s="55"/>
      <c r="I39" s="56"/>
      <c r="AD39" s="7">
        <v>45167</v>
      </c>
    </row>
    <row r="40" spans="1:30" x14ac:dyDescent="0.25">
      <c r="A40" s="11">
        <v>45166</v>
      </c>
      <c r="B40" s="1" t="s">
        <v>24</v>
      </c>
      <c r="C40" s="1" t="s">
        <v>47</v>
      </c>
      <c r="D40" s="1" t="s">
        <v>31</v>
      </c>
      <c r="E40" s="49">
        <v>3269.6</v>
      </c>
      <c r="G40" s="54">
        <v>45167</v>
      </c>
      <c r="H40" s="55"/>
      <c r="I40" s="56"/>
      <c r="AD40" s="7">
        <v>45168</v>
      </c>
    </row>
    <row r="41" spans="1:30" x14ac:dyDescent="0.25">
      <c r="A41" s="11">
        <v>45164</v>
      </c>
      <c r="B41" s="1" t="s">
        <v>23</v>
      </c>
      <c r="C41" s="1" t="s">
        <v>48</v>
      </c>
      <c r="D41" s="1" t="s">
        <v>30</v>
      </c>
      <c r="E41" s="49">
        <v>2672.91</v>
      </c>
      <c r="G41" s="54">
        <v>45168</v>
      </c>
      <c r="H41" s="55"/>
      <c r="I41" s="56"/>
      <c r="AD41" s="7">
        <v>45169</v>
      </c>
    </row>
    <row r="42" spans="1:30" x14ac:dyDescent="0.25">
      <c r="A42" s="11">
        <v>45142</v>
      </c>
      <c r="B42" s="1" t="s">
        <v>23</v>
      </c>
      <c r="C42" s="1" t="s">
        <v>49</v>
      </c>
      <c r="D42" s="1" t="s">
        <v>31</v>
      </c>
      <c r="E42" s="49">
        <v>3692.24</v>
      </c>
      <c r="G42" s="57">
        <v>45169</v>
      </c>
      <c r="H42" s="58"/>
      <c r="I42" s="59"/>
    </row>
    <row r="43" spans="1:30" x14ac:dyDescent="0.25">
      <c r="A43" s="11">
        <v>45154</v>
      </c>
      <c r="B43" s="1" t="s">
        <v>25</v>
      </c>
      <c r="C43" s="1" t="s">
        <v>2</v>
      </c>
      <c r="D43" s="1" t="s">
        <v>31</v>
      </c>
      <c r="E43" s="49">
        <v>2669.7</v>
      </c>
    </row>
    <row r="44" spans="1:30" x14ac:dyDescent="0.25">
      <c r="A44" s="11">
        <v>45146</v>
      </c>
      <c r="B44" s="1" t="s">
        <v>24</v>
      </c>
      <c r="C44" s="1" t="s">
        <v>49</v>
      </c>
      <c r="D44" s="1" t="s">
        <v>29</v>
      </c>
      <c r="E44" s="49">
        <v>2975.8</v>
      </c>
    </row>
    <row r="45" spans="1:30" x14ac:dyDescent="0.25">
      <c r="A45" s="11">
        <v>45149</v>
      </c>
      <c r="B45" s="1" t="s">
        <v>23</v>
      </c>
      <c r="C45" s="1" t="s">
        <v>2</v>
      </c>
      <c r="D45" s="1" t="s">
        <v>30</v>
      </c>
      <c r="E45" s="49">
        <v>3446.79</v>
      </c>
    </row>
    <row r="46" spans="1:30" x14ac:dyDescent="0.25">
      <c r="A46" s="11">
        <v>45155</v>
      </c>
      <c r="B46" s="1" t="s">
        <v>26</v>
      </c>
      <c r="C46" s="1" t="s">
        <v>2</v>
      </c>
      <c r="D46" s="1" t="s">
        <v>29</v>
      </c>
      <c r="E46" s="49">
        <v>2378.88</v>
      </c>
    </row>
    <row r="47" spans="1:30" x14ac:dyDescent="0.25">
      <c r="A47" s="11">
        <v>45155</v>
      </c>
      <c r="B47" s="1" t="s">
        <v>33</v>
      </c>
      <c r="C47" s="1" t="s">
        <v>2</v>
      </c>
      <c r="D47" s="1" t="s">
        <v>32</v>
      </c>
      <c r="E47" s="49">
        <v>3307.94</v>
      </c>
    </row>
    <row r="48" spans="1:30" x14ac:dyDescent="0.25">
      <c r="A48" s="11">
        <v>45154</v>
      </c>
      <c r="B48" s="1" t="s">
        <v>26</v>
      </c>
      <c r="C48" s="1" t="s">
        <v>49</v>
      </c>
      <c r="D48" s="1" t="s">
        <v>31</v>
      </c>
      <c r="E48" s="49">
        <v>2246.25</v>
      </c>
    </row>
    <row r="49" spans="1:5" x14ac:dyDescent="0.25">
      <c r="A49" s="11">
        <v>45163</v>
      </c>
      <c r="B49" s="1" t="s">
        <v>24</v>
      </c>
      <c r="C49" s="1" t="s">
        <v>46</v>
      </c>
      <c r="D49" s="1" t="s">
        <v>31</v>
      </c>
      <c r="E49" s="49">
        <v>3720.02</v>
      </c>
    </row>
    <row r="50" spans="1:5" x14ac:dyDescent="0.25">
      <c r="A50" s="11">
        <v>45159</v>
      </c>
      <c r="B50" s="1" t="s">
        <v>33</v>
      </c>
      <c r="C50" s="1" t="s">
        <v>46</v>
      </c>
      <c r="D50" s="1" t="s">
        <v>32</v>
      </c>
      <c r="E50" s="49">
        <v>2176.7399999999998</v>
      </c>
    </row>
    <row r="51" spans="1:5" x14ac:dyDescent="0.25">
      <c r="A51" s="11">
        <v>45159</v>
      </c>
      <c r="B51" s="1" t="s">
        <v>26</v>
      </c>
      <c r="C51" s="1" t="s">
        <v>2</v>
      </c>
      <c r="D51" s="1" t="s">
        <v>27</v>
      </c>
      <c r="E51" s="49">
        <v>3373.27</v>
      </c>
    </row>
    <row r="52" spans="1:5" x14ac:dyDescent="0.25">
      <c r="A52" s="11">
        <v>45142</v>
      </c>
      <c r="B52" s="1" t="s">
        <v>24</v>
      </c>
      <c r="C52" s="1" t="s">
        <v>49</v>
      </c>
      <c r="D52" s="1" t="s">
        <v>27</v>
      </c>
      <c r="E52" s="49">
        <v>3138.69</v>
      </c>
    </row>
    <row r="53" spans="1:5" x14ac:dyDescent="0.25">
      <c r="A53" s="11">
        <v>45145</v>
      </c>
      <c r="B53" s="1" t="s">
        <v>33</v>
      </c>
      <c r="C53" s="1" t="s">
        <v>46</v>
      </c>
      <c r="D53" s="1" t="s">
        <v>29</v>
      </c>
      <c r="E53" s="49">
        <v>3353.36</v>
      </c>
    </row>
    <row r="54" spans="1:5" x14ac:dyDescent="0.25">
      <c r="A54" s="11">
        <v>45148</v>
      </c>
      <c r="B54" s="1" t="s">
        <v>25</v>
      </c>
      <c r="C54" s="1" t="s">
        <v>49</v>
      </c>
      <c r="D54" s="1" t="s">
        <v>30</v>
      </c>
      <c r="E54" s="49">
        <v>2611.86</v>
      </c>
    </row>
    <row r="55" spans="1:5" x14ac:dyDescent="0.25">
      <c r="A55" s="11">
        <v>45139</v>
      </c>
      <c r="B55" s="1" t="s">
        <v>23</v>
      </c>
      <c r="C55" s="1" t="s">
        <v>48</v>
      </c>
      <c r="D55" s="1" t="s">
        <v>27</v>
      </c>
      <c r="E55" s="49">
        <v>2585.0500000000002</v>
      </c>
    </row>
    <row r="56" spans="1:5" x14ac:dyDescent="0.25">
      <c r="A56" s="11">
        <v>45154</v>
      </c>
      <c r="B56" s="1" t="s">
        <v>24</v>
      </c>
      <c r="C56" s="1" t="s">
        <v>47</v>
      </c>
      <c r="D56" s="1" t="s">
        <v>31</v>
      </c>
      <c r="E56" s="49">
        <v>2934.85</v>
      </c>
    </row>
    <row r="57" spans="1:5" x14ac:dyDescent="0.25">
      <c r="A57" s="11">
        <v>45148</v>
      </c>
      <c r="B57" s="1" t="s">
        <v>23</v>
      </c>
      <c r="C57" s="1" t="s">
        <v>46</v>
      </c>
      <c r="D57" s="1" t="s">
        <v>31</v>
      </c>
      <c r="E57" s="49">
        <v>3710.5</v>
      </c>
    </row>
    <row r="58" spans="1:5" x14ac:dyDescent="0.25">
      <c r="A58" s="11">
        <v>45163</v>
      </c>
      <c r="B58" s="1" t="s">
        <v>25</v>
      </c>
      <c r="C58" s="1" t="s">
        <v>2</v>
      </c>
      <c r="D58" s="1" t="s">
        <v>28</v>
      </c>
      <c r="E58" s="49">
        <v>2973.73</v>
      </c>
    </row>
    <row r="59" spans="1:5" x14ac:dyDescent="0.25">
      <c r="A59" s="11">
        <v>45149</v>
      </c>
      <c r="B59" s="1" t="s">
        <v>25</v>
      </c>
      <c r="C59" s="1" t="s">
        <v>46</v>
      </c>
      <c r="D59" s="1" t="s">
        <v>27</v>
      </c>
      <c r="E59" s="49">
        <v>3704.03</v>
      </c>
    </row>
    <row r="60" spans="1:5" x14ac:dyDescent="0.25">
      <c r="A60" s="11">
        <v>45146</v>
      </c>
      <c r="B60" s="1" t="s">
        <v>26</v>
      </c>
      <c r="C60" s="1" t="s">
        <v>2</v>
      </c>
      <c r="D60" s="1" t="s">
        <v>31</v>
      </c>
      <c r="E60" s="49">
        <v>3019.2</v>
      </c>
    </row>
    <row r="61" spans="1:5" x14ac:dyDescent="0.25">
      <c r="A61" s="11">
        <v>45151</v>
      </c>
      <c r="B61" s="1" t="s">
        <v>24</v>
      </c>
      <c r="C61" s="1" t="s">
        <v>48</v>
      </c>
      <c r="D61" s="1" t="s">
        <v>28</v>
      </c>
      <c r="E61" s="49">
        <v>3447.66</v>
      </c>
    </row>
    <row r="62" spans="1:5" x14ac:dyDescent="0.25">
      <c r="A62" s="11">
        <v>45144</v>
      </c>
      <c r="B62" s="1" t="s">
        <v>24</v>
      </c>
      <c r="C62" s="1" t="s">
        <v>2</v>
      </c>
      <c r="D62" s="1" t="s">
        <v>31</v>
      </c>
      <c r="E62" s="49">
        <v>2125.0100000000002</v>
      </c>
    </row>
    <row r="63" spans="1:5" x14ac:dyDescent="0.25">
      <c r="A63" s="11">
        <v>45167</v>
      </c>
      <c r="B63" s="1" t="s">
        <v>26</v>
      </c>
      <c r="C63" s="1" t="s">
        <v>47</v>
      </c>
      <c r="D63" s="1" t="s">
        <v>27</v>
      </c>
      <c r="E63" s="49">
        <v>2084.6</v>
      </c>
    </row>
    <row r="64" spans="1:5" x14ac:dyDescent="0.25">
      <c r="A64" s="11">
        <v>45161</v>
      </c>
      <c r="B64" s="1" t="s">
        <v>24</v>
      </c>
      <c r="C64" s="1" t="s">
        <v>46</v>
      </c>
      <c r="D64" s="1" t="s">
        <v>31</v>
      </c>
      <c r="E64" s="49">
        <v>2781.9</v>
      </c>
    </row>
    <row r="65" spans="1:5" x14ac:dyDescent="0.25">
      <c r="A65" s="11">
        <v>45153</v>
      </c>
      <c r="B65" s="1" t="s">
        <v>23</v>
      </c>
      <c r="C65" s="1" t="s">
        <v>48</v>
      </c>
      <c r="D65" s="1" t="s">
        <v>32</v>
      </c>
      <c r="E65" s="49">
        <v>3176.89</v>
      </c>
    </row>
    <row r="66" spans="1:5" x14ac:dyDescent="0.25">
      <c r="A66" s="11">
        <v>45145</v>
      </c>
      <c r="B66" s="1" t="s">
        <v>26</v>
      </c>
      <c r="C66" s="1" t="s">
        <v>48</v>
      </c>
      <c r="D66" s="1" t="s">
        <v>30</v>
      </c>
      <c r="E66" s="49">
        <v>3936.46</v>
      </c>
    </row>
    <row r="67" spans="1:5" x14ac:dyDescent="0.25">
      <c r="A67" s="11">
        <v>45158</v>
      </c>
      <c r="B67" s="1" t="s">
        <v>33</v>
      </c>
      <c r="C67" s="1" t="s">
        <v>48</v>
      </c>
      <c r="D67" s="1" t="s">
        <v>32</v>
      </c>
      <c r="E67" s="49">
        <v>2483.84</v>
      </c>
    </row>
    <row r="68" spans="1:5" x14ac:dyDescent="0.25">
      <c r="A68" s="11">
        <v>45167</v>
      </c>
      <c r="B68" s="1" t="s">
        <v>25</v>
      </c>
      <c r="C68" s="1" t="s">
        <v>49</v>
      </c>
      <c r="D68" s="1" t="s">
        <v>31</v>
      </c>
      <c r="E68" s="49">
        <v>3503.23</v>
      </c>
    </row>
    <row r="69" spans="1:5" x14ac:dyDescent="0.25">
      <c r="A69" s="11">
        <v>45169</v>
      </c>
      <c r="B69" s="1" t="s">
        <v>24</v>
      </c>
      <c r="C69" s="1" t="s">
        <v>47</v>
      </c>
      <c r="D69" s="1" t="s">
        <v>32</v>
      </c>
      <c r="E69" s="49">
        <v>2654.67</v>
      </c>
    </row>
    <row r="70" spans="1:5" x14ac:dyDescent="0.25">
      <c r="A70" s="11">
        <v>45146</v>
      </c>
      <c r="B70" s="1" t="s">
        <v>24</v>
      </c>
      <c r="C70" s="1" t="s">
        <v>48</v>
      </c>
      <c r="D70" s="1" t="s">
        <v>27</v>
      </c>
      <c r="E70" s="49">
        <v>2532.0300000000002</v>
      </c>
    </row>
    <row r="71" spans="1:5" x14ac:dyDescent="0.25">
      <c r="A71" s="11">
        <v>45169</v>
      </c>
      <c r="B71" s="1" t="s">
        <v>24</v>
      </c>
      <c r="C71" s="1" t="s">
        <v>48</v>
      </c>
      <c r="D71" s="1" t="s">
        <v>27</v>
      </c>
      <c r="E71" s="49">
        <v>2973.9</v>
      </c>
    </row>
    <row r="72" spans="1:5" x14ac:dyDescent="0.25">
      <c r="A72" s="11">
        <v>45153</v>
      </c>
      <c r="B72" s="1" t="s">
        <v>26</v>
      </c>
      <c r="C72" s="1" t="s">
        <v>46</v>
      </c>
      <c r="D72" s="1" t="s">
        <v>27</v>
      </c>
      <c r="E72" s="49">
        <v>3296.7</v>
      </c>
    </row>
    <row r="73" spans="1:5" x14ac:dyDescent="0.25">
      <c r="A73" s="11">
        <v>45149</v>
      </c>
      <c r="B73" s="1" t="s">
        <v>26</v>
      </c>
      <c r="C73" s="1" t="s">
        <v>48</v>
      </c>
      <c r="D73" s="1" t="s">
        <v>28</v>
      </c>
      <c r="E73" s="49">
        <v>2081.84</v>
      </c>
    </row>
    <row r="74" spans="1:5" x14ac:dyDescent="0.25">
      <c r="A74" s="11">
        <v>45141</v>
      </c>
      <c r="B74" s="1" t="s">
        <v>23</v>
      </c>
      <c r="C74" s="1" t="s">
        <v>47</v>
      </c>
      <c r="D74" s="1" t="s">
        <v>32</v>
      </c>
      <c r="E74" s="49">
        <v>3875.37</v>
      </c>
    </row>
    <row r="75" spans="1:5" x14ac:dyDescent="0.25">
      <c r="A75" s="11">
        <v>45165</v>
      </c>
      <c r="B75" s="1" t="s">
        <v>26</v>
      </c>
      <c r="C75" s="1" t="s">
        <v>47</v>
      </c>
      <c r="D75" s="1" t="s">
        <v>30</v>
      </c>
      <c r="E75" s="49">
        <v>3316.91</v>
      </c>
    </row>
    <row r="76" spans="1:5" x14ac:dyDescent="0.25">
      <c r="A76" s="11">
        <v>45155</v>
      </c>
      <c r="B76" s="1" t="s">
        <v>33</v>
      </c>
      <c r="C76" s="1" t="s">
        <v>48</v>
      </c>
      <c r="D76" s="1" t="s">
        <v>30</v>
      </c>
      <c r="E76" s="49">
        <v>2311.9299999999998</v>
      </c>
    </row>
    <row r="77" spans="1:5" x14ac:dyDescent="0.25">
      <c r="A77" s="11">
        <v>45155</v>
      </c>
      <c r="B77" s="1" t="s">
        <v>25</v>
      </c>
      <c r="C77" s="1" t="s">
        <v>46</v>
      </c>
      <c r="D77" s="1" t="s">
        <v>30</v>
      </c>
      <c r="E77" s="49">
        <v>2556.6999999999998</v>
      </c>
    </row>
    <row r="78" spans="1:5" x14ac:dyDescent="0.25">
      <c r="A78" s="11">
        <v>45153</v>
      </c>
      <c r="B78" s="1" t="s">
        <v>24</v>
      </c>
      <c r="C78" s="1" t="s">
        <v>48</v>
      </c>
      <c r="D78" s="1" t="s">
        <v>27</v>
      </c>
      <c r="E78" s="49">
        <v>2980.81</v>
      </c>
    </row>
    <row r="79" spans="1:5" x14ac:dyDescent="0.25">
      <c r="A79" s="11">
        <v>45153</v>
      </c>
      <c r="B79" s="1" t="s">
        <v>25</v>
      </c>
      <c r="C79" s="1" t="s">
        <v>47</v>
      </c>
      <c r="D79" s="1" t="s">
        <v>29</v>
      </c>
      <c r="E79" s="49">
        <v>3677.71</v>
      </c>
    </row>
    <row r="80" spans="1:5" x14ac:dyDescent="0.25">
      <c r="A80" s="11">
        <v>45158</v>
      </c>
      <c r="B80" s="1" t="s">
        <v>33</v>
      </c>
      <c r="C80" s="1" t="s">
        <v>48</v>
      </c>
      <c r="D80" s="1" t="s">
        <v>27</v>
      </c>
      <c r="E80" s="49">
        <v>2632.3</v>
      </c>
    </row>
    <row r="81" spans="1:5" x14ac:dyDescent="0.25">
      <c r="A81" s="11">
        <v>45168</v>
      </c>
      <c r="B81" s="1" t="s">
        <v>24</v>
      </c>
      <c r="C81" s="1" t="s">
        <v>47</v>
      </c>
      <c r="D81" s="1" t="s">
        <v>31</v>
      </c>
      <c r="E81" s="49">
        <v>3320.73</v>
      </c>
    </row>
    <row r="82" spans="1:5" x14ac:dyDescent="0.25">
      <c r="A82" s="11">
        <v>45148</v>
      </c>
      <c r="B82" s="1" t="s">
        <v>23</v>
      </c>
      <c r="C82" s="1" t="s">
        <v>49</v>
      </c>
      <c r="D82" s="1" t="s">
        <v>27</v>
      </c>
      <c r="E82" s="49">
        <v>3458.04</v>
      </c>
    </row>
    <row r="83" spans="1:5" x14ac:dyDescent="0.25">
      <c r="A83" s="11">
        <v>45153</v>
      </c>
      <c r="B83" s="1" t="s">
        <v>23</v>
      </c>
      <c r="C83" s="1" t="s">
        <v>48</v>
      </c>
      <c r="D83" s="1" t="s">
        <v>29</v>
      </c>
      <c r="E83" s="49">
        <v>2871.88</v>
      </c>
    </row>
    <row r="84" spans="1:5" x14ac:dyDescent="0.25">
      <c r="A84" s="11">
        <v>45139</v>
      </c>
      <c r="B84" s="1" t="s">
        <v>24</v>
      </c>
      <c r="C84" s="1" t="s">
        <v>48</v>
      </c>
      <c r="D84" s="1" t="s">
        <v>30</v>
      </c>
      <c r="E84" s="49">
        <v>2257.15</v>
      </c>
    </row>
    <row r="85" spans="1:5" x14ac:dyDescent="0.25">
      <c r="A85" s="11">
        <v>45150</v>
      </c>
      <c r="B85" s="1" t="s">
        <v>33</v>
      </c>
      <c r="C85" s="1" t="s">
        <v>46</v>
      </c>
      <c r="D85" s="1" t="s">
        <v>27</v>
      </c>
      <c r="E85" s="49">
        <v>3974.75</v>
      </c>
    </row>
    <row r="86" spans="1:5" x14ac:dyDescent="0.25">
      <c r="A86" s="11">
        <v>45164</v>
      </c>
      <c r="B86" s="1" t="s">
        <v>23</v>
      </c>
      <c r="C86" s="1" t="s">
        <v>49</v>
      </c>
      <c r="D86" s="1" t="s">
        <v>29</v>
      </c>
      <c r="E86" s="49">
        <v>2287.04</v>
      </c>
    </row>
    <row r="87" spans="1:5" x14ac:dyDescent="0.25">
      <c r="A87" s="11">
        <v>45149</v>
      </c>
      <c r="B87" s="1" t="s">
        <v>33</v>
      </c>
      <c r="C87" s="1" t="s">
        <v>49</v>
      </c>
      <c r="D87" s="1" t="s">
        <v>30</v>
      </c>
      <c r="E87" s="49">
        <v>2244.73</v>
      </c>
    </row>
    <row r="88" spans="1:5" x14ac:dyDescent="0.25">
      <c r="A88" s="11">
        <v>45164</v>
      </c>
      <c r="B88" s="1" t="s">
        <v>23</v>
      </c>
      <c r="C88" s="1" t="s">
        <v>2</v>
      </c>
      <c r="D88" s="1" t="s">
        <v>27</v>
      </c>
      <c r="E88" s="49">
        <v>2619.16</v>
      </c>
    </row>
    <row r="89" spans="1:5" x14ac:dyDescent="0.25">
      <c r="A89" s="11">
        <v>45156</v>
      </c>
      <c r="B89" s="1" t="s">
        <v>23</v>
      </c>
      <c r="C89" s="1" t="s">
        <v>2</v>
      </c>
      <c r="D89" s="1" t="s">
        <v>29</v>
      </c>
      <c r="E89" s="49">
        <v>3886.82</v>
      </c>
    </row>
    <row r="90" spans="1:5" x14ac:dyDescent="0.25">
      <c r="A90" s="11">
        <v>45139</v>
      </c>
      <c r="B90" s="1" t="s">
        <v>26</v>
      </c>
      <c r="C90" s="1" t="s">
        <v>49</v>
      </c>
      <c r="D90" s="1" t="s">
        <v>30</v>
      </c>
      <c r="E90" s="49">
        <v>2561.94</v>
      </c>
    </row>
    <row r="91" spans="1:5" x14ac:dyDescent="0.25">
      <c r="A91" s="11">
        <v>45146</v>
      </c>
      <c r="B91" s="1" t="s">
        <v>25</v>
      </c>
      <c r="C91" s="1" t="s">
        <v>2</v>
      </c>
      <c r="D91" s="1" t="s">
        <v>29</v>
      </c>
      <c r="E91" s="49">
        <v>3324.02</v>
      </c>
    </row>
    <row r="92" spans="1:5" x14ac:dyDescent="0.25">
      <c r="A92" s="11">
        <v>45139</v>
      </c>
      <c r="B92" s="1" t="s">
        <v>23</v>
      </c>
      <c r="C92" s="1" t="s">
        <v>48</v>
      </c>
      <c r="D92" s="1" t="s">
        <v>31</v>
      </c>
      <c r="E92" s="49">
        <v>3767.84</v>
      </c>
    </row>
    <row r="93" spans="1:5" x14ac:dyDescent="0.25">
      <c r="A93" s="11">
        <v>45161</v>
      </c>
      <c r="B93" s="1" t="s">
        <v>24</v>
      </c>
      <c r="C93" s="1" t="s">
        <v>47</v>
      </c>
      <c r="D93" s="1" t="s">
        <v>28</v>
      </c>
      <c r="E93" s="49">
        <v>2840.09</v>
      </c>
    </row>
    <row r="94" spans="1:5" x14ac:dyDescent="0.25">
      <c r="A94" s="11">
        <v>45166</v>
      </c>
      <c r="B94" s="1" t="s">
        <v>25</v>
      </c>
      <c r="C94" s="1" t="s">
        <v>48</v>
      </c>
      <c r="D94" s="1" t="s">
        <v>28</v>
      </c>
      <c r="E94" s="49">
        <v>2815.5</v>
      </c>
    </row>
    <row r="95" spans="1:5" x14ac:dyDescent="0.25">
      <c r="A95" s="11">
        <v>45157</v>
      </c>
      <c r="B95" s="1" t="s">
        <v>25</v>
      </c>
      <c r="C95" s="1" t="s">
        <v>48</v>
      </c>
      <c r="D95" s="1" t="s">
        <v>27</v>
      </c>
      <c r="E95" s="49">
        <v>3299.57</v>
      </c>
    </row>
    <row r="96" spans="1:5" x14ac:dyDescent="0.25">
      <c r="A96" s="11">
        <v>45142</v>
      </c>
      <c r="B96" s="1" t="s">
        <v>33</v>
      </c>
      <c r="C96" s="1" t="s">
        <v>48</v>
      </c>
      <c r="D96" s="1" t="s">
        <v>31</v>
      </c>
      <c r="E96" s="49">
        <v>3609.86</v>
      </c>
    </row>
    <row r="97" spans="1:5" x14ac:dyDescent="0.25">
      <c r="A97" s="11">
        <v>45157</v>
      </c>
      <c r="B97" s="1" t="s">
        <v>33</v>
      </c>
      <c r="C97" s="1" t="s">
        <v>2</v>
      </c>
      <c r="D97" s="1" t="s">
        <v>29</v>
      </c>
      <c r="E97" s="49">
        <v>2686.61</v>
      </c>
    </row>
    <row r="98" spans="1:5" x14ac:dyDescent="0.25">
      <c r="A98" s="11">
        <v>45161</v>
      </c>
      <c r="B98" s="1" t="s">
        <v>26</v>
      </c>
      <c r="C98" s="1" t="s">
        <v>48</v>
      </c>
      <c r="D98" s="1" t="s">
        <v>30</v>
      </c>
      <c r="E98" s="49">
        <v>3331.42</v>
      </c>
    </row>
    <row r="99" spans="1:5" x14ac:dyDescent="0.25">
      <c r="A99" s="11">
        <v>45140</v>
      </c>
      <c r="B99" s="1" t="s">
        <v>33</v>
      </c>
      <c r="C99" s="1" t="s">
        <v>47</v>
      </c>
      <c r="D99" s="1" t="s">
        <v>30</v>
      </c>
      <c r="E99" s="49">
        <v>2441.39</v>
      </c>
    </row>
    <row r="100" spans="1:5" x14ac:dyDescent="0.25">
      <c r="A100" s="11">
        <v>45146</v>
      </c>
      <c r="B100" s="1" t="s">
        <v>33</v>
      </c>
      <c r="C100" s="1" t="s">
        <v>48</v>
      </c>
      <c r="D100" s="1" t="s">
        <v>31</v>
      </c>
      <c r="E100" s="49">
        <v>3777.86</v>
      </c>
    </row>
    <row r="101" spans="1:5" x14ac:dyDescent="0.25">
      <c r="A101" s="11">
        <v>45146</v>
      </c>
      <c r="B101" s="1" t="s">
        <v>23</v>
      </c>
      <c r="C101" s="1" t="s">
        <v>49</v>
      </c>
      <c r="D101" s="1" t="s">
        <v>28</v>
      </c>
      <c r="E101" s="49">
        <v>3682.62</v>
      </c>
    </row>
    <row r="102" spans="1:5" x14ac:dyDescent="0.25">
      <c r="A102" s="11">
        <v>45160</v>
      </c>
      <c r="B102" s="1" t="s">
        <v>23</v>
      </c>
      <c r="C102" s="1" t="s">
        <v>47</v>
      </c>
      <c r="D102" s="1" t="s">
        <v>27</v>
      </c>
      <c r="E102" s="49">
        <v>2643.43</v>
      </c>
    </row>
    <row r="103" spans="1:5" x14ac:dyDescent="0.25">
      <c r="A103" s="11">
        <v>45162</v>
      </c>
      <c r="B103" s="1" t="s">
        <v>25</v>
      </c>
      <c r="C103" s="1" t="s">
        <v>49</v>
      </c>
      <c r="D103" s="1" t="s">
        <v>32</v>
      </c>
      <c r="E103" s="49">
        <v>3268.39</v>
      </c>
    </row>
    <row r="104" spans="1:5" x14ac:dyDescent="0.25">
      <c r="A104" s="11">
        <v>45141</v>
      </c>
      <c r="B104" s="1" t="s">
        <v>25</v>
      </c>
      <c r="C104" s="1" t="s">
        <v>46</v>
      </c>
      <c r="D104" s="1" t="s">
        <v>31</v>
      </c>
      <c r="E104" s="49">
        <v>2507.34</v>
      </c>
    </row>
    <row r="105" spans="1:5" x14ac:dyDescent="0.25">
      <c r="A105" s="11">
        <v>45150</v>
      </c>
      <c r="B105" s="1" t="s">
        <v>26</v>
      </c>
      <c r="C105" s="1" t="s">
        <v>49</v>
      </c>
      <c r="D105" s="1" t="s">
        <v>27</v>
      </c>
      <c r="E105" s="49">
        <v>3289.86</v>
      </c>
    </row>
    <row r="106" spans="1:5" x14ac:dyDescent="0.25">
      <c r="A106" s="11">
        <v>45144</v>
      </c>
      <c r="B106" s="1" t="s">
        <v>25</v>
      </c>
      <c r="C106" s="1" t="s">
        <v>48</v>
      </c>
      <c r="D106" s="1" t="s">
        <v>32</v>
      </c>
      <c r="E106" s="49">
        <v>2060.17</v>
      </c>
    </row>
    <row r="107" spans="1:5" x14ac:dyDescent="0.25">
      <c r="A107" s="11">
        <v>45164</v>
      </c>
      <c r="B107" s="1" t="s">
        <v>26</v>
      </c>
      <c r="C107" s="1" t="s">
        <v>2</v>
      </c>
      <c r="D107" s="1" t="s">
        <v>30</v>
      </c>
      <c r="E107" s="49">
        <v>3950.54</v>
      </c>
    </row>
    <row r="108" spans="1:5" x14ac:dyDescent="0.25">
      <c r="A108" s="11">
        <v>45155</v>
      </c>
      <c r="B108" s="1" t="s">
        <v>33</v>
      </c>
      <c r="C108" s="1" t="s">
        <v>46</v>
      </c>
      <c r="D108" s="1" t="s">
        <v>30</v>
      </c>
      <c r="E108" s="49">
        <v>2235.7399999999998</v>
      </c>
    </row>
    <row r="109" spans="1:5" x14ac:dyDescent="0.25">
      <c r="A109" s="11">
        <v>45145</v>
      </c>
      <c r="B109" s="1" t="s">
        <v>23</v>
      </c>
      <c r="C109" s="1" t="s">
        <v>49</v>
      </c>
      <c r="D109" s="1" t="s">
        <v>27</v>
      </c>
      <c r="E109" s="49">
        <v>3713.98</v>
      </c>
    </row>
    <row r="110" spans="1:5" x14ac:dyDescent="0.25">
      <c r="A110" s="11">
        <v>45159</v>
      </c>
      <c r="B110" s="1" t="s">
        <v>23</v>
      </c>
      <c r="C110" s="1" t="s">
        <v>49</v>
      </c>
      <c r="D110" s="1" t="s">
        <v>29</v>
      </c>
      <c r="E110" s="49">
        <v>2273.7399999999998</v>
      </c>
    </row>
    <row r="111" spans="1:5" x14ac:dyDescent="0.25">
      <c r="A111" s="11">
        <v>45162</v>
      </c>
      <c r="B111" s="1" t="s">
        <v>24</v>
      </c>
      <c r="C111" s="1" t="s">
        <v>2</v>
      </c>
      <c r="D111" s="1" t="s">
        <v>28</v>
      </c>
      <c r="E111" s="49">
        <v>3741.98</v>
      </c>
    </row>
    <row r="112" spans="1:5" x14ac:dyDescent="0.25">
      <c r="A112" s="11">
        <v>45155</v>
      </c>
      <c r="B112" s="1" t="s">
        <v>33</v>
      </c>
      <c r="C112" s="1" t="s">
        <v>46</v>
      </c>
      <c r="D112" s="1" t="s">
        <v>29</v>
      </c>
      <c r="E112" s="49">
        <v>2968.57</v>
      </c>
    </row>
    <row r="113" spans="1:5" x14ac:dyDescent="0.25">
      <c r="A113" s="11">
        <v>45140</v>
      </c>
      <c r="B113" s="1" t="s">
        <v>33</v>
      </c>
      <c r="C113" s="1" t="s">
        <v>47</v>
      </c>
      <c r="D113" s="1" t="s">
        <v>29</v>
      </c>
      <c r="E113" s="49">
        <v>3495.91</v>
      </c>
    </row>
    <row r="114" spans="1:5" x14ac:dyDescent="0.25">
      <c r="A114" s="11">
        <v>45141</v>
      </c>
      <c r="B114" s="1" t="s">
        <v>24</v>
      </c>
      <c r="C114" s="1" t="s">
        <v>46</v>
      </c>
      <c r="D114" s="1" t="s">
        <v>28</v>
      </c>
      <c r="E114" s="49">
        <v>3878.41</v>
      </c>
    </row>
    <row r="115" spans="1:5" x14ac:dyDescent="0.25">
      <c r="A115" s="11">
        <v>45141</v>
      </c>
      <c r="B115" s="1" t="s">
        <v>25</v>
      </c>
      <c r="C115" s="1" t="s">
        <v>48</v>
      </c>
      <c r="D115" s="1" t="s">
        <v>28</v>
      </c>
      <c r="E115" s="49">
        <v>3453.11</v>
      </c>
    </row>
    <row r="116" spans="1:5" x14ac:dyDescent="0.25">
      <c r="A116" s="11">
        <v>45165</v>
      </c>
      <c r="B116" s="1" t="s">
        <v>33</v>
      </c>
      <c r="C116" s="1" t="s">
        <v>48</v>
      </c>
      <c r="D116" s="1" t="s">
        <v>28</v>
      </c>
      <c r="E116" s="49">
        <v>2917.03</v>
      </c>
    </row>
    <row r="117" spans="1:5" x14ac:dyDescent="0.25">
      <c r="A117" s="11">
        <v>45167</v>
      </c>
      <c r="B117" s="1" t="s">
        <v>33</v>
      </c>
      <c r="C117" s="1" t="s">
        <v>47</v>
      </c>
      <c r="D117" s="1" t="s">
        <v>28</v>
      </c>
      <c r="E117" s="49">
        <v>3596.44</v>
      </c>
    </row>
    <row r="118" spans="1:5" x14ac:dyDescent="0.25">
      <c r="A118" s="11">
        <v>45156</v>
      </c>
      <c r="B118" s="1" t="s">
        <v>25</v>
      </c>
      <c r="C118" s="1" t="s">
        <v>48</v>
      </c>
      <c r="D118" s="1" t="s">
        <v>31</v>
      </c>
      <c r="E118" s="49">
        <v>2080.25</v>
      </c>
    </row>
    <row r="119" spans="1:5" x14ac:dyDescent="0.25">
      <c r="A119" s="11">
        <v>45169</v>
      </c>
      <c r="B119" s="1" t="s">
        <v>25</v>
      </c>
      <c r="C119" s="1" t="s">
        <v>48</v>
      </c>
      <c r="D119" s="1" t="s">
        <v>29</v>
      </c>
      <c r="E119" s="49">
        <v>2138.71</v>
      </c>
    </row>
    <row r="120" spans="1:5" x14ac:dyDescent="0.25">
      <c r="A120" s="11">
        <v>45140</v>
      </c>
      <c r="B120" s="1" t="s">
        <v>26</v>
      </c>
      <c r="C120" s="1" t="s">
        <v>2</v>
      </c>
      <c r="D120" s="1" t="s">
        <v>31</v>
      </c>
      <c r="E120" s="49">
        <v>3022.95</v>
      </c>
    </row>
    <row r="121" spans="1:5" x14ac:dyDescent="0.25">
      <c r="A121" s="11">
        <v>45145</v>
      </c>
      <c r="B121" s="1" t="s">
        <v>25</v>
      </c>
      <c r="C121" s="1" t="s">
        <v>2</v>
      </c>
      <c r="D121" s="1" t="s">
        <v>29</v>
      </c>
      <c r="E121" s="49">
        <v>2581.5</v>
      </c>
    </row>
    <row r="122" spans="1:5" x14ac:dyDescent="0.25">
      <c r="A122" s="11">
        <v>45153</v>
      </c>
      <c r="B122" s="1" t="s">
        <v>24</v>
      </c>
      <c r="C122" s="1" t="s">
        <v>46</v>
      </c>
      <c r="D122" s="1" t="s">
        <v>28</v>
      </c>
      <c r="E122" s="49">
        <v>2409.89</v>
      </c>
    </row>
    <row r="123" spans="1:5" x14ac:dyDescent="0.25">
      <c r="A123" s="11">
        <v>45163</v>
      </c>
      <c r="B123" s="1" t="s">
        <v>23</v>
      </c>
      <c r="C123" s="1" t="s">
        <v>48</v>
      </c>
      <c r="D123" s="1" t="s">
        <v>27</v>
      </c>
      <c r="E123" s="49">
        <v>2892.02</v>
      </c>
    </row>
    <row r="124" spans="1:5" x14ac:dyDescent="0.25">
      <c r="A124" s="11">
        <v>45159</v>
      </c>
      <c r="B124" s="1" t="s">
        <v>23</v>
      </c>
      <c r="C124" s="1" t="s">
        <v>49</v>
      </c>
      <c r="D124" s="1" t="s">
        <v>27</v>
      </c>
      <c r="E124" s="49">
        <v>3773.23</v>
      </c>
    </row>
    <row r="125" spans="1:5" x14ac:dyDescent="0.25">
      <c r="A125" s="11">
        <v>45158</v>
      </c>
      <c r="B125" s="1" t="s">
        <v>33</v>
      </c>
      <c r="C125" s="1" t="s">
        <v>48</v>
      </c>
      <c r="D125" s="1" t="s">
        <v>28</v>
      </c>
      <c r="E125" s="49">
        <v>2368.42</v>
      </c>
    </row>
    <row r="126" spans="1:5" x14ac:dyDescent="0.25">
      <c r="A126" s="11">
        <v>45152</v>
      </c>
      <c r="B126" s="1" t="s">
        <v>26</v>
      </c>
      <c r="C126" s="1" t="s">
        <v>49</v>
      </c>
      <c r="D126" s="1" t="s">
        <v>28</v>
      </c>
      <c r="E126" s="49">
        <v>3821.53</v>
      </c>
    </row>
    <row r="127" spans="1:5" x14ac:dyDescent="0.25">
      <c r="A127" s="11">
        <v>45144</v>
      </c>
      <c r="B127" s="1" t="s">
        <v>24</v>
      </c>
      <c r="C127" s="1" t="s">
        <v>49</v>
      </c>
      <c r="D127" s="1" t="s">
        <v>27</v>
      </c>
      <c r="E127" s="49">
        <v>3984.38</v>
      </c>
    </row>
    <row r="128" spans="1:5" x14ac:dyDescent="0.25">
      <c r="A128" s="11">
        <v>45166</v>
      </c>
      <c r="B128" s="1" t="s">
        <v>26</v>
      </c>
      <c r="C128" s="1" t="s">
        <v>2</v>
      </c>
      <c r="D128" s="1" t="s">
        <v>30</v>
      </c>
      <c r="E128" s="49">
        <v>2980</v>
      </c>
    </row>
    <row r="129" spans="1:5" x14ac:dyDescent="0.25">
      <c r="A129" s="11">
        <v>45154</v>
      </c>
      <c r="B129" s="1" t="s">
        <v>25</v>
      </c>
      <c r="C129" s="1" t="s">
        <v>2</v>
      </c>
      <c r="D129" s="1" t="s">
        <v>32</v>
      </c>
      <c r="E129" s="49">
        <v>3829.54</v>
      </c>
    </row>
    <row r="130" spans="1:5" x14ac:dyDescent="0.25">
      <c r="A130" s="11">
        <v>45151</v>
      </c>
      <c r="B130" s="1" t="s">
        <v>33</v>
      </c>
      <c r="C130" s="1" t="s">
        <v>2</v>
      </c>
      <c r="D130" s="1" t="s">
        <v>28</v>
      </c>
      <c r="E130" s="49">
        <v>2641.17</v>
      </c>
    </row>
    <row r="131" spans="1:5" x14ac:dyDescent="0.25">
      <c r="A131" s="11">
        <v>45164</v>
      </c>
      <c r="B131" s="1" t="s">
        <v>24</v>
      </c>
      <c r="C131" s="1" t="s">
        <v>48</v>
      </c>
      <c r="D131" s="1" t="s">
        <v>28</v>
      </c>
      <c r="E131" s="49">
        <v>3097.92</v>
      </c>
    </row>
    <row r="132" spans="1:5" x14ac:dyDescent="0.25">
      <c r="A132" s="11">
        <v>45164</v>
      </c>
      <c r="B132" s="1" t="s">
        <v>25</v>
      </c>
      <c r="C132" s="1" t="s">
        <v>46</v>
      </c>
      <c r="D132" s="1" t="s">
        <v>28</v>
      </c>
      <c r="E132" s="49">
        <v>2946.25</v>
      </c>
    </row>
    <row r="133" spans="1:5" x14ac:dyDescent="0.25">
      <c r="A133" s="11">
        <v>45140</v>
      </c>
      <c r="B133" s="1" t="s">
        <v>26</v>
      </c>
      <c r="C133" s="1" t="s">
        <v>2</v>
      </c>
      <c r="D133" s="1" t="s">
        <v>32</v>
      </c>
      <c r="E133" s="49">
        <v>3432.67</v>
      </c>
    </row>
    <row r="134" spans="1:5" x14ac:dyDescent="0.25">
      <c r="A134" s="11">
        <v>45149</v>
      </c>
      <c r="B134" s="1" t="s">
        <v>23</v>
      </c>
      <c r="C134" s="1" t="s">
        <v>48</v>
      </c>
      <c r="D134" s="1" t="s">
        <v>29</v>
      </c>
      <c r="E134" s="49">
        <v>2905.02</v>
      </c>
    </row>
    <row r="135" spans="1:5" x14ac:dyDescent="0.25">
      <c r="A135" s="11">
        <v>45146</v>
      </c>
      <c r="B135" s="1" t="s">
        <v>26</v>
      </c>
      <c r="C135" s="1" t="s">
        <v>49</v>
      </c>
      <c r="D135" s="1" t="s">
        <v>30</v>
      </c>
      <c r="E135" s="49">
        <v>3917.87</v>
      </c>
    </row>
    <row r="136" spans="1:5" x14ac:dyDescent="0.25">
      <c r="A136" s="11">
        <v>45141</v>
      </c>
      <c r="B136" s="1" t="s">
        <v>33</v>
      </c>
      <c r="C136" s="1" t="s">
        <v>47</v>
      </c>
      <c r="D136" s="1" t="s">
        <v>30</v>
      </c>
      <c r="E136" s="49">
        <v>2859.39</v>
      </c>
    </row>
    <row r="137" spans="1:5" x14ac:dyDescent="0.25">
      <c r="A137" s="11">
        <v>45143</v>
      </c>
      <c r="B137" s="1" t="s">
        <v>23</v>
      </c>
      <c r="C137" s="1" t="s">
        <v>48</v>
      </c>
      <c r="D137" s="1" t="s">
        <v>32</v>
      </c>
      <c r="E137" s="49">
        <v>2023.48</v>
      </c>
    </row>
    <row r="138" spans="1:5" x14ac:dyDescent="0.25">
      <c r="A138" s="11">
        <v>45139</v>
      </c>
      <c r="B138" s="1" t="s">
        <v>24</v>
      </c>
      <c r="C138" s="1" t="s">
        <v>46</v>
      </c>
      <c r="D138" s="1" t="s">
        <v>28</v>
      </c>
      <c r="E138" s="49">
        <v>2557.63</v>
      </c>
    </row>
    <row r="139" spans="1:5" x14ac:dyDescent="0.25">
      <c r="A139" s="11">
        <v>45153</v>
      </c>
      <c r="B139" s="1" t="s">
        <v>26</v>
      </c>
      <c r="C139" s="1" t="s">
        <v>49</v>
      </c>
      <c r="D139" s="1" t="s">
        <v>32</v>
      </c>
      <c r="E139" s="49">
        <v>2545.1799999999998</v>
      </c>
    </row>
    <row r="140" spans="1:5" x14ac:dyDescent="0.25">
      <c r="A140" s="11">
        <v>45155</v>
      </c>
      <c r="B140" s="1" t="s">
        <v>25</v>
      </c>
      <c r="C140" s="1" t="s">
        <v>46</v>
      </c>
      <c r="D140" s="1" t="s">
        <v>27</v>
      </c>
      <c r="E140" s="49">
        <v>2664.28</v>
      </c>
    </row>
    <row r="141" spans="1:5" x14ac:dyDescent="0.25">
      <c r="A141" s="11">
        <v>45157</v>
      </c>
      <c r="B141" s="1" t="s">
        <v>25</v>
      </c>
      <c r="C141" s="1" t="s">
        <v>2</v>
      </c>
      <c r="D141" s="1" t="s">
        <v>27</v>
      </c>
      <c r="E141" s="49">
        <v>2039.36</v>
      </c>
    </row>
    <row r="142" spans="1:5" x14ac:dyDescent="0.25">
      <c r="A142" s="11">
        <v>45163</v>
      </c>
      <c r="B142" s="1" t="s">
        <v>23</v>
      </c>
      <c r="C142" s="1" t="s">
        <v>48</v>
      </c>
      <c r="D142" s="1" t="s">
        <v>29</v>
      </c>
      <c r="E142" s="49">
        <v>3143.68</v>
      </c>
    </row>
    <row r="143" spans="1:5" x14ac:dyDescent="0.25">
      <c r="A143" s="11">
        <v>45147</v>
      </c>
      <c r="B143" s="1" t="s">
        <v>24</v>
      </c>
      <c r="C143" s="1" t="s">
        <v>48</v>
      </c>
      <c r="D143" s="1" t="s">
        <v>27</v>
      </c>
      <c r="E143" s="49">
        <v>2922.11</v>
      </c>
    </row>
    <row r="144" spans="1:5" x14ac:dyDescent="0.25">
      <c r="A144" s="11">
        <v>45139</v>
      </c>
      <c r="B144" s="1" t="s">
        <v>33</v>
      </c>
      <c r="C144" s="1" t="s">
        <v>48</v>
      </c>
      <c r="D144" s="1" t="s">
        <v>28</v>
      </c>
      <c r="E144" s="49">
        <v>3665.62</v>
      </c>
    </row>
    <row r="145" spans="1:5" x14ac:dyDescent="0.25">
      <c r="A145" s="11">
        <v>45156</v>
      </c>
      <c r="B145" s="1" t="s">
        <v>24</v>
      </c>
      <c r="C145" s="1" t="s">
        <v>48</v>
      </c>
      <c r="D145" s="1" t="s">
        <v>28</v>
      </c>
      <c r="E145" s="49">
        <v>3598.18</v>
      </c>
    </row>
    <row r="146" spans="1:5" x14ac:dyDescent="0.25">
      <c r="A146" s="11">
        <v>45152</v>
      </c>
      <c r="B146" s="1" t="s">
        <v>33</v>
      </c>
      <c r="C146" s="1" t="s">
        <v>46</v>
      </c>
      <c r="D146" s="1" t="s">
        <v>27</v>
      </c>
      <c r="E146" s="49">
        <v>3621.8</v>
      </c>
    </row>
    <row r="147" spans="1:5" x14ac:dyDescent="0.25">
      <c r="A147" s="11">
        <v>45149</v>
      </c>
      <c r="B147" s="1" t="s">
        <v>33</v>
      </c>
      <c r="C147" s="1" t="s">
        <v>46</v>
      </c>
      <c r="D147" s="1" t="s">
        <v>28</v>
      </c>
      <c r="E147" s="49">
        <v>3103.41</v>
      </c>
    </row>
    <row r="148" spans="1:5" x14ac:dyDescent="0.25">
      <c r="A148" s="11">
        <v>45144</v>
      </c>
      <c r="B148" s="1" t="s">
        <v>25</v>
      </c>
      <c r="C148" s="1" t="s">
        <v>47</v>
      </c>
      <c r="D148" s="1" t="s">
        <v>32</v>
      </c>
      <c r="E148" s="49">
        <v>3645.33</v>
      </c>
    </row>
    <row r="149" spans="1:5" x14ac:dyDescent="0.25">
      <c r="A149" s="11">
        <v>45166</v>
      </c>
      <c r="B149" s="1" t="s">
        <v>23</v>
      </c>
      <c r="C149" s="1" t="s">
        <v>48</v>
      </c>
      <c r="D149" s="1" t="s">
        <v>32</v>
      </c>
      <c r="E149" s="49">
        <v>3790.28</v>
      </c>
    </row>
    <row r="150" spans="1:5" x14ac:dyDescent="0.25">
      <c r="A150" s="11">
        <v>45156</v>
      </c>
      <c r="B150" s="1" t="s">
        <v>26</v>
      </c>
      <c r="C150" s="1" t="s">
        <v>47</v>
      </c>
      <c r="D150" s="1" t="s">
        <v>32</v>
      </c>
      <c r="E150" s="49">
        <v>2557.34</v>
      </c>
    </row>
    <row r="151" spans="1:5" x14ac:dyDescent="0.25">
      <c r="A151" s="11">
        <v>45161</v>
      </c>
      <c r="B151" s="1" t="s">
        <v>33</v>
      </c>
      <c r="C151" s="1" t="s">
        <v>49</v>
      </c>
      <c r="D151" s="1" t="s">
        <v>29</v>
      </c>
      <c r="E151" s="49">
        <v>2981.72</v>
      </c>
    </row>
    <row r="152" spans="1:5" x14ac:dyDescent="0.25">
      <c r="A152" s="11">
        <v>45155</v>
      </c>
      <c r="B152" s="1" t="s">
        <v>25</v>
      </c>
      <c r="C152" s="1" t="s">
        <v>47</v>
      </c>
      <c r="D152" s="1" t="s">
        <v>30</v>
      </c>
      <c r="E152" s="49">
        <v>3179.57</v>
      </c>
    </row>
    <row r="153" spans="1:5" x14ac:dyDescent="0.25">
      <c r="A153" s="11">
        <v>45150</v>
      </c>
      <c r="B153" s="1" t="s">
        <v>24</v>
      </c>
      <c r="C153" s="1" t="s">
        <v>46</v>
      </c>
      <c r="D153" s="1" t="s">
        <v>29</v>
      </c>
      <c r="E153" s="49">
        <v>2774.84</v>
      </c>
    </row>
    <row r="154" spans="1:5" x14ac:dyDescent="0.25">
      <c r="A154" s="11">
        <v>45152</v>
      </c>
      <c r="B154" s="1" t="s">
        <v>25</v>
      </c>
      <c r="C154" s="1" t="s">
        <v>48</v>
      </c>
      <c r="D154" s="1" t="s">
        <v>31</v>
      </c>
      <c r="E154" s="49">
        <v>3670.5</v>
      </c>
    </row>
    <row r="155" spans="1:5" x14ac:dyDescent="0.25">
      <c r="A155" s="11">
        <v>45169</v>
      </c>
      <c r="B155" s="1" t="s">
        <v>24</v>
      </c>
      <c r="C155" s="1" t="s">
        <v>2</v>
      </c>
      <c r="D155" s="1" t="s">
        <v>27</v>
      </c>
      <c r="E155" s="49">
        <v>3872.73</v>
      </c>
    </row>
    <row r="156" spans="1:5" x14ac:dyDescent="0.25">
      <c r="A156" s="11">
        <v>45165</v>
      </c>
      <c r="B156" s="1" t="s">
        <v>33</v>
      </c>
      <c r="C156" s="1" t="s">
        <v>48</v>
      </c>
      <c r="D156" s="1" t="s">
        <v>31</v>
      </c>
      <c r="E156" s="49">
        <v>2299.86</v>
      </c>
    </row>
    <row r="157" spans="1:5" x14ac:dyDescent="0.25">
      <c r="A157" s="11">
        <v>45155</v>
      </c>
      <c r="B157" s="1" t="s">
        <v>26</v>
      </c>
      <c r="C157" s="1" t="s">
        <v>47</v>
      </c>
      <c r="D157" s="1" t="s">
        <v>27</v>
      </c>
      <c r="E157" s="49">
        <v>2947.95</v>
      </c>
    </row>
    <row r="158" spans="1:5" x14ac:dyDescent="0.25">
      <c r="A158" s="11">
        <v>45169</v>
      </c>
      <c r="B158" s="1" t="s">
        <v>23</v>
      </c>
      <c r="C158" s="1" t="s">
        <v>47</v>
      </c>
      <c r="D158" s="1" t="s">
        <v>30</v>
      </c>
      <c r="E158" s="49">
        <v>2111.27</v>
      </c>
    </row>
    <row r="159" spans="1:5" x14ac:dyDescent="0.25">
      <c r="A159" s="11">
        <v>45160</v>
      </c>
      <c r="B159" s="1" t="s">
        <v>23</v>
      </c>
      <c r="C159" s="1" t="s">
        <v>2</v>
      </c>
      <c r="D159" s="1" t="s">
        <v>27</v>
      </c>
      <c r="E159" s="49">
        <v>3073.53</v>
      </c>
    </row>
    <row r="160" spans="1:5" x14ac:dyDescent="0.25">
      <c r="A160" s="11">
        <v>45167</v>
      </c>
      <c r="B160" s="1" t="s">
        <v>33</v>
      </c>
      <c r="C160" s="1" t="s">
        <v>49</v>
      </c>
      <c r="D160" s="1" t="s">
        <v>30</v>
      </c>
      <c r="E160" s="49">
        <v>2608.0100000000002</v>
      </c>
    </row>
    <row r="161" spans="1:5" x14ac:dyDescent="0.25">
      <c r="A161" s="11">
        <v>45153</v>
      </c>
      <c r="B161" s="1" t="s">
        <v>33</v>
      </c>
      <c r="C161" s="1" t="s">
        <v>47</v>
      </c>
      <c r="D161" s="1" t="s">
        <v>31</v>
      </c>
      <c r="E161" s="49">
        <v>3358.34</v>
      </c>
    </row>
    <row r="162" spans="1:5" x14ac:dyDescent="0.25">
      <c r="A162" s="11">
        <v>45141</v>
      </c>
      <c r="B162" s="1" t="s">
        <v>25</v>
      </c>
      <c r="C162" s="1" t="s">
        <v>2</v>
      </c>
      <c r="D162" s="1" t="s">
        <v>29</v>
      </c>
      <c r="E162" s="49">
        <v>3646.11</v>
      </c>
    </row>
    <row r="163" spans="1:5" x14ac:dyDescent="0.25">
      <c r="A163" s="11">
        <v>45140</v>
      </c>
      <c r="B163" s="1" t="s">
        <v>33</v>
      </c>
      <c r="C163" s="1" t="s">
        <v>2</v>
      </c>
      <c r="D163" s="1" t="s">
        <v>29</v>
      </c>
      <c r="E163" s="49">
        <v>2472.86</v>
      </c>
    </row>
    <row r="164" spans="1:5" x14ac:dyDescent="0.25">
      <c r="A164" s="11">
        <v>45141</v>
      </c>
      <c r="B164" s="1" t="s">
        <v>24</v>
      </c>
      <c r="C164" s="1" t="s">
        <v>48</v>
      </c>
      <c r="D164" s="1" t="s">
        <v>29</v>
      </c>
      <c r="E164" s="49">
        <v>3520.84</v>
      </c>
    </row>
    <row r="165" spans="1:5" x14ac:dyDescent="0.25">
      <c r="A165" s="11">
        <v>45142</v>
      </c>
      <c r="B165" s="1" t="s">
        <v>33</v>
      </c>
      <c r="C165" s="1" t="s">
        <v>48</v>
      </c>
      <c r="D165" s="1" t="s">
        <v>30</v>
      </c>
      <c r="E165" s="49">
        <v>3096</v>
      </c>
    </row>
    <row r="166" spans="1:5" x14ac:dyDescent="0.25">
      <c r="A166" s="11">
        <v>45155</v>
      </c>
      <c r="B166" s="1" t="s">
        <v>25</v>
      </c>
      <c r="C166" s="1" t="s">
        <v>46</v>
      </c>
      <c r="D166" s="1" t="s">
        <v>30</v>
      </c>
      <c r="E166" s="49">
        <v>3876.65</v>
      </c>
    </row>
    <row r="167" spans="1:5" x14ac:dyDescent="0.25">
      <c r="A167" s="11">
        <v>45169</v>
      </c>
      <c r="B167" s="1" t="s">
        <v>25</v>
      </c>
      <c r="C167" s="1" t="s">
        <v>47</v>
      </c>
      <c r="D167" s="1" t="s">
        <v>30</v>
      </c>
      <c r="E167" s="49">
        <v>2138.79</v>
      </c>
    </row>
    <row r="168" spans="1:5" x14ac:dyDescent="0.25">
      <c r="A168" s="11">
        <v>45164</v>
      </c>
      <c r="B168" s="1" t="s">
        <v>23</v>
      </c>
      <c r="C168" s="1" t="s">
        <v>47</v>
      </c>
      <c r="D168" s="1" t="s">
        <v>29</v>
      </c>
      <c r="E168" s="49">
        <v>2568.46</v>
      </c>
    </row>
    <row r="169" spans="1:5" x14ac:dyDescent="0.25">
      <c r="A169" s="11">
        <v>45143</v>
      </c>
      <c r="B169" s="1" t="s">
        <v>25</v>
      </c>
      <c r="C169" s="1" t="s">
        <v>48</v>
      </c>
      <c r="D169" s="1" t="s">
        <v>27</v>
      </c>
      <c r="E169" s="49">
        <v>2671.15</v>
      </c>
    </row>
    <row r="170" spans="1:5" x14ac:dyDescent="0.25">
      <c r="A170" s="11">
        <v>45147</v>
      </c>
      <c r="B170" s="1" t="s">
        <v>33</v>
      </c>
      <c r="C170" s="1" t="s">
        <v>2</v>
      </c>
      <c r="D170" s="1" t="s">
        <v>28</v>
      </c>
      <c r="E170" s="49">
        <v>3034.32</v>
      </c>
    </row>
    <row r="171" spans="1:5" x14ac:dyDescent="0.25">
      <c r="A171" s="11">
        <v>45151</v>
      </c>
      <c r="B171" s="1" t="s">
        <v>25</v>
      </c>
      <c r="C171" s="1" t="s">
        <v>49</v>
      </c>
      <c r="D171" s="1" t="s">
        <v>28</v>
      </c>
      <c r="E171" s="49">
        <v>3144.79</v>
      </c>
    </row>
    <row r="172" spans="1:5" x14ac:dyDescent="0.25">
      <c r="A172" s="11">
        <v>45143</v>
      </c>
      <c r="B172" s="1" t="s">
        <v>25</v>
      </c>
      <c r="C172" s="1" t="s">
        <v>48</v>
      </c>
      <c r="D172" s="1" t="s">
        <v>28</v>
      </c>
      <c r="E172" s="49">
        <v>3937.86</v>
      </c>
    </row>
    <row r="173" spans="1:5" x14ac:dyDescent="0.25">
      <c r="A173" s="11">
        <v>45165</v>
      </c>
      <c r="B173" s="1" t="s">
        <v>25</v>
      </c>
      <c r="C173" s="1" t="s">
        <v>2</v>
      </c>
      <c r="D173" s="1" t="s">
        <v>27</v>
      </c>
      <c r="E173" s="49">
        <v>3164.34</v>
      </c>
    </row>
    <row r="174" spans="1:5" x14ac:dyDescent="0.25">
      <c r="A174" s="11">
        <v>45164</v>
      </c>
      <c r="B174" s="1" t="s">
        <v>33</v>
      </c>
      <c r="C174" s="1" t="s">
        <v>48</v>
      </c>
      <c r="D174" s="1" t="s">
        <v>27</v>
      </c>
      <c r="E174" s="49">
        <v>3204.33</v>
      </c>
    </row>
    <row r="175" spans="1:5" x14ac:dyDescent="0.25">
      <c r="A175" s="11">
        <v>45162</v>
      </c>
      <c r="B175" s="1" t="s">
        <v>23</v>
      </c>
      <c r="C175" s="1" t="s">
        <v>48</v>
      </c>
      <c r="D175" s="1" t="s">
        <v>28</v>
      </c>
      <c r="E175" s="49">
        <v>2071.75</v>
      </c>
    </row>
    <row r="176" spans="1:5" x14ac:dyDescent="0.25">
      <c r="A176" s="11">
        <v>45152</v>
      </c>
      <c r="B176" s="1" t="s">
        <v>33</v>
      </c>
      <c r="C176" s="1" t="s">
        <v>48</v>
      </c>
      <c r="D176" s="1" t="s">
        <v>29</v>
      </c>
      <c r="E176" s="49">
        <v>3449.22</v>
      </c>
    </row>
    <row r="177" spans="1:5" x14ac:dyDescent="0.25">
      <c r="A177" s="11">
        <v>45156</v>
      </c>
      <c r="B177" s="1" t="s">
        <v>23</v>
      </c>
      <c r="C177" s="1" t="s">
        <v>46</v>
      </c>
      <c r="D177" s="1" t="s">
        <v>29</v>
      </c>
      <c r="E177" s="49">
        <v>2309.66</v>
      </c>
    </row>
    <row r="178" spans="1:5" x14ac:dyDescent="0.25">
      <c r="A178" s="11">
        <v>45139</v>
      </c>
      <c r="B178" s="1" t="s">
        <v>23</v>
      </c>
      <c r="C178" s="1" t="s">
        <v>46</v>
      </c>
      <c r="D178" s="1" t="s">
        <v>31</v>
      </c>
      <c r="E178" s="49">
        <v>3880.71</v>
      </c>
    </row>
    <row r="179" spans="1:5" x14ac:dyDescent="0.25">
      <c r="A179" s="11">
        <v>45145</v>
      </c>
      <c r="B179" s="1" t="s">
        <v>24</v>
      </c>
      <c r="C179" s="1" t="s">
        <v>49</v>
      </c>
      <c r="D179" s="1" t="s">
        <v>30</v>
      </c>
      <c r="E179" s="49">
        <v>2186.1</v>
      </c>
    </row>
    <row r="180" spans="1:5" x14ac:dyDescent="0.25">
      <c r="A180" s="11">
        <v>45144</v>
      </c>
      <c r="B180" s="1" t="s">
        <v>23</v>
      </c>
      <c r="C180" s="1" t="s">
        <v>48</v>
      </c>
      <c r="D180" s="1" t="s">
        <v>29</v>
      </c>
      <c r="E180" s="49">
        <v>2717.91</v>
      </c>
    </row>
    <row r="181" spans="1:5" x14ac:dyDescent="0.25">
      <c r="A181" s="11">
        <v>45147</v>
      </c>
      <c r="B181" s="1" t="s">
        <v>24</v>
      </c>
      <c r="C181" s="1" t="s">
        <v>47</v>
      </c>
      <c r="D181" s="1" t="s">
        <v>27</v>
      </c>
      <c r="E181" s="49">
        <v>3263.75</v>
      </c>
    </row>
    <row r="182" spans="1:5" x14ac:dyDescent="0.25">
      <c r="A182" s="11">
        <v>45159</v>
      </c>
      <c r="B182" s="1" t="s">
        <v>23</v>
      </c>
      <c r="C182" s="1" t="s">
        <v>2</v>
      </c>
      <c r="D182" s="1" t="s">
        <v>31</v>
      </c>
      <c r="E182" s="49">
        <v>2389.48</v>
      </c>
    </row>
    <row r="183" spans="1:5" x14ac:dyDescent="0.25">
      <c r="A183" s="11">
        <v>45155</v>
      </c>
      <c r="B183" s="1" t="s">
        <v>25</v>
      </c>
      <c r="C183" s="1" t="s">
        <v>2</v>
      </c>
      <c r="D183" s="1" t="s">
        <v>31</v>
      </c>
      <c r="E183" s="49">
        <v>3518.16</v>
      </c>
    </row>
    <row r="184" spans="1:5" x14ac:dyDescent="0.25">
      <c r="A184" s="11">
        <v>45143</v>
      </c>
      <c r="B184" s="1" t="s">
        <v>24</v>
      </c>
      <c r="C184" s="1" t="s">
        <v>49</v>
      </c>
      <c r="D184" s="1" t="s">
        <v>28</v>
      </c>
      <c r="E184" s="49">
        <v>3667.34</v>
      </c>
    </row>
    <row r="185" spans="1:5" x14ac:dyDescent="0.25">
      <c r="A185" s="11">
        <v>45158</v>
      </c>
      <c r="B185" s="1" t="s">
        <v>26</v>
      </c>
      <c r="C185" s="1" t="s">
        <v>48</v>
      </c>
      <c r="D185" s="1" t="s">
        <v>28</v>
      </c>
      <c r="E185" s="49">
        <v>2884.31</v>
      </c>
    </row>
    <row r="186" spans="1:5" x14ac:dyDescent="0.25">
      <c r="A186" s="11">
        <v>45168</v>
      </c>
      <c r="B186" s="1" t="s">
        <v>33</v>
      </c>
      <c r="C186" s="1" t="s">
        <v>2</v>
      </c>
      <c r="D186" s="1" t="s">
        <v>32</v>
      </c>
      <c r="E186" s="49">
        <v>2054.4899999999998</v>
      </c>
    </row>
    <row r="187" spans="1:5" x14ac:dyDescent="0.25">
      <c r="A187" s="11">
        <v>45163</v>
      </c>
      <c r="B187" s="1" t="s">
        <v>26</v>
      </c>
      <c r="C187" s="1" t="s">
        <v>48</v>
      </c>
      <c r="D187" s="1" t="s">
        <v>30</v>
      </c>
      <c r="E187" s="49">
        <v>2634.08</v>
      </c>
    </row>
    <row r="188" spans="1:5" x14ac:dyDescent="0.25">
      <c r="A188" s="11">
        <v>45147</v>
      </c>
      <c r="B188" s="1" t="s">
        <v>33</v>
      </c>
      <c r="C188" s="1" t="s">
        <v>49</v>
      </c>
      <c r="D188" s="1" t="s">
        <v>27</v>
      </c>
      <c r="E188" s="49">
        <v>2721.51</v>
      </c>
    </row>
    <row r="189" spans="1:5" x14ac:dyDescent="0.25">
      <c r="A189" s="11">
        <v>45145</v>
      </c>
      <c r="B189" s="1" t="s">
        <v>24</v>
      </c>
      <c r="C189" s="1" t="s">
        <v>2</v>
      </c>
      <c r="D189" s="1" t="s">
        <v>32</v>
      </c>
      <c r="E189" s="49">
        <v>3261.02</v>
      </c>
    </row>
    <row r="190" spans="1:5" x14ac:dyDescent="0.25">
      <c r="A190" s="11">
        <v>45154</v>
      </c>
      <c r="B190" s="1" t="s">
        <v>33</v>
      </c>
      <c r="C190" s="1" t="s">
        <v>46</v>
      </c>
      <c r="D190" s="1" t="s">
        <v>31</v>
      </c>
      <c r="E190" s="49">
        <v>2239.02</v>
      </c>
    </row>
    <row r="191" spans="1:5" x14ac:dyDescent="0.25">
      <c r="A191" s="11">
        <v>45153</v>
      </c>
      <c r="B191" s="1" t="s">
        <v>25</v>
      </c>
      <c r="C191" s="1" t="s">
        <v>46</v>
      </c>
      <c r="D191" s="1" t="s">
        <v>28</v>
      </c>
      <c r="E191" s="49">
        <v>2791.73</v>
      </c>
    </row>
    <row r="192" spans="1:5" x14ac:dyDescent="0.25">
      <c r="A192" s="11">
        <v>45140</v>
      </c>
      <c r="B192" s="1" t="s">
        <v>24</v>
      </c>
      <c r="C192" s="1" t="s">
        <v>47</v>
      </c>
      <c r="D192" s="1" t="s">
        <v>28</v>
      </c>
      <c r="E192" s="49">
        <v>3709.03</v>
      </c>
    </row>
    <row r="193" spans="1:5" x14ac:dyDescent="0.25">
      <c r="A193" s="11">
        <v>45142</v>
      </c>
      <c r="B193" s="1" t="s">
        <v>33</v>
      </c>
      <c r="C193" s="1" t="s">
        <v>48</v>
      </c>
      <c r="D193" s="1" t="s">
        <v>30</v>
      </c>
      <c r="E193" s="49">
        <v>2837.24</v>
      </c>
    </row>
    <row r="194" spans="1:5" x14ac:dyDescent="0.25">
      <c r="A194" s="11">
        <v>45140</v>
      </c>
      <c r="B194" s="1" t="s">
        <v>24</v>
      </c>
      <c r="C194" s="1" t="s">
        <v>49</v>
      </c>
      <c r="D194" s="1" t="s">
        <v>30</v>
      </c>
      <c r="E194" s="49">
        <v>3400.79</v>
      </c>
    </row>
    <row r="195" spans="1:5" x14ac:dyDescent="0.25">
      <c r="A195" s="11">
        <v>45159</v>
      </c>
      <c r="B195" s="1" t="s">
        <v>24</v>
      </c>
      <c r="C195" s="1" t="s">
        <v>46</v>
      </c>
      <c r="D195" s="1" t="s">
        <v>28</v>
      </c>
      <c r="E195" s="49">
        <v>2913.2</v>
      </c>
    </row>
    <row r="196" spans="1:5" x14ac:dyDescent="0.25">
      <c r="A196" s="11">
        <v>45166</v>
      </c>
      <c r="B196" s="1" t="s">
        <v>23</v>
      </c>
      <c r="C196" s="1" t="s">
        <v>47</v>
      </c>
      <c r="D196" s="1" t="s">
        <v>27</v>
      </c>
      <c r="E196" s="49">
        <v>3610.46</v>
      </c>
    </row>
    <row r="197" spans="1:5" x14ac:dyDescent="0.25">
      <c r="A197" s="11">
        <v>45141</v>
      </c>
      <c r="B197" s="1" t="s">
        <v>23</v>
      </c>
      <c r="C197" s="1" t="s">
        <v>46</v>
      </c>
      <c r="D197" s="1" t="s">
        <v>32</v>
      </c>
      <c r="E197" s="49">
        <v>3928.57</v>
      </c>
    </row>
    <row r="198" spans="1:5" x14ac:dyDescent="0.25">
      <c r="A198" s="11">
        <v>45158</v>
      </c>
      <c r="B198" s="1" t="s">
        <v>25</v>
      </c>
      <c r="C198" s="1" t="s">
        <v>46</v>
      </c>
      <c r="D198" s="1" t="s">
        <v>27</v>
      </c>
      <c r="E198" s="49">
        <v>3071.31</v>
      </c>
    </row>
    <row r="199" spans="1:5" x14ac:dyDescent="0.25">
      <c r="A199" s="11">
        <v>45141</v>
      </c>
      <c r="B199" s="1" t="s">
        <v>33</v>
      </c>
      <c r="C199" s="1" t="s">
        <v>46</v>
      </c>
      <c r="D199" s="1" t="s">
        <v>29</v>
      </c>
      <c r="E199" s="49">
        <v>3838.46</v>
      </c>
    </row>
    <row r="200" spans="1:5" x14ac:dyDescent="0.25">
      <c r="A200" s="11">
        <v>45150</v>
      </c>
      <c r="B200" s="1" t="s">
        <v>24</v>
      </c>
      <c r="C200" s="1" t="s">
        <v>49</v>
      </c>
      <c r="D200" s="1" t="s">
        <v>27</v>
      </c>
      <c r="E200" s="49">
        <v>3658.18</v>
      </c>
    </row>
    <row r="201" spans="1:5" x14ac:dyDescent="0.25">
      <c r="A201" s="11">
        <v>45158</v>
      </c>
      <c r="B201" s="1" t="s">
        <v>33</v>
      </c>
      <c r="C201" s="1" t="s">
        <v>49</v>
      </c>
      <c r="D201" s="1" t="s">
        <v>30</v>
      </c>
      <c r="E201" s="49">
        <v>2632.29</v>
      </c>
    </row>
    <row r="202" spans="1:5" x14ac:dyDescent="0.25">
      <c r="A202" s="11">
        <v>45152</v>
      </c>
      <c r="B202" s="1" t="s">
        <v>26</v>
      </c>
      <c r="C202" s="1" t="s">
        <v>2</v>
      </c>
      <c r="D202" s="1" t="s">
        <v>30</v>
      </c>
      <c r="E202" s="49">
        <v>3230.27</v>
      </c>
    </row>
    <row r="203" spans="1:5" x14ac:dyDescent="0.25">
      <c r="A203" s="11">
        <v>45160</v>
      </c>
      <c r="B203" s="1" t="s">
        <v>24</v>
      </c>
      <c r="C203" s="1" t="s">
        <v>46</v>
      </c>
      <c r="D203" s="1" t="s">
        <v>32</v>
      </c>
      <c r="E203" s="49">
        <v>2950.34</v>
      </c>
    </row>
    <row r="204" spans="1:5" x14ac:dyDescent="0.25">
      <c r="A204" s="11">
        <v>45139</v>
      </c>
      <c r="B204" s="1" t="s">
        <v>33</v>
      </c>
      <c r="C204" s="1" t="s">
        <v>46</v>
      </c>
      <c r="D204" s="1" t="s">
        <v>31</v>
      </c>
      <c r="E204" s="49">
        <v>2092.7399999999998</v>
      </c>
    </row>
    <row r="205" spans="1:5" x14ac:dyDescent="0.25">
      <c r="A205" s="11">
        <v>45153</v>
      </c>
      <c r="B205" s="1" t="s">
        <v>26</v>
      </c>
      <c r="C205" s="1" t="s">
        <v>48</v>
      </c>
      <c r="D205" s="1" t="s">
        <v>32</v>
      </c>
      <c r="E205" s="49">
        <v>2631.81</v>
      </c>
    </row>
    <row r="206" spans="1:5" x14ac:dyDescent="0.25">
      <c r="A206" s="11">
        <v>45156</v>
      </c>
      <c r="B206" s="1" t="s">
        <v>23</v>
      </c>
      <c r="C206" s="1" t="s">
        <v>47</v>
      </c>
      <c r="D206" s="1" t="s">
        <v>30</v>
      </c>
      <c r="E206" s="49">
        <v>2775.19</v>
      </c>
    </row>
    <row r="207" spans="1:5" x14ac:dyDescent="0.25">
      <c r="A207" s="11">
        <v>45168</v>
      </c>
      <c r="B207" s="1" t="s">
        <v>23</v>
      </c>
      <c r="C207" s="1" t="s">
        <v>48</v>
      </c>
      <c r="D207" s="1" t="s">
        <v>32</v>
      </c>
      <c r="E207" s="49">
        <v>3458.02</v>
      </c>
    </row>
    <row r="208" spans="1:5" x14ac:dyDescent="0.25">
      <c r="A208" s="11">
        <v>45145</v>
      </c>
      <c r="B208" s="1" t="s">
        <v>25</v>
      </c>
      <c r="C208" s="1" t="s">
        <v>47</v>
      </c>
      <c r="D208" s="1" t="s">
        <v>31</v>
      </c>
      <c r="E208" s="49">
        <v>3854.06</v>
      </c>
    </row>
    <row r="209" spans="1:5" x14ac:dyDescent="0.25">
      <c r="A209" s="11">
        <v>45162</v>
      </c>
      <c r="B209" s="1" t="s">
        <v>33</v>
      </c>
      <c r="C209" s="1" t="s">
        <v>46</v>
      </c>
      <c r="D209" s="1" t="s">
        <v>27</v>
      </c>
      <c r="E209" s="49">
        <v>2520.2800000000002</v>
      </c>
    </row>
    <row r="210" spans="1:5" x14ac:dyDescent="0.25">
      <c r="A210" s="11">
        <v>45163</v>
      </c>
      <c r="B210" s="1" t="s">
        <v>26</v>
      </c>
      <c r="C210" s="1" t="s">
        <v>47</v>
      </c>
      <c r="D210" s="1" t="s">
        <v>30</v>
      </c>
      <c r="E210" s="49">
        <v>3316.71</v>
      </c>
    </row>
    <row r="211" spans="1:5" x14ac:dyDescent="0.25">
      <c r="A211" s="11">
        <v>45159</v>
      </c>
      <c r="B211" s="1" t="s">
        <v>25</v>
      </c>
      <c r="C211" s="1" t="s">
        <v>2</v>
      </c>
      <c r="D211" s="1" t="s">
        <v>31</v>
      </c>
      <c r="E211" s="49">
        <v>3619.89</v>
      </c>
    </row>
    <row r="212" spans="1:5" x14ac:dyDescent="0.25">
      <c r="A212" s="11">
        <v>45169</v>
      </c>
      <c r="B212" s="1" t="s">
        <v>24</v>
      </c>
      <c r="C212" s="1" t="s">
        <v>49</v>
      </c>
      <c r="D212" s="1" t="s">
        <v>29</v>
      </c>
      <c r="E212" s="49">
        <v>3763.24</v>
      </c>
    </row>
    <row r="213" spans="1:5" x14ac:dyDescent="0.25">
      <c r="A213" s="11">
        <v>45148</v>
      </c>
      <c r="B213" s="1" t="s">
        <v>24</v>
      </c>
      <c r="C213" s="1" t="s">
        <v>47</v>
      </c>
      <c r="D213" s="1" t="s">
        <v>28</v>
      </c>
      <c r="E213" s="49">
        <v>3961.85</v>
      </c>
    </row>
    <row r="214" spans="1:5" x14ac:dyDescent="0.25">
      <c r="A214" s="11">
        <v>45167</v>
      </c>
      <c r="B214" s="1" t="s">
        <v>24</v>
      </c>
      <c r="C214" s="1" t="s">
        <v>46</v>
      </c>
      <c r="D214" s="1" t="s">
        <v>29</v>
      </c>
      <c r="E214" s="49">
        <v>2618.71</v>
      </c>
    </row>
    <row r="215" spans="1:5" x14ac:dyDescent="0.25">
      <c r="A215" s="11">
        <v>45142</v>
      </c>
      <c r="B215" s="1" t="s">
        <v>33</v>
      </c>
      <c r="C215" s="1" t="s">
        <v>47</v>
      </c>
      <c r="D215" s="1" t="s">
        <v>27</v>
      </c>
      <c r="E215" s="49">
        <v>3089.04</v>
      </c>
    </row>
    <row r="216" spans="1:5" x14ac:dyDescent="0.25">
      <c r="A216" s="11">
        <v>45154</v>
      </c>
      <c r="B216" s="1" t="s">
        <v>26</v>
      </c>
      <c r="C216" s="1" t="s">
        <v>2</v>
      </c>
      <c r="D216" s="1" t="s">
        <v>28</v>
      </c>
      <c r="E216" s="49">
        <v>3636.43</v>
      </c>
    </row>
    <row r="217" spans="1:5" x14ac:dyDescent="0.25">
      <c r="A217" s="11">
        <v>45167</v>
      </c>
      <c r="B217" s="1" t="s">
        <v>25</v>
      </c>
      <c r="C217" s="1" t="s">
        <v>48</v>
      </c>
      <c r="D217" s="1" t="s">
        <v>30</v>
      </c>
      <c r="E217" s="49">
        <v>2219.9699999999998</v>
      </c>
    </row>
    <row r="218" spans="1:5" x14ac:dyDescent="0.25">
      <c r="A218" s="11">
        <v>45153</v>
      </c>
      <c r="B218" s="1" t="s">
        <v>33</v>
      </c>
      <c r="C218" s="1" t="s">
        <v>2</v>
      </c>
      <c r="D218" s="1" t="s">
        <v>29</v>
      </c>
      <c r="E218" s="49">
        <v>2655.27</v>
      </c>
    </row>
    <row r="219" spans="1:5" x14ac:dyDescent="0.25">
      <c r="A219" s="11">
        <v>45145</v>
      </c>
      <c r="B219" s="1" t="s">
        <v>23</v>
      </c>
      <c r="C219" s="1" t="s">
        <v>2</v>
      </c>
      <c r="D219" s="1" t="s">
        <v>30</v>
      </c>
      <c r="E219" s="49">
        <v>3281.21</v>
      </c>
    </row>
    <row r="220" spans="1:5" x14ac:dyDescent="0.25">
      <c r="A220" s="11">
        <v>45163</v>
      </c>
      <c r="B220" s="1" t="s">
        <v>26</v>
      </c>
      <c r="C220" s="1" t="s">
        <v>47</v>
      </c>
      <c r="D220" s="1" t="s">
        <v>28</v>
      </c>
      <c r="E220" s="49">
        <v>2116.9699999999998</v>
      </c>
    </row>
    <row r="221" spans="1:5" x14ac:dyDescent="0.25">
      <c r="A221" s="11">
        <v>45146</v>
      </c>
      <c r="B221" s="1" t="s">
        <v>33</v>
      </c>
      <c r="C221" s="1" t="s">
        <v>49</v>
      </c>
      <c r="D221" s="1" t="s">
        <v>32</v>
      </c>
      <c r="E221" s="49">
        <v>2269.1999999999998</v>
      </c>
    </row>
    <row r="222" spans="1:5" x14ac:dyDescent="0.25">
      <c r="A222" s="11">
        <v>45141</v>
      </c>
      <c r="B222" s="1" t="s">
        <v>24</v>
      </c>
      <c r="C222" s="1" t="s">
        <v>49</v>
      </c>
      <c r="D222" s="1" t="s">
        <v>29</v>
      </c>
      <c r="E222" s="49">
        <v>2313.58</v>
      </c>
    </row>
    <row r="223" spans="1:5" x14ac:dyDescent="0.25">
      <c r="A223" s="11">
        <v>45141</v>
      </c>
      <c r="B223" s="1" t="s">
        <v>23</v>
      </c>
      <c r="C223" s="1" t="s">
        <v>47</v>
      </c>
      <c r="D223" s="1" t="s">
        <v>29</v>
      </c>
      <c r="E223" s="49">
        <v>2502.33</v>
      </c>
    </row>
    <row r="224" spans="1:5" x14ac:dyDescent="0.25">
      <c r="A224" s="11">
        <v>45143</v>
      </c>
      <c r="B224" s="1" t="s">
        <v>24</v>
      </c>
      <c r="C224" s="1" t="s">
        <v>48</v>
      </c>
      <c r="D224" s="1" t="s">
        <v>30</v>
      </c>
      <c r="E224" s="49">
        <v>2446.41</v>
      </c>
    </row>
    <row r="225" spans="1:5" x14ac:dyDescent="0.25">
      <c r="A225" s="11">
        <v>45156</v>
      </c>
      <c r="B225" s="1" t="s">
        <v>33</v>
      </c>
      <c r="C225" s="1" t="s">
        <v>46</v>
      </c>
      <c r="D225" s="1" t="s">
        <v>32</v>
      </c>
      <c r="E225" s="49">
        <v>3949.47</v>
      </c>
    </row>
    <row r="226" spans="1:5" x14ac:dyDescent="0.25">
      <c r="A226" s="11">
        <v>45146</v>
      </c>
      <c r="B226" s="1" t="s">
        <v>33</v>
      </c>
      <c r="C226" s="1" t="s">
        <v>47</v>
      </c>
      <c r="D226" s="1" t="s">
        <v>31</v>
      </c>
      <c r="E226" s="49">
        <v>3269.24</v>
      </c>
    </row>
    <row r="227" spans="1:5" x14ac:dyDescent="0.25">
      <c r="A227" s="11">
        <v>45162</v>
      </c>
      <c r="B227" s="1" t="s">
        <v>24</v>
      </c>
      <c r="C227" s="1" t="s">
        <v>49</v>
      </c>
      <c r="D227" s="1" t="s">
        <v>32</v>
      </c>
      <c r="E227" s="49">
        <v>2878.66</v>
      </c>
    </row>
    <row r="228" spans="1:5" x14ac:dyDescent="0.25">
      <c r="A228" s="11">
        <v>45158</v>
      </c>
      <c r="B228" s="1" t="s">
        <v>23</v>
      </c>
      <c r="C228" s="1" t="s">
        <v>2</v>
      </c>
      <c r="D228" s="1" t="s">
        <v>27</v>
      </c>
      <c r="E228" s="49">
        <v>2160.61</v>
      </c>
    </row>
    <row r="229" spans="1:5" x14ac:dyDescent="0.25">
      <c r="A229" s="11">
        <v>45153</v>
      </c>
      <c r="B229" s="1" t="s">
        <v>24</v>
      </c>
      <c r="C229" s="1" t="s">
        <v>2</v>
      </c>
      <c r="D229" s="1" t="s">
        <v>31</v>
      </c>
      <c r="E229" s="49">
        <v>3276.81</v>
      </c>
    </row>
    <row r="230" spans="1:5" x14ac:dyDescent="0.25">
      <c r="A230" s="11">
        <v>45161</v>
      </c>
      <c r="B230" s="1" t="s">
        <v>33</v>
      </c>
      <c r="C230" s="1" t="s">
        <v>49</v>
      </c>
      <c r="D230" s="1" t="s">
        <v>29</v>
      </c>
      <c r="E230" s="49">
        <v>3142.91</v>
      </c>
    </row>
    <row r="231" spans="1:5" x14ac:dyDescent="0.25">
      <c r="A231" s="11">
        <v>45169</v>
      </c>
      <c r="B231" s="1" t="s">
        <v>33</v>
      </c>
      <c r="C231" s="1" t="s">
        <v>46</v>
      </c>
      <c r="D231" s="1" t="s">
        <v>31</v>
      </c>
      <c r="E231" s="49">
        <v>2449.2600000000002</v>
      </c>
    </row>
    <row r="232" spans="1:5" x14ac:dyDescent="0.25">
      <c r="A232" s="11">
        <v>45156</v>
      </c>
      <c r="B232" s="1" t="s">
        <v>23</v>
      </c>
      <c r="C232" s="1" t="s">
        <v>48</v>
      </c>
      <c r="D232" s="1" t="s">
        <v>28</v>
      </c>
      <c r="E232" s="49">
        <v>2558.85</v>
      </c>
    </row>
    <row r="233" spans="1:5" x14ac:dyDescent="0.25">
      <c r="A233" s="11">
        <v>45164</v>
      </c>
      <c r="B233" s="1" t="s">
        <v>25</v>
      </c>
      <c r="C233" s="1" t="s">
        <v>47</v>
      </c>
      <c r="D233" s="1" t="s">
        <v>28</v>
      </c>
      <c r="E233" s="49">
        <v>2920.76</v>
      </c>
    </row>
    <row r="234" spans="1:5" x14ac:dyDescent="0.25">
      <c r="A234" s="11">
        <v>45146</v>
      </c>
      <c r="B234" s="1" t="s">
        <v>33</v>
      </c>
      <c r="C234" s="1" t="s">
        <v>48</v>
      </c>
      <c r="D234" s="1" t="s">
        <v>29</v>
      </c>
      <c r="E234" s="49">
        <v>2613.38</v>
      </c>
    </row>
    <row r="235" spans="1:5" x14ac:dyDescent="0.25">
      <c r="A235" s="11">
        <v>45141</v>
      </c>
      <c r="B235" s="1" t="s">
        <v>23</v>
      </c>
      <c r="C235" s="1" t="s">
        <v>2</v>
      </c>
      <c r="D235" s="1" t="s">
        <v>30</v>
      </c>
      <c r="E235" s="49">
        <v>2689.96</v>
      </c>
    </row>
    <row r="236" spans="1:5" x14ac:dyDescent="0.25">
      <c r="A236" s="11">
        <v>45146</v>
      </c>
      <c r="B236" s="1" t="s">
        <v>25</v>
      </c>
      <c r="C236" s="1" t="s">
        <v>48</v>
      </c>
      <c r="D236" s="1" t="s">
        <v>32</v>
      </c>
      <c r="E236" s="49">
        <v>2292.46</v>
      </c>
    </row>
    <row r="237" spans="1:5" x14ac:dyDescent="0.25">
      <c r="A237" s="11">
        <v>45149</v>
      </c>
      <c r="B237" s="1" t="s">
        <v>24</v>
      </c>
      <c r="C237" s="1" t="s">
        <v>2</v>
      </c>
      <c r="D237" s="1" t="s">
        <v>32</v>
      </c>
      <c r="E237" s="49">
        <v>3089.08</v>
      </c>
    </row>
    <row r="238" spans="1:5" x14ac:dyDescent="0.25">
      <c r="A238" s="11">
        <v>45147</v>
      </c>
      <c r="B238" s="1" t="s">
        <v>25</v>
      </c>
      <c r="C238" s="1" t="s">
        <v>49</v>
      </c>
      <c r="D238" s="1" t="s">
        <v>28</v>
      </c>
      <c r="E238" s="49">
        <v>3776.93</v>
      </c>
    </row>
    <row r="239" spans="1:5" x14ac:dyDescent="0.25">
      <c r="A239" s="11">
        <v>45159</v>
      </c>
      <c r="B239" s="1" t="s">
        <v>26</v>
      </c>
      <c r="C239" s="1" t="s">
        <v>48</v>
      </c>
      <c r="D239" s="1" t="s">
        <v>31</v>
      </c>
      <c r="E239" s="49">
        <v>3665.58</v>
      </c>
    </row>
    <row r="240" spans="1:5" x14ac:dyDescent="0.25">
      <c r="A240" s="11">
        <v>45157</v>
      </c>
      <c r="B240" s="1" t="s">
        <v>26</v>
      </c>
      <c r="C240" s="1" t="s">
        <v>48</v>
      </c>
      <c r="D240" s="1" t="s">
        <v>31</v>
      </c>
      <c r="E240" s="49">
        <v>2114.5300000000002</v>
      </c>
    </row>
    <row r="241" spans="1:5" x14ac:dyDescent="0.25">
      <c r="A241" s="11">
        <v>45142</v>
      </c>
      <c r="B241" s="1" t="s">
        <v>33</v>
      </c>
      <c r="C241" s="1" t="s">
        <v>48</v>
      </c>
      <c r="D241" s="1" t="s">
        <v>28</v>
      </c>
      <c r="E241" s="49">
        <v>3747.31</v>
      </c>
    </row>
    <row r="242" spans="1:5" x14ac:dyDescent="0.25">
      <c r="A242" s="11">
        <v>45150</v>
      </c>
      <c r="B242" s="1" t="s">
        <v>25</v>
      </c>
      <c r="C242" s="1" t="s">
        <v>49</v>
      </c>
      <c r="D242" s="1" t="s">
        <v>30</v>
      </c>
      <c r="E242" s="49">
        <v>3199.41</v>
      </c>
    </row>
    <row r="243" spans="1:5" x14ac:dyDescent="0.25">
      <c r="A243" s="11">
        <v>45151</v>
      </c>
      <c r="B243" s="1" t="s">
        <v>24</v>
      </c>
      <c r="C243" s="1" t="s">
        <v>2</v>
      </c>
      <c r="D243" s="1" t="s">
        <v>29</v>
      </c>
      <c r="E243" s="49">
        <v>2647.32</v>
      </c>
    </row>
    <row r="244" spans="1:5" x14ac:dyDescent="0.25">
      <c r="A244" s="11">
        <v>45161</v>
      </c>
      <c r="B244" s="1" t="s">
        <v>25</v>
      </c>
      <c r="C244" s="1" t="s">
        <v>2</v>
      </c>
      <c r="D244" s="1" t="s">
        <v>31</v>
      </c>
      <c r="E244" s="49">
        <v>3392.21</v>
      </c>
    </row>
    <row r="245" spans="1:5" x14ac:dyDescent="0.25">
      <c r="A245" s="11">
        <v>45156</v>
      </c>
      <c r="B245" s="1" t="s">
        <v>26</v>
      </c>
      <c r="C245" s="1" t="s">
        <v>48</v>
      </c>
      <c r="D245" s="1" t="s">
        <v>29</v>
      </c>
      <c r="E245" s="49">
        <v>3798.78</v>
      </c>
    </row>
    <row r="246" spans="1:5" x14ac:dyDescent="0.25">
      <c r="A246" s="11">
        <v>45169</v>
      </c>
      <c r="B246" s="1" t="s">
        <v>23</v>
      </c>
      <c r="C246" s="1" t="s">
        <v>47</v>
      </c>
      <c r="D246" s="1" t="s">
        <v>29</v>
      </c>
      <c r="E246" s="49">
        <v>3402.33</v>
      </c>
    </row>
    <row r="247" spans="1:5" x14ac:dyDescent="0.25">
      <c r="A247" s="11">
        <v>45155</v>
      </c>
      <c r="B247" s="1" t="s">
        <v>33</v>
      </c>
      <c r="C247" s="1" t="s">
        <v>2</v>
      </c>
      <c r="D247" s="1" t="s">
        <v>29</v>
      </c>
      <c r="E247" s="49">
        <v>3691.97</v>
      </c>
    </row>
    <row r="248" spans="1:5" x14ac:dyDescent="0.25">
      <c r="A248" s="11">
        <v>45155</v>
      </c>
      <c r="B248" s="1" t="s">
        <v>24</v>
      </c>
      <c r="C248" s="1" t="s">
        <v>47</v>
      </c>
      <c r="D248" s="1" t="s">
        <v>32</v>
      </c>
      <c r="E248" s="49">
        <v>3026.14</v>
      </c>
    </row>
    <row r="249" spans="1:5" x14ac:dyDescent="0.25">
      <c r="A249" s="11">
        <v>45141</v>
      </c>
      <c r="B249" s="1" t="s">
        <v>33</v>
      </c>
      <c r="C249" s="1" t="s">
        <v>2</v>
      </c>
      <c r="D249" s="1" t="s">
        <v>29</v>
      </c>
      <c r="E249" s="49">
        <v>2690.06</v>
      </c>
    </row>
    <row r="250" spans="1:5" x14ac:dyDescent="0.25">
      <c r="A250" s="11">
        <v>45147</v>
      </c>
      <c r="B250" s="1" t="s">
        <v>33</v>
      </c>
      <c r="C250" s="1" t="s">
        <v>46</v>
      </c>
      <c r="D250" s="1" t="s">
        <v>30</v>
      </c>
      <c r="E250" s="49">
        <v>2798.66</v>
      </c>
    </row>
    <row r="251" spans="1:5" x14ac:dyDescent="0.25">
      <c r="A251" s="11">
        <v>45152</v>
      </c>
      <c r="B251" s="1" t="s">
        <v>23</v>
      </c>
      <c r="C251" s="1" t="s">
        <v>2</v>
      </c>
      <c r="D251" s="1" t="s">
        <v>32</v>
      </c>
      <c r="E251" s="49">
        <v>3181.33</v>
      </c>
    </row>
    <row r="252" spans="1:5" x14ac:dyDescent="0.25">
      <c r="A252" s="11">
        <v>45163</v>
      </c>
      <c r="B252" s="1" t="s">
        <v>26</v>
      </c>
      <c r="C252" s="1" t="s">
        <v>47</v>
      </c>
      <c r="D252" s="1" t="s">
        <v>29</v>
      </c>
      <c r="E252" s="49">
        <v>3162.47</v>
      </c>
    </row>
    <row r="253" spans="1:5" x14ac:dyDescent="0.25">
      <c r="A253" s="11">
        <v>45154</v>
      </c>
      <c r="B253" s="1" t="s">
        <v>24</v>
      </c>
      <c r="C253" s="1" t="s">
        <v>48</v>
      </c>
      <c r="D253" s="1" t="s">
        <v>32</v>
      </c>
      <c r="E253" s="49">
        <v>3553.08</v>
      </c>
    </row>
    <row r="254" spans="1:5" x14ac:dyDescent="0.25">
      <c r="A254" s="11">
        <v>45155</v>
      </c>
      <c r="B254" s="1" t="s">
        <v>23</v>
      </c>
      <c r="C254" s="1" t="s">
        <v>49</v>
      </c>
      <c r="D254" s="1" t="s">
        <v>29</v>
      </c>
      <c r="E254" s="49">
        <v>3368.15</v>
      </c>
    </row>
    <row r="255" spans="1:5" x14ac:dyDescent="0.25">
      <c r="A255" s="11">
        <v>45162</v>
      </c>
      <c r="B255" s="1" t="s">
        <v>23</v>
      </c>
      <c r="C255" s="1" t="s">
        <v>46</v>
      </c>
      <c r="D255" s="1" t="s">
        <v>28</v>
      </c>
      <c r="E255" s="49">
        <v>3837.27</v>
      </c>
    </row>
    <row r="256" spans="1:5" x14ac:dyDescent="0.25">
      <c r="A256" s="11">
        <v>45167</v>
      </c>
      <c r="B256" s="1" t="s">
        <v>23</v>
      </c>
      <c r="C256" s="1" t="s">
        <v>46</v>
      </c>
      <c r="D256" s="1" t="s">
        <v>30</v>
      </c>
      <c r="E256" s="49">
        <v>2311.4499999999998</v>
      </c>
    </row>
    <row r="257" spans="1:5" x14ac:dyDescent="0.25">
      <c r="A257" s="11">
        <v>45168</v>
      </c>
      <c r="B257" s="1" t="s">
        <v>23</v>
      </c>
      <c r="C257" s="1" t="s">
        <v>46</v>
      </c>
      <c r="D257" s="1" t="s">
        <v>27</v>
      </c>
      <c r="E257" s="49">
        <v>2427.88</v>
      </c>
    </row>
    <row r="258" spans="1:5" x14ac:dyDescent="0.25">
      <c r="A258" s="11">
        <v>45158</v>
      </c>
      <c r="B258" s="1" t="s">
        <v>24</v>
      </c>
      <c r="C258" s="1" t="s">
        <v>49</v>
      </c>
      <c r="D258" s="1" t="s">
        <v>31</v>
      </c>
      <c r="E258" s="49">
        <v>3836.02</v>
      </c>
    </row>
    <row r="259" spans="1:5" x14ac:dyDescent="0.25">
      <c r="A259" s="11">
        <v>45139</v>
      </c>
      <c r="B259" s="1" t="s">
        <v>24</v>
      </c>
      <c r="C259" s="1" t="s">
        <v>46</v>
      </c>
      <c r="D259" s="1" t="s">
        <v>31</v>
      </c>
      <c r="E259" s="49">
        <v>3337.33</v>
      </c>
    </row>
    <row r="260" spans="1:5" x14ac:dyDescent="0.25">
      <c r="A260" s="11">
        <v>45146</v>
      </c>
      <c r="B260" s="1" t="s">
        <v>26</v>
      </c>
      <c r="C260" s="1" t="s">
        <v>49</v>
      </c>
      <c r="D260" s="1" t="s">
        <v>29</v>
      </c>
      <c r="E260" s="49">
        <v>3290.36</v>
      </c>
    </row>
    <row r="261" spans="1:5" x14ac:dyDescent="0.25">
      <c r="A261" s="11">
        <v>45162</v>
      </c>
      <c r="B261" s="1" t="s">
        <v>26</v>
      </c>
      <c r="C261" s="1" t="s">
        <v>47</v>
      </c>
      <c r="D261" s="1" t="s">
        <v>27</v>
      </c>
      <c r="E261" s="49">
        <v>3462.39</v>
      </c>
    </row>
    <row r="262" spans="1:5" x14ac:dyDescent="0.25">
      <c r="A262" s="11">
        <v>45144</v>
      </c>
      <c r="B262" s="1" t="s">
        <v>23</v>
      </c>
      <c r="C262" s="1" t="s">
        <v>48</v>
      </c>
      <c r="D262" s="1" t="s">
        <v>29</v>
      </c>
      <c r="E262" s="49">
        <v>3278.84</v>
      </c>
    </row>
    <row r="263" spans="1:5" x14ac:dyDescent="0.25">
      <c r="A263" s="11">
        <v>45143</v>
      </c>
      <c r="B263" s="1" t="s">
        <v>26</v>
      </c>
      <c r="C263" s="1" t="s">
        <v>47</v>
      </c>
      <c r="D263" s="1" t="s">
        <v>31</v>
      </c>
      <c r="E263" s="49">
        <v>3236.67</v>
      </c>
    </row>
    <row r="264" spans="1:5" x14ac:dyDescent="0.25">
      <c r="A264" s="11">
        <v>45156</v>
      </c>
      <c r="B264" s="1" t="s">
        <v>24</v>
      </c>
      <c r="C264" s="1" t="s">
        <v>2</v>
      </c>
      <c r="D264" s="1" t="s">
        <v>27</v>
      </c>
      <c r="E264" s="49">
        <v>2802.41</v>
      </c>
    </row>
    <row r="265" spans="1:5" x14ac:dyDescent="0.25">
      <c r="A265" s="11">
        <v>45157</v>
      </c>
      <c r="B265" s="1" t="s">
        <v>33</v>
      </c>
      <c r="C265" s="1" t="s">
        <v>49</v>
      </c>
      <c r="D265" s="1" t="s">
        <v>32</v>
      </c>
      <c r="E265" s="49">
        <v>3948.62</v>
      </c>
    </row>
    <row r="266" spans="1:5" x14ac:dyDescent="0.25">
      <c r="A266" s="11">
        <v>45142</v>
      </c>
      <c r="B266" s="1" t="s">
        <v>33</v>
      </c>
      <c r="C266" s="1" t="s">
        <v>48</v>
      </c>
      <c r="D266" s="1" t="s">
        <v>27</v>
      </c>
      <c r="E266" s="49">
        <v>2477.2800000000002</v>
      </c>
    </row>
    <row r="267" spans="1:5" x14ac:dyDescent="0.25">
      <c r="A267" s="11">
        <v>45162</v>
      </c>
      <c r="B267" s="1" t="s">
        <v>23</v>
      </c>
      <c r="C267" s="1" t="s">
        <v>2</v>
      </c>
      <c r="D267" s="1" t="s">
        <v>29</v>
      </c>
      <c r="E267" s="49">
        <v>3450.62</v>
      </c>
    </row>
    <row r="268" spans="1:5" x14ac:dyDescent="0.25">
      <c r="A268" s="11">
        <v>45149</v>
      </c>
      <c r="B268" s="1" t="s">
        <v>23</v>
      </c>
      <c r="C268" s="1" t="s">
        <v>46</v>
      </c>
      <c r="D268" s="1" t="s">
        <v>29</v>
      </c>
      <c r="E268" s="49">
        <v>2809.06</v>
      </c>
    </row>
    <row r="269" spans="1:5" x14ac:dyDescent="0.25">
      <c r="A269" s="11">
        <v>45168</v>
      </c>
      <c r="B269" s="1" t="s">
        <v>33</v>
      </c>
      <c r="C269" s="1" t="s">
        <v>49</v>
      </c>
      <c r="D269" s="1" t="s">
        <v>31</v>
      </c>
      <c r="E269" s="49">
        <v>2738.88</v>
      </c>
    </row>
    <row r="270" spans="1:5" x14ac:dyDescent="0.25">
      <c r="A270" s="11">
        <v>45153</v>
      </c>
      <c r="B270" s="1" t="s">
        <v>23</v>
      </c>
      <c r="C270" s="1" t="s">
        <v>47</v>
      </c>
      <c r="D270" s="1" t="s">
        <v>28</v>
      </c>
      <c r="E270" s="49">
        <v>2463.9499999999998</v>
      </c>
    </row>
    <row r="271" spans="1:5" x14ac:dyDescent="0.25">
      <c r="A271" s="11">
        <v>45148</v>
      </c>
      <c r="B271" s="1" t="s">
        <v>23</v>
      </c>
      <c r="C271" s="1" t="s">
        <v>46</v>
      </c>
      <c r="D271" s="1" t="s">
        <v>32</v>
      </c>
      <c r="E271" s="49">
        <v>2467.5300000000002</v>
      </c>
    </row>
    <row r="272" spans="1:5" x14ac:dyDescent="0.25">
      <c r="A272" s="11">
        <v>45152</v>
      </c>
      <c r="B272" s="1" t="s">
        <v>33</v>
      </c>
      <c r="C272" s="1" t="s">
        <v>49</v>
      </c>
      <c r="D272" s="1" t="s">
        <v>32</v>
      </c>
      <c r="E272" s="49">
        <v>2853.96</v>
      </c>
    </row>
    <row r="273" spans="1:5" x14ac:dyDescent="0.25">
      <c r="A273" s="11">
        <v>45160</v>
      </c>
      <c r="B273" s="1" t="s">
        <v>26</v>
      </c>
      <c r="C273" s="1" t="s">
        <v>46</v>
      </c>
      <c r="D273" s="1" t="s">
        <v>31</v>
      </c>
      <c r="E273" s="49">
        <v>2710.72</v>
      </c>
    </row>
    <row r="274" spans="1:5" x14ac:dyDescent="0.25">
      <c r="A274" s="11">
        <v>45146</v>
      </c>
      <c r="B274" s="1" t="s">
        <v>33</v>
      </c>
      <c r="C274" s="1" t="s">
        <v>47</v>
      </c>
      <c r="D274" s="1" t="s">
        <v>32</v>
      </c>
      <c r="E274" s="49">
        <v>3421.47</v>
      </c>
    </row>
    <row r="275" spans="1:5" x14ac:dyDescent="0.25">
      <c r="A275" s="11">
        <v>45149</v>
      </c>
      <c r="B275" s="1" t="s">
        <v>24</v>
      </c>
      <c r="C275" s="1" t="s">
        <v>49</v>
      </c>
      <c r="D275" s="1" t="s">
        <v>32</v>
      </c>
      <c r="E275" s="49">
        <v>3126.5</v>
      </c>
    </row>
    <row r="276" spans="1:5" x14ac:dyDescent="0.25">
      <c r="A276" s="11">
        <v>45151</v>
      </c>
      <c r="B276" s="1" t="s">
        <v>23</v>
      </c>
      <c r="C276" s="1" t="s">
        <v>2</v>
      </c>
      <c r="D276" s="1" t="s">
        <v>28</v>
      </c>
      <c r="E276" s="49">
        <v>3128.05</v>
      </c>
    </row>
    <row r="277" spans="1:5" x14ac:dyDescent="0.25">
      <c r="A277" s="11">
        <v>45149</v>
      </c>
      <c r="B277" s="1" t="s">
        <v>26</v>
      </c>
      <c r="C277" s="1" t="s">
        <v>48</v>
      </c>
      <c r="D277" s="1" t="s">
        <v>32</v>
      </c>
      <c r="E277" s="49">
        <v>3185.46</v>
      </c>
    </row>
    <row r="278" spans="1:5" x14ac:dyDescent="0.25">
      <c r="A278" s="11">
        <v>45141</v>
      </c>
      <c r="B278" s="1" t="s">
        <v>26</v>
      </c>
      <c r="C278" s="1" t="s">
        <v>48</v>
      </c>
      <c r="D278" s="1" t="s">
        <v>31</v>
      </c>
      <c r="E278" s="49">
        <v>2733.99</v>
      </c>
    </row>
    <row r="279" spans="1:5" x14ac:dyDescent="0.25">
      <c r="A279" s="11">
        <v>45150</v>
      </c>
      <c r="B279" s="1" t="s">
        <v>24</v>
      </c>
      <c r="C279" s="1" t="s">
        <v>48</v>
      </c>
      <c r="D279" s="1" t="s">
        <v>28</v>
      </c>
      <c r="E279" s="49">
        <v>2695</v>
      </c>
    </row>
    <row r="280" spans="1:5" x14ac:dyDescent="0.25">
      <c r="A280" s="11">
        <v>45148</v>
      </c>
      <c r="B280" s="1" t="s">
        <v>23</v>
      </c>
      <c r="C280" s="1" t="s">
        <v>47</v>
      </c>
      <c r="D280" s="1" t="s">
        <v>30</v>
      </c>
      <c r="E280" s="49">
        <v>2559.4499999999998</v>
      </c>
    </row>
    <row r="281" spans="1:5" x14ac:dyDescent="0.25">
      <c r="A281" s="11">
        <v>45139</v>
      </c>
      <c r="B281" s="1" t="s">
        <v>33</v>
      </c>
      <c r="C281" s="1" t="s">
        <v>46</v>
      </c>
      <c r="D281" s="1" t="s">
        <v>30</v>
      </c>
      <c r="E281" s="49">
        <v>2382.02</v>
      </c>
    </row>
    <row r="282" spans="1:5" x14ac:dyDescent="0.25">
      <c r="A282" s="11">
        <v>45157</v>
      </c>
      <c r="B282" s="1" t="s">
        <v>33</v>
      </c>
      <c r="C282" s="1" t="s">
        <v>47</v>
      </c>
      <c r="D282" s="1" t="s">
        <v>28</v>
      </c>
      <c r="E282" s="49">
        <v>2855.28</v>
      </c>
    </row>
    <row r="283" spans="1:5" x14ac:dyDescent="0.25">
      <c r="A283" s="11">
        <v>45142</v>
      </c>
      <c r="B283" s="1" t="s">
        <v>23</v>
      </c>
      <c r="C283" s="1" t="s">
        <v>49</v>
      </c>
      <c r="D283" s="1" t="s">
        <v>32</v>
      </c>
      <c r="E283" s="49">
        <v>2369.06</v>
      </c>
    </row>
    <row r="284" spans="1:5" x14ac:dyDescent="0.25">
      <c r="A284" s="11">
        <v>45162</v>
      </c>
      <c r="B284" s="1" t="s">
        <v>24</v>
      </c>
      <c r="C284" s="1" t="s">
        <v>48</v>
      </c>
      <c r="D284" s="1" t="s">
        <v>28</v>
      </c>
      <c r="E284" s="49">
        <v>3313.46</v>
      </c>
    </row>
    <row r="285" spans="1:5" x14ac:dyDescent="0.25">
      <c r="A285" s="11">
        <v>45164</v>
      </c>
      <c r="B285" s="1" t="s">
        <v>26</v>
      </c>
      <c r="C285" s="1" t="s">
        <v>2</v>
      </c>
      <c r="D285" s="1" t="s">
        <v>30</v>
      </c>
      <c r="E285" s="49">
        <v>3856.76</v>
      </c>
    </row>
    <row r="286" spans="1:5" x14ac:dyDescent="0.25">
      <c r="A286" s="11">
        <v>45155</v>
      </c>
      <c r="B286" s="1" t="s">
        <v>23</v>
      </c>
      <c r="C286" s="1" t="s">
        <v>2</v>
      </c>
      <c r="D286" s="1" t="s">
        <v>30</v>
      </c>
      <c r="E286" s="49">
        <v>2638.88</v>
      </c>
    </row>
    <row r="287" spans="1:5" x14ac:dyDescent="0.25">
      <c r="A287" s="11">
        <v>45163</v>
      </c>
      <c r="B287" s="1" t="s">
        <v>26</v>
      </c>
      <c r="C287" s="1" t="s">
        <v>48</v>
      </c>
      <c r="D287" s="1" t="s">
        <v>29</v>
      </c>
      <c r="E287" s="49">
        <v>2804.25</v>
      </c>
    </row>
    <row r="288" spans="1:5" x14ac:dyDescent="0.25">
      <c r="A288" s="11">
        <v>45143</v>
      </c>
      <c r="B288" s="1" t="s">
        <v>24</v>
      </c>
      <c r="C288" s="1" t="s">
        <v>47</v>
      </c>
      <c r="D288" s="1" t="s">
        <v>30</v>
      </c>
      <c r="E288" s="49">
        <v>3402.98</v>
      </c>
    </row>
    <row r="289" spans="1:5" x14ac:dyDescent="0.25">
      <c r="A289" s="11">
        <v>45160</v>
      </c>
      <c r="B289" s="1" t="s">
        <v>26</v>
      </c>
      <c r="C289" s="1" t="s">
        <v>46</v>
      </c>
      <c r="D289" s="1" t="s">
        <v>29</v>
      </c>
      <c r="E289" s="49">
        <v>2327.37</v>
      </c>
    </row>
    <row r="290" spans="1:5" x14ac:dyDescent="0.25">
      <c r="A290" s="11">
        <v>45165</v>
      </c>
      <c r="B290" s="1" t="s">
        <v>23</v>
      </c>
      <c r="C290" s="1" t="s">
        <v>48</v>
      </c>
      <c r="D290" s="1" t="s">
        <v>30</v>
      </c>
      <c r="E290" s="49">
        <v>3715.32</v>
      </c>
    </row>
    <row r="291" spans="1:5" x14ac:dyDescent="0.25">
      <c r="A291" s="11">
        <v>45153</v>
      </c>
      <c r="B291" s="1" t="s">
        <v>33</v>
      </c>
      <c r="C291" s="1" t="s">
        <v>49</v>
      </c>
      <c r="D291" s="1" t="s">
        <v>29</v>
      </c>
      <c r="E291" s="49">
        <v>2459.9299999999998</v>
      </c>
    </row>
    <row r="292" spans="1:5" x14ac:dyDescent="0.25">
      <c r="A292" s="11">
        <v>45160</v>
      </c>
      <c r="B292" s="1" t="s">
        <v>24</v>
      </c>
      <c r="C292" s="1" t="s">
        <v>49</v>
      </c>
      <c r="D292" s="1" t="s">
        <v>27</v>
      </c>
      <c r="E292" s="49">
        <v>3647.65</v>
      </c>
    </row>
    <row r="293" spans="1:5" x14ac:dyDescent="0.25">
      <c r="A293" s="11">
        <v>45164</v>
      </c>
      <c r="B293" s="1" t="s">
        <v>26</v>
      </c>
      <c r="C293" s="1" t="s">
        <v>46</v>
      </c>
      <c r="D293" s="1" t="s">
        <v>29</v>
      </c>
      <c r="E293" s="49">
        <v>2548.2600000000002</v>
      </c>
    </row>
    <row r="294" spans="1:5" x14ac:dyDescent="0.25">
      <c r="A294" s="11">
        <v>45148</v>
      </c>
      <c r="B294" s="1" t="s">
        <v>23</v>
      </c>
      <c r="C294" s="1" t="s">
        <v>47</v>
      </c>
      <c r="D294" s="1" t="s">
        <v>32</v>
      </c>
      <c r="E294" s="49">
        <v>3076.73</v>
      </c>
    </row>
    <row r="295" spans="1:5" x14ac:dyDescent="0.25">
      <c r="A295" s="11">
        <v>45145</v>
      </c>
      <c r="B295" s="1" t="s">
        <v>25</v>
      </c>
      <c r="C295" s="1" t="s">
        <v>46</v>
      </c>
      <c r="D295" s="1" t="s">
        <v>28</v>
      </c>
      <c r="E295" s="49">
        <v>2295.3000000000002</v>
      </c>
    </row>
    <row r="296" spans="1:5" x14ac:dyDescent="0.25">
      <c r="A296" s="11">
        <v>45167</v>
      </c>
      <c r="B296" s="1" t="s">
        <v>23</v>
      </c>
      <c r="C296" s="1" t="s">
        <v>47</v>
      </c>
      <c r="D296" s="1" t="s">
        <v>28</v>
      </c>
      <c r="E296" s="49">
        <v>2726.4</v>
      </c>
    </row>
    <row r="297" spans="1:5" x14ac:dyDescent="0.25">
      <c r="A297" s="11">
        <v>45167</v>
      </c>
      <c r="B297" s="1" t="s">
        <v>24</v>
      </c>
      <c r="C297" s="1" t="s">
        <v>48</v>
      </c>
      <c r="D297" s="1" t="s">
        <v>28</v>
      </c>
      <c r="E297" s="49">
        <v>3699.68</v>
      </c>
    </row>
    <row r="298" spans="1:5" x14ac:dyDescent="0.25">
      <c r="A298" s="11">
        <v>45159</v>
      </c>
      <c r="B298" s="1" t="s">
        <v>33</v>
      </c>
      <c r="C298" s="1" t="s">
        <v>49</v>
      </c>
      <c r="D298" s="1" t="s">
        <v>30</v>
      </c>
      <c r="E298" s="49">
        <v>3589.25</v>
      </c>
    </row>
    <row r="299" spans="1:5" x14ac:dyDescent="0.25">
      <c r="A299" s="11">
        <v>45144</v>
      </c>
      <c r="B299" s="1" t="s">
        <v>23</v>
      </c>
      <c r="C299" s="1" t="s">
        <v>48</v>
      </c>
      <c r="D299" s="1" t="s">
        <v>28</v>
      </c>
      <c r="E299" s="49">
        <v>2831.59</v>
      </c>
    </row>
    <row r="300" spans="1:5" x14ac:dyDescent="0.25">
      <c r="A300" s="11">
        <v>45158</v>
      </c>
      <c r="B300" s="1" t="s">
        <v>24</v>
      </c>
      <c r="C300" s="1" t="s">
        <v>2</v>
      </c>
      <c r="D300" s="1" t="s">
        <v>32</v>
      </c>
      <c r="E300" s="49">
        <v>2633.46</v>
      </c>
    </row>
  </sheetData>
  <conditionalFormatting sqref="A12:E41">
    <cfRule type="expression" dxfId="33" priority="1">
      <formula>$C12=$H$17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ABACE-7978-4181-8CDE-765058DD1E87}">
  <sheetPr>
    <tabColor rgb="FFFFFF00"/>
  </sheetPr>
  <dimension ref="A1:AD300"/>
  <sheetViews>
    <sheetView workbookViewId="0">
      <selection activeCell="K22" sqref="K22"/>
    </sheetView>
  </sheetViews>
  <sheetFormatPr defaultRowHeight="15" x14ac:dyDescent="0.25"/>
  <cols>
    <col min="1" max="1" width="13.7109375" customWidth="1"/>
    <col min="2" max="2" width="11.7109375" customWidth="1"/>
    <col min="3" max="3" width="20.140625" customWidth="1"/>
    <col min="4" max="4" width="29.42578125" customWidth="1"/>
    <col min="5" max="5" width="9.5703125" bestFit="1" customWidth="1"/>
    <col min="6" max="6" width="6.140625" customWidth="1"/>
    <col min="7" max="7" width="22.28515625" customWidth="1"/>
    <col min="8" max="8" width="17.7109375" customWidth="1"/>
    <col min="9" max="9" width="18.85546875" customWidth="1"/>
    <col min="10" max="10" width="2.85546875" customWidth="1"/>
    <col min="11" max="11" width="33.7109375" customWidth="1"/>
    <col min="12" max="12" width="6" customWidth="1"/>
    <col min="13" max="13" width="22.28515625" customWidth="1"/>
    <col min="14" max="14" width="17.7109375" customWidth="1"/>
    <col min="15" max="15" width="18.85546875" customWidth="1"/>
    <col min="16" max="16" width="3.140625" customWidth="1"/>
    <col min="20" max="20" width="9.5703125" bestFit="1" customWidth="1"/>
    <col min="21" max="25" width="11.5703125" customWidth="1"/>
    <col min="27" max="27" width="12.5703125" customWidth="1"/>
    <col min="28" max="28" width="11.5703125" customWidth="1"/>
    <col min="29" max="29" width="21.140625" customWidth="1"/>
    <col min="30" max="30" width="9.7109375" bestFit="1" customWidth="1"/>
  </cols>
  <sheetData>
    <row r="1" spans="1:30" ht="21" x14ac:dyDescent="0.35">
      <c r="A1" s="6" t="s">
        <v>140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3" spans="1:30" x14ac:dyDescent="0.25">
      <c r="B3" s="9" t="s">
        <v>15</v>
      </c>
      <c r="C3" t="s">
        <v>16</v>
      </c>
    </row>
    <row r="4" spans="1:30" x14ac:dyDescent="0.25">
      <c r="B4" s="9" t="s">
        <v>17</v>
      </c>
      <c r="C4" t="s">
        <v>18</v>
      </c>
      <c r="E4" s="9"/>
      <c r="G4" s="30" t="s">
        <v>55</v>
      </c>
      <c r="H4" s="31" t="s">
        <v>97</v>
      </c>
      <c r="I4" s="32"/>
    </row>
    <row r="5" spans="1:30" x14ac:dyDescent="0.25">
      <c r="B5" s="9"/>
      <c r="E5" s="9"/>
      <c r="G5" s="33"/>
      <c r="H5" s="34" t="s">
        <v>98</v>
      </c>
      <c r="I5" s="35"/>
    </row>
    <row r="6" spans="1:30" x14ac:dyDescent="0.25">
      <c r="B6" s="9"/>
      <c r="G6" s="36"/>
      <c r="H6" s="37"/>
      <c r="I6" s="38"/>
    </row>
    <row r="8" spans="1:30" x14ac:dyDescent="0.25">
      <c r="H8" s="9" t="s">
        <v>146</v>
      </c>
      <c r="I8" s="43"/>
    </row>
    <row r="9" spans="1:30" x14ac:dyDescent="0.25">
      <c r="AA9" s="9" t="s">
        <v>64</v>
      </c>
    </row>
    <row r="10" spans="1:30" x14ac:dyDescent="0.25">
      <c r="H10" s="69" t="s">
        <v>134</v>
      </c>
      <c r="I10" s="69" t="s">
        <v>135</v>
      </c>
      <c r="J10" s="7"/>
      <c r="K10" s="7"/>
      <c r="AA10" s="9" t="s">
        <v>19</v>
      </c>
      <c r="AB10" s="9" t="s">
        <v>63</v>
      </c>
      <c r="AC10" s="9" t="s">
        <v>21</v>
      </c>
      <c r="AD10" s="9" t="s">
        <v>1</v>
      </c>
    </row>
    <row r="11" spans="1:30" ht="15.75" x14ac:dyDescent="0.25">
      <c r="A11" s="10" t="s">
        <v>1</v>
      </c>
      <c r="B11" s="10" t="s">
        <v>19</v>
      </c>
      <c r="C11" s="10" t="s">
        <v>20</v>
      </c>
      <c r="D11" s="10" t="s">
        <v>21</v>
      </c>
      <c r="E11" s="10" t="s">
        <v>70</v>
      </c>
      <c r="G11" s="60" t="s">
        <v>59</v>
      </c>
      <c r="H11" s="60" t="s">
        <v>95</v>
      </c>
      <c r="I11" s="10" t="s">
        <v>96</v>
      </c>
      <c r="AA11" t="str" cm="1">
        <f t="array" ref="AA11:AA15">_xlfn._xlws.SORT(_xlfn.UNIQUE(B12:B41))</f>
        <v>Central</v>
      </c>
      <c r="AB11" t="str" cm="1">
        <f t="array" ref="AB11:AB15">_xlfn._xlws.SORT(_xlfn.UNIQUE(C12:C41))</f>
        <v>Carmen</v>
      </c>
      <c r="AC11" t="str" cm="1">
        <f t="array" ref="AC11:AC16">_xlfn._xlws.SORT(_xlfn.UNIQUE(D12:D41))</f>
        <v>Hot Wheels</v>
      </c>
      <c r="AD11" s="7" cm="1">
        <f t="array" ref="AD11:AD41">_xlfn._xlws.SORT(_xlfn.UNIQUE($A$12:$A$300))</f>
        <v>45139</v>
      </c>
    </row>
    <row r="12" spans="1:30" x14ac:dyDescent="0.25">
      <c r="A12" s="11">
        <v>45162</v>
      </c>
      <c r="B12" s="1" t="s">
        <v>25</v>
      </c>
      <c r="C12" s="1" t="s">
        <v>46</v>
      </c>
      <c r="D12" s="1" t="s">
        <v>32</v>
      </c>
      <c r="E12" s="49">
        <v>3022.34</v>
      </c>
      <c r="G12" s="54">
        <v>45139</v>
      </c>
      <c r="H12" s="55" cm="1">
        <f t="array" ref="H12:H42">_xlfn.MINIFS(E12:E300,A12:A300,G12:G42)</f>
        <v>2092.7399999999998</v>
      </c>
      <c r="I12" s="56" cm="1">
        <f t="array" ref="I12:I42">_xlfn.MAXIFS(E12:E300,A12:A300,G12:G42)</f>
        <v>3880.71</v>
      </c>
      <c r="K12" t="str">
        <f ca="1">_xlfn.IFNA(_xlfn.FORMULATEXT(H12),"")</f>
        <v>=MINIFS(E12:E300,A12:A300,G12:G42)</v>
      </c>
      <c r="AA12" t="str">
        <v xml:space="preserve">North </v>
      </c>
      <c r="AB12" t="str">
        <v>Cinderelli</v>
      </c>
      <c r="AC12" t="str">
        <v>LOL OMG Surprise</v>
      </c>
      <c r="AD12" s="7">
        <v>45140</v>
      </c>
    </row>
    <row r="13" spans="1:30" x14ac:dyDescent="0.25">
      <c r="A13" s="11">
        <v>45161</v>
      </c>
      <c r="B13" s="1" t="s">
        <v>25</v>
      </c>
      <c r="C13" s="1" t="s">
        <v>46</v>
      </c>
      <c r="D13" s="1" t="s">
        <v>29</v>
      </c>
      <c r="E13" s="49">
        <v>3116.33</v>
      </c>
      <c r="G13" s="54">
        <v>45140</v>
      </c>
      <c r="H13" s="55">
        <v>2441.39</v>
      </c>
      <c r="I13" s="56">
        <v>3709.03</v>
      </c>
      <c r="K13" t="str">
        <f ca="1">_xlfn.IFNA(_xlfn.FORMULATEXT(I12),"")</f>
        <v>=MAXIFS(E12:E300,A12:A300,G12:G42)</v>
      </c>
      <c r="AA13" t="str">
        <v>NorthWest</v>
      </c>
      <c r="AB13" t="str">
        <v>Macen</v>
      </c>
      <c r="AC13" t="str">
        <v>LOL Surprise</v>
      </c>
      <c r="AD13" s="7">
        <v>45141</v>
      </c>
    </row>
    <row r="14" spans="1:30" x14ac:dyDescent="0.25">
      <c r="A14" s="11">
        <v>45145</v>
      </c>
      <c r="B14" s="1" t="s">
        <v>26</v>
      </c>
      <c r="C14" s="1" t="s">
        <v>47</v>
      </c>
      <c r="D14" s="1" t="s">
        <v>29</v>
      </c>
      <c r="E14" s="49">
        <v>3007.85</v>
      </c>
      <c r="G14" s="54">
        <v>45141</v>
      </c>
      <c r="H14" s="55">
        <v>2191.69</v>
      </c>
      <c r="I14" s="56">
        <v>3928.57</v>
      </c>
      <c r="AA14" t="str">
        <v>South</v>
      </c>
      <c r="AB14" t="str">
        <v>Miles</v>
      </c>
      <c r="AC14" t="str">
        <v>Monster Trucks</v>
      </c>
      <c r="AD14" s="7">
        <v>45142</v>
      </c>
    </row>
    <row r="15" spans="1:30" x14ac:dyDescent="0.25">
      <c r="A15" s="11">
        <v>45149</v>
      </c>
      <c r="B15" s="1" t="s">
        <v>33</v>
      </c>
      <c r="C15" s="1" t="s">
        <v>46</v>
      </c>
      <c r="D15" s="1" t="s">
        <v>29</v>
      </c>
      <c r="E15" s="49">
        <v>3203.5</v>
      </c>
      <c r="G15" s="54">
        <v>45142</v>
      </c>
      <c r="H15" s="55">
        <v>2369.06</v>
      </c>
      <c r="I15" s="56">
        <v>3747.31</v>
      </c>
      <c r="AA15" t="str">
        <v>West</v>
      </c>
      <c r="AB15" t="str">
        <v>Tiana</v>
      </c>
      <c r="AC15" t="str">
        <v>Rainbow High Dolls</v>
      </c>
      <c r="AD15" s="7">
        <v>45143</v>
      </c>
    </row>
    <row r="16" spans="1:30" x14ac:dyDescent="0.25">
      <c r="A16" s="11">
        <v>45164</v>
      </c>
      <c r="B16" s="1" t="s">
        <v>26</v>
      </c>
      <c r="C16" s="1" t="s">
        <v>49</v>
      </c>
      <c r="D16" s="1" t="s">
        <v>31</v>
      </c>
      <c r="E16" s="49">
        <v>2337.88</v>
      </c>
      <c r="G16" s="54">
        <v>45143</v>
      </c>
      <c r="H16" s="55">
        <v>2023.48</v>
      </c>
      <c r="I16" s="56">
        <v>3937.86</v>
      </c>
      <c r="AC16" t="str">
        <v>Stuffed Animals/Bears</v>
      </c>
      <c r="AD16" s="7">
        <v>45144</v>
      </c>
    </row>
    <row r="17" spans="1:30" x14ac:dyDescent="0.25">
      <c r="A17" s="11">
        <v>45160</v>
      </c>
      <c r="B17" s="1" t="s">
        <v>23</v>
      </c>
      <c r="C17" s="1" t="s">
        <v>49</v>
      </c>
      <c r="D17" s="1" t="s">
        <v>28</v>
      </c>
      <c r="E17" s="49">
        <v>3568.9</v>
      </c>
      <c r="G17" s="54">
        <v>45144</v>
      </c>
      <c r="H17" s="55">
        <v>2060.17</v>
      </c>
      <c r="I17" s="56">
        <v>3984.38</v>
      </c>
      <c r="AD17" s="7">
        <v>45145</v>
      </c>
    </row>
    <row r="18" spans="1:30" x14ac:dyDescent="0.25">
      <c r="A18" s="11">
        <v>45164</v>
      </c>
      <c r="B18" s="1" t="s">
        <v>25</v>
      </c>
      <c r="C18" s="1" t="s">
        <v>2</v>
      </c>
      <c r="D18" s="1" t="s">
        <v>30</v>
      </c>
      <c r="E18" s="49">
        <v>2631.83</v>
      </c>
      <c r="G18" s="54">
        <v>45145</v>
      </c>
      <c r="H18" s="55">
        <v>2186.1</v>
      </c>
      <c r="I18" s="56">
        <v>3936.46</v>
      </c>
      <c r="AD18" s="7">
        <v>45146</v>
      </c>
    </row>
    <row r="19" spans="1:30" x14ac:dyDescent="0.25">
      <c r="A19" s="11">
        <v>45153</v>
      </c>
      <c r="B19" s="1" t="s">
        <v>24</v>
      </c>
      <c r="C19" s="1" t="s">
        <v>48</v>
      </c>
      <c r="D19" s="1" t="s">
        <v>31</v>
      </c>
      <c r="E19" s="49">
        <v>3236.28</v>
      </c>
      <c r="G19" s="54">
        <v>45146</v>
      </c>
      <c r="H19" s="55">
        <v>2034.11</v>
      </c>
      <c r="I19" s="56">
        <v>3917.87</v>
      </c>
      <c r="AD19" s="7">
        <v>45147</v>
      </c>
    </row>
    <row r="20" spans="1:30" x14ac:dyDescent="0.25">
      <c r="A20" s="11">
        <v>45144</v>
      </c>
      <c r="B20" s="1" t="s">
        <v>24</v>
      </c>
      <c r="C20" s="1" t="s">
        <v>49</v>
      </c>
      <c r="D20" s="1" t="s">
        <v>30</v>
      </c>
      <c r="E20" s="49">
        <v>3343.37</v>
      </c>
      <c r="G20" s="54">
        <v>45147</v>
      </c>
      <c r="H20" s="55">
        <v>2721.51</v>
      </c>
      <c r="I20" s="56">
        <v>3776.93</v>
      </c>
      <c r="AD20" s="7">
        <v>45148</v>
      </c>
    </row>
    <row r="21" spans="1:30" x14ac:dyDescent="0.25">
      <c r="A21" s="11">
        <v>45149</v>
      </c>
      <c r="B21" s="1" t="s">
        <v>33</v>
      </c>
      <c r="C21" s="1" t="s">
        <v>47</v>
      </c>
      <c r="D21" s="1" t="s">
        <v>27</v>
      </c>
      <c r="E21" s="49">
        <v>3762.55</v>
      </c>
      <c r="G21" s="54">
        <v>45148</v>
      </c>
      <c r="H21" s="55">
        <v>2019.03</v>
      </c>
      <c r="I21" s="56">
        <v>3961.85</v>
      </c>
      <c r="AD21" s="7">
        <v>45149</v>
      </c>
    </row>
    <row r="22" spans="1:30" x14ac:dyDescent="0.25">
      <c r="A22" s="11">
        <v>45157</v>
      </c>
      <c r="B22" s="1" t="s">
        <v>26</v>
      </c>
      <c r="C22" s="1" t="s">
        <v>47</v>
      </c>
      <c r="D22" s="1" t="s">
        <v>29</v>
      </c>
      <c r="E22" s="49">
        <v>2840.65</v>
      </c>
      <c r="G22" s="54">
        <v>45149</v>
      </c>
      <c r="H22" s="55">
        <v>2081.84</v>
      </c>
      <c r="I22" s="56">
        <v>3762.55</v>
      </c>
      <c r="AD22" s="7">
        <v>45150</v>
      </c>
    </row>
    <row r="23" spans="1:30" x14ac:dyDescent="0.25">
      <c r="A23" s="11">
        <v>45148</v>
      </c>
      <c r="B23" s="1" t="s">
        <v>25</v>
      </c>
      <c r="C23" s="1" t="s">
        <v>46</v>
      </c>
      <c r="D23" s="1" t="s">
        <v>28</v>
      </c>
      <c r="E23" s="49">
        <v>2019.03</v>
      </c>
      <c r="G23" s="54">
        <v>45150</v>
      </c>
      <c r="H23" s="55">
        <v>2695</v>
      </c>
      <c r="I23" s="56">
        <v>3974.75</v>
      </c>
      <c r="AD23" s="7">
        <v>45151</v>
      </c>
    </row>
    <row r="24" spans="1:30" x14ac:dyDescent="0.25">
      <c r="A24" s="11">
        <v>45143</v>
      </c>
      <c r="B24" s="1" t="s">
        <v>33</v>
      </c>
      <c r="C24" s="1" t="s">
        <v>48</v>
      </c>
      <c r="D24" s="1" t="s">
        <v>30</v>
      </c>
      <c r="E24" s="49">
        <v>3305.75</v>
      </c>
      <c r="G24" s="54">
        <v>45151</v>
      </c>
      <c r="H24" s="55">
        <v>2641.17</v>
      </c>
      <c r="I24" s="56">
        <v>3447.66</v>
      </c>
      <c r="AD24" s="7">
        <v>45152</v>
      </c>
    </row>
    <row r="25" spans="1:30" x14ac:dyDescent="0.25">
      <c r="A25" s="11">
        <v>45149</v>
      </c>
      <c r="B25" s="1" t="s">
        <v>24</v>
      </c>
      <c r="C25" s="1" t="s">
        <v>2</v>
      </c>
      <c r="D25" s="1" t="s">
        <v>28</v>
      </c>
      <c r="E25" s="49">
        <v>2919.19</v>
      </c>
      <c r="G25" s="54">
        <v>45152</v>
      </c>
      <c r="H25" s="55">
        <v>2853.96</v>
      </c>
      <c r="I25" s="56">
        <v>3821.53</v>
      </c>
      <c r="AD25" s="7">
        <v>45153</v>
      </c>
    </row>
    <row r="26" spans="1:30" x14ac:dyDescent="0.25">
      <c r="A26" s="11">
        <v>45148</v>
      </c>
      <c r="B26" s="1" t="s">
        <v>23</v>
      </c>
      <c r="C26" s="1" t="s">
        <v>46</v>
      </c>
      <c r="D26" s="1" t="s">
        <v>31</v>
      </c>
      <c r="E26" s="49">
        <v>2166.96</v>
      </c>
      <c r="G26" s="54">
        <v>45153</v>
      </c>
      <c r="H26" s="55">
        <v>2409.89</v>
      </c>
      <c r="I26" s="56">
        <v>3677.71</v>
      </c>
      <c r="AD26" s="7">
        <v>45154</v>
      </c>
    </row>
    <row r="27" spans="1:30" x14ac:dyDescent="0.25">
      <c r="A27" s="11">
        <v>45156</v>
      </c>
      <c r="B27" s="1" t="s">
        <v>23</v>
      </c>
      <c r="C27" s="1" t="s">
        <v>46</v>
      </c>
      <c r="D27" s="1" t="s">
        <v>31</v>
      </c>
      <c r="E27" s="49">
        <v>3939.65</v>
      </c>
      <c r="G27" s="54">
        <v>45154</v>
      </c>
      <c r="H27" s="55">
        <v>2239.02</v>
      </c>
      <c r="I27" s="56">
        <v>3829.54</v>
      </c>
      <c r="AD27" s="7">
        <v>45155</v>
      </c>
    </row>
    <row r="28" spans="1:30" x14ac:dyDescent="0.25">
      <c r="A28" s="11">
        <v>45168</v>
      </c>
      <c r="B28" s="1" t="s">
        <v>23</v>
      </c>
      <c r="C28" s="1" t="s">
        <v>2</v>
      </c>
      <c r="D28" s="1" t="s">
        <v>30</v>
      </c>
      <c r="E28" s="49">
        <v>3932.6</v>
      </c>
      <c r="G28" s="54">
        <v>45155</v>
      </c>
      <c r="H28" s="55">
        <v>2235.7399999999998</v>
      </c>
      <c r="I28" s="56">
        <v>3876.65</v>
      </c>
      <c r="AD28" s="7">
        <v>45156</v>
      </c>
    </row>
    <row r="29" spans="1:30" x14ac:dyDescent="0.25">
      <c r="A29" s="11">
        <v>45152</v>
      </c>
      <c r="B29" s="1" t="s">
        <v>24</v>
      </c>
      <c r="C29" s="1" t="s">
        <v>46</v>
      </c>
      <c r="D29" s="1" t="s">
        <v>28</v>
      </c>
      <c r="E29" s="49">
        <v>3339.41</v>
      </c>
      <c r="G29" s="54">
        <v>45156</v>
      </c>
      <c r="H29" s="55">
        <v>2080.25</v>
      </c>
      <c r="I29" s="56">
        <v>3949.47</v>
      </c>
      <c r="AD29" s="7">
        <v>45157</v>
      </c>
    </row>
    <row r="30" spans="1:30" x14ac:dyDescent="0.25">
      <c r="A30" s="11">
        <v>45144</v>
      </c>
      <c r="B30" s="1" t="s">
        <v>25</v>
      </c>
      <c r="C30" s="1" t="s">
        <v>46</v>
      </c>
      <c r="D30" s="1" t="s">
        <v>28</v>
      </c>
      <c r="E30" s="49">
        <v>2973.83</v>
      </c>
      <c r="G30" s="54">
        <v>45157</v>
      </c>
      <c r="H30" s="55">
        <v>2039.36</v>
      </c>
      <c r="I30" s="56">
        <v>3948.62</v>
      </c>
      <c r="AD30" s="7">
        <v>45158</v>
      </c>
    </row>
    <row r="31" spans="1:30" x14ac:dyDescent="0.25">
      <c r="A31" s="11">
        <v>45158</v>
      </c>
      <c r="B31" s="1" t="s">
        <v>25</v>
      </c>
      <c r="C31" s="1" t="s">
        <v>49</v>
      </c>
      <c r="D31" s="1" t="s">
        <v>28</v>
      </c>
      <c r="E31" s="49">
        <v>3331.21</v>
      </c>
      <c r="G31" s="54">
        <v>45158</v>
      </c>
      <c r="H31" s="55">
        <v>2160.61</v>
      </c>
      <c r="I31" s="56">
        <v>3836.02</v>
      </c>
      <c r="AD31" s="7">
        <v>45159</v>
      </c>
    </row>
    <row r="32" spans="1:30" x14ac:dyDescent="0.25">
      <c r="A32" s="11">
        <v>45169</v>
      </c>
      <c r="B32" s="1" t="s">
        <v>25</v>
      </c>
      <c r="C32" s="1" t="s">
        <v>47</v>
      </c>
      <c r="D32" s="1" t="s">
        <v>29</v>
      </c>
      <c r="E32" s="49">
        <v>3244.37</v>
      </c>
      <c r="G32" s="54">
        <v>45159</v>
      </c>
      <c r="H32" s="55">
        <v>2176.7399999999998</v>
      </c>
      <c r="I32" s="56">
        <v>3773.23</v>
      </c>
      <c r="AD32" s="7">
        <v>45160</v>
      </c>
    </row>
    <row r="33" spans="1:30" x14ac:dyDescent="0.25">
      <c r="A33" s="11">
        <v>45140</v>
      </c>
      <c r="B33" s="1" t="s">
        <v>25</v>
      </c>
      <c r="C33" s="1" t="s">
        <v>49</v>
      </c>
      <c r="D33" s="1" t="s">
        <v>30</v>
      </c>
      <c r="E33" s="49">
        <v>2545.61</v>
      </c>
      <c r="G33" s="54">
        <v>45160</v>
      </c>
      <c r="H33" s="55">
        <v>2327.37</v>
      </c>
      <c r="I33" s="56">
        <v>3647.65</v>
      </c>
      <c r="AD33" s="7">
        <v>45161</v>
      </c>
    </row>
    <row r="34" spans="1:30" x14ac:dyDescent="0.25">
      <c r="A34" s="11">
        <v>45141</v>
      </c>
      <c r="B34" s="1" t="s">
        <v>26</v>
      </c>
      <c r="C34" s="1" t="s">
        <v>46</v>
      </c>
      <c r="D34" s="1" t="s">
        <v>31</v>
      </c>
      <c r="E34" s="49">
        <v>2191.69</v>
      </c>
      <c r="G34" s="54">
        <v>45161</v>
      </c>
      <c r="H34" s="55">
        <v>2781.9</v>
      </c>
      <c r="I34" s="56">
        <v>3392.21</v>
      </c>
      <c r="AD34" s="7">
        <v>45162</v>
      </c>
    </row>
    <row r="35" spans="1:30" x14ac:dyDescent="0.25">
      <c r="A35" s="11">
        <v>45146</v>
      </c>
      <c r="B35" s="1" t="s">
        <v>33</v>
      </c>
      <c r="C35" s="1" t="s">
        <v>48</v>
      </c>
      <c r="D35" s="1" t="s">
        <v>30</v>
      </c>
      <c r="E35" s="49">
        <v>2034.11</v>
      </c>
      <c r="G35" s="54">
        <v>45162</v>
      </c>
      <c r="H35" s="55">
        <v>2071.75</v>
      </c>
      <c r="I35" s="56">
        <v>3837.27</v>
      </c>
      <c r="AD35" s="7">
        <v>45163</v>
      </c>
    </row>
    <row r="36" spans="1:30" x14ac:dyDescent="0.25">
      <c r="A36" s="11">
        <v>45164</v>
      </c>
      <c r="B36" s="1" t="s">
        <v>23</v>
      </c>
      <c r="C36" s="1" t="s">
        <v>48</v>
      </c>
      <c r="D36" s="1" t="s">
        <v>27</v>
      </c>
      <c r="E36" s="49">
        <v>2686.71</v>
      </c>
      <c r="G36" s="54">
        <v>45163</v>
      </c>
      <c r="H36" s="55">
        <v>2116.9699999999998</v>
      </c>
      <c r="I36" s="56">
        <v>3720.02</v>
      </c>
      <c r="AD36" s="7">
        <v>45164</v>
      </c>
    </row>
    <row r="37" spans="1:30" x14ac:dyDescent="0.25">
      <c r="A37" s="11">
        <v>45146</v>
      </c>
      <c r="B37" s="1" t="s">
        <v>33</v>
      </c>
      <c r="C37" s="1" t="s">
        <v>48</v>
      </c>
      <c r="D37" s="1" t="s">
        <v>27</v>
      </c>
      <c r="E37" s="49">
        <v>3446.64</v>
      </c>
      <c r="G37" s="54">
        <v>45164</v>
      </c>
      <c r="H37" s="55">
        <v>2287.04</v>
      </c>
      <c r="I37" s="56">
        <v>3950.54</v>
      </c>
      <c r="AD37" s="7">
        <v>45165</v>
      </c>
    </row>
    <row r="38" spans="1:30" x14ac:dyDescent="0.25">
      <c r="A38" s="11">
        <v>45166</v>
      </c>
      <c r="B38" s="1" t="s">
        <v>26</v>
      </c>
      <c r="C38" s="1" t="s">
        <v>49</v>
      </c>
      <c r="D38" s="1" t="s">
        <v>27</v>
      </c>
      <c r="E38" s="49">
        <v>3150.23</v>
      </c>
      <c r="G38" s="54">
        <v>45165</v>
      </c>
      <c r="H38" s="55">
        <v>2299.86</v>
      </c>
      <c r="I38" s="56">
        <v>3715.32</v>
      </c>
      <c r="AD38" s="7">
        <v>45166</v>
      </c>
    </row>
    <row r="39" spans="1:30" x14ac:dyDescent="0.25">
      <c r="A39" s="11">
        <v>45140</v>
      </c>
      <c r="B39" s="1" t="s">
        <v>33</v>
      </c>
      <c r="C39" s="1" t="s">
        <v>49</v>
      </c>
      <c r="D39" s="1" t="s">
        <v>31</v>
      </c>
      <c r="E39" s="49">
        <v>3417.71</v>
      </c>
      <c r="G39" s="54">
        <v>45166</v>
      </c>
      <c r="H39" s="55">
        <v>2815.5</v>
      </c>
      <c r="I39" s="56">
        <v>3790.28</v>
      </c>
      <c r="AD39" s="7">
        <v>45167</v>
      </c>
    </row>
    <row r="40" spans="1:30" x14ac:dyDescent="0.25">
      <c r="A40" s="11">
        <v>45166</v>
      </c>
      <c r="B40" s="1" t="s">
        <v>24</v>
      </c>
      <c r="C40" s="1" t="s">
        <v>47</v>
      </c>
      <c r="D40" s="1" t="s">
        <v>31</v>
      </c>
      <c r="E40" s="49">
        <v>3269.6</v>
      </c>
      <c r="G40" s="54">
        <v>45167</v>
      </c>
      <c r="H40" s="55">
        <v>2084.6</v>
      </c>
      <c r="I40" s="56">
        <v>3699.68</v>
      </c>
      <c r="AD40" s="7">
        <v>45168</v>
      </c>
    </row>
    <row r="41" spans="1:30" x14ac:dyDescent="0.25">
      <c r="A41" s="11">
        <v>45164</v>
      </c>
      <c r="B41" s="1" t="s">
        <v>23</v>
      </c>
      <c r="C41" s="1" t="s">
        <v>48</v>
      </c>
      <c r="D41" s="1" t="s">
        <v>30</v>
      </c>
      <c r="E41" s="49">
        <v>2672.91</v>
      </c>
      <c r="G41" s="54">
        <v>45168</v>
      </c>
      <c r="H41" s="55">
        <v>2054.4899999999998</v>
      </c>
      <c r="I41" s="56">
        <v>3932.6</v>
      </c>
      <c r="AD41" s="7">
        <v>45169</v>
      </c>
    </row>
    <row r="42" spans="1:30" x14ac:dyDescent="0.25">
      <c r="A42" s="11">
        <v>45142</v>
      </c>
      <c r="B42" s="1" t="s">
        <v>23</v>
      </c>
      <c r="C42" s="1" t="s">
        <v>49</v>
      </c>
      <c r="D42" s="1" t="s">
        <v>31</v>
      </c>
      <c r="E42" s="49">
        <v>3692.24</v>
      </c>
      <c r="G42" s="57">
        <v>45169</v>
      </c>
      <c r="H42" s="58">
        <v>2111.27</v>
      </c>
      <c r="I42" s="59">
        <v>3872.73</v>
      </c>
    </row>
    <row r="43" spans="1:30" x14ac:dyDescent="0.25">
      <c r="A43" s="11">
        <v>45154</v>
      </c>
      <c r="B43" s="1" t="s">
        <v>25</v>
      </c>
      <c r="C43" s="1" t="s">
        <v>2</v>
      </c>
      <c r="D43" s="1" t="s">
        <v>31</v>
      </c>
      <c r="E43" s="49">
        <v>2669.7</v>
      </c>
    </row>
    <row r="44" spans="1:30" x14ac:dyDescent="0.25">
      <c r="A44" s="11">
        <v>45146</v>
      </c>
      <c r="B44" s="1" t="s">
        <v>24</v>
      </c>
      <c r="C44" s="1" t="s">
        <v>49</v>
      </c>
      <c r="D44" s="1" t="s">
        <v>29</v>
      </c>
      <c r="E44" s="49">
        <v>2975.8</v>
      </c>
    </row>
    <row r="45" spans="1:30" x14ac:dyDescent="0.25">
      <c r="A45" s="11">
        <v>45149</v>
      </c>
      <c r="B45" s="1" t="s">
        <v>23</v>
      </c>
      <c r="C45" s="1" t="s">
        <v>2</v>
      </c>
      <c r="D45" s="1" t="s">
        <v>30</v>
      </c>
      <c r="E45" s="49">
        <v>3446.79</v>
      </c>
    </row>
    <row r="46" spans="1:30" x14ac:dyDescent="0.25">
      <c r="A46" s="11">
        <v>45155</v>
      </c>
      <c r="B46" s="1" t="s">
        <v>26</v>
      </c>
      <c r="C46" s="1" t="s">
        <v>2</v>
      </c>
      <c r="D46" s="1" t="s">
        <v>29</v>
      </c>
      <c r="E46" s="49">
        <v>2378.88</v>
      </c>
    </row>
    <row r="47" spans="1:30" x14ac:dyDescent="0.25">
      <c r="A47" s="11">
        <v>45155</v>
      </c>
      <c r="B47" s="1" t="s">
        <v>33</v>
      </c>
      <c r="C47" s="1" t="s">
        <v>2</v>
      </c>
      <c r="D47" s="1" t="s">
        <v>32</v>
      </c>
      <c r="E47" s="49">
        <v>3307.94</v>
      </c>
    </row>
    <row r="48" spans="1:30" x14ac:dyDescent="0.25">
      <c r="A48" s="11">
        <v>45154</v>
      </c>
      <c r="B48" s="1" t="s">
        <v>26</v>
      </c>
      <c r="C48" s="1" t="s">
        <v>49</v>
      </c>
      <c r="D48" s="1" t="s">
        <v>31</v>
      </c>
      <c r="E48" s="49">
        <v>2246.25</v>
      </c>
    </row>
    <row r="49" spans="1:5" x14ac:dyDescent="0.25">
      <c r="A49" s="11">
        <v>45163</v>
      </c>
      <c r="B49" s="1" t="s">
        <v>24</v>
      </c>
      <c r="C49" s="1" t="s">
        <v>46</v>
      </c>
      <c r="D49" s="1" t="s">
        <v>31</v>
      </c>
      <c r="E49" s="49">
        <v>3720.02</v>
      </c>
    </row>
    <row r="50" spans="1:5" x14ac:dyDescent="0.25">
      <c r="A50" s="11">
        <v>45159</v>
      </c>
      <c r="B50" s="1" t="s">
        <v>33</v>
      </c>
      <c r="C50" s="1" t="s">
        <v>46</v>
      </c>
      <c r="D50" s="1" t="s">
        <v>32</v>
      </c>
      <c r="E50" s="49">
        <v>2176.7399999999998</v>
      </c>
    </row>
    <row r="51" spans="1:5" x14ac:dyDescent="0.25">
      <c r="A51" s="11">
        <v>45159</v>
      </c>
      <c r="B51" s="1" t="s">
        <v>26</v>
      </c>
      <c r="C51" s="1" t="s">
        <v>2</v>
      </c>
      <c r="D51" s="1" t="s">
        <v>27</v>
      </c>
      <c r="E51" s="49">
        <v>3373.27</v>
      </c>
    </row>
    <row r="52" spans="1:5" x14ac:dyDescent="0.25">
      <c r="A52" s="11">
        <v>45142</v>
      </c>
      <c r="B52" s="1" t="s">
        <v>24</v>
      </c>
      <c r="C52" s="1" t="s">
        <v>49</v>
      </c>
      <c r="D52" s="1" t="s">
        <v>27</v>
      </c>
      <c r="E52" s="49">
        <v>3138.69</v>
      </c>
    </row>
    <row r="53" spans="1:5" x14ac:dyDescent="0.25">
      <c r="A53" s="11">
        <v>45145</v>
      </c>
      <c r="B53" s="1" t="s">
        <v>33</v>
      </c>
      <c r="C53" s="1" t="s">
        <v>46</v>
      </c>
      <c r="D53" s="1" t="s">
        <v>29</v>
      </c>
      <c r="E53" s="49">
        <v>3353.36</v>
      </c>
    </row>
    <row r="54" spans="1:5" x14ac:dyDescent="0.25">
      <c r="A54" s="11">
        <v>45148</v>
      </c>
      <c r="B54" s="1" t="s">
        <v>25</v>
      </c>
      <c r="C54" s="1" t="s">
        <v>49</v>
      </c>
      <c r="D54" s="1" t="s">
        <v>30</v>
      </c>
      <c r="E54" s="49">
        <v>2611.86</v>
      </c>
    </row>
    <row r="55" spans="1:5" x14ac:dyDescent="0.25">
      <c r="A55" s="11">
        <v>45139</v>
      </c>
      <c r="B55" s="1" t="s">
        <v>23</v>
      </c>
      <c r="C55" s="1" t="s">
        <v>48</v>
      </c>
      <c r="D55" s="1" t="s">
        <v>27</v>
      </c>
      <c r="E55" s="49">
        <v>2585.0500000000002</v>
      </c>
    </row>
    <row r="56" spans="1:5" x14ac:dyDescent="0.25">
      <c r="A56" s="11">
        <v>45154</v>
      </c>
      <c r="B56" s="1" t="s">
        <v>24</v>
      </c>
      <c r="C56" s="1" t="s">
        <v>47</v>
      </c>
      <c r="D56" s="1" t="s">
        <v>31</v>
      </c>
      <c r="E56" s="49">
        <v>2934.85</v>
      </c>
    </row>
    <row r="57" spans="1:5" x14ac:dyDescent="0.25">
      <c r="A57" s="11">
        <v>45148</v>
      </c>
      <c r="B57" s="1" t="s">
        <v>23</v>
      </c>
      <c r="C57" s="1" t="s">
        <v>46</v>
      </c>
      <c r="D57" s="1" t="s">
        <v>31</v>
      </c>
      <c r="E57" s="49">
        <v>3710.5</v>
      </c>
    </row>
    <row r="58" spans="1:5" x14ac:dyDescent="0.25">
      <c r="A58" s="11">
        <v>45163</v>
      </c>
      <c r="B58" s="1" t="s">
        <v>25</v>
      </c>
      <c r="C58" s="1" t="s">
        <v>2</v>
      </c>
      <c r="D58" s="1" t="s">
        <v>28</v>
      </c>
      <c r="E58" s="49">
        <v>2973.73</v>
      </c>
    </row>
    <row r="59" spans="1:5" x14ac:dyDescent="0.25">
      <c r="A59" s="11">
        <v>45149</v>
      </c>
      <c r="B59" s="1" t="s">
        <v>25</v>
      </c>
      <c r="C59" s="1" t="s">
        <v>46</v>
      </c>
      <c r="D59" s="1" t="s">
        <v>27</v>
      </c>
      <c r="E59" s="49">
        <v>3704.03</v>
      </c>
    </row>
    <row r="60" spans="1:5" x14ac:dyDescent="0.25">
      <c r="A60" s="11">
        <v>45146</v>
      </c>
      <c r="B60" s="1" t="s">
        <v>26</v>
      </c>
      <c r="C60" s="1" t="s">
        <v>2</v>
      </c>
      <c r="D60" s="1" t="s">
        <v>31</v>
      </c>
      <c r="E60" s="49">
        <v>3019.2</v>
      </c>
    </row>
    <row r="61" spans="1:5" x14ac:dyDescent="0.25">
      <c r="A61" s="11">
        <v>45151</v>
      </c>
      <c r="B61" s="1" t="s">
        <v>24</v>
      </c>
      <c r="C61" s="1" t="s">
        <v>48</v>
      </c>
      <c r="D61" s="1" t="s">
        <v>28</v>
      </c>
      <c r="E61" s="49">
        <v>3447.66</v>
      </c>
    </row>
    <row r="62" spans="1:5" x14ac:dyDescent="0.25">
      <c r="A62" s="11">
        <v>45144</v>
      </c>
      <c r="B62" s="1" t="s">
        <v>24</v>
      </c>
      <c r="C62" s="1" t="s">
        <v>2</v>
      </c>
      <c r="D62" s="1" t="s">
        <v>31</v>
      </c>
      <c r="E62" s="49">
        <v>2125.0100000000002</v>
      </c>
    </row>
    <row r="63" spans="1:5" x14ac:dyDescent="0.25">
      <c r="A63" s="11">
        <v>45167</v>
      </c>
      <c r="B63" s="1" t="s">
        <v>26</v>
      </c>
      <c r="C63" s="1" t="s">
        <v>47</v>
      </c>
      <c r="D63" s="1" t="s">
        <v>27</v>
      </c>
      <c r="E63" s="49">
        <v>2084.6</v>
      </c>
    </row>
    <row r="64" spans="1:5" x14ac:dyDescent="0.25">
      <c r="A64" s="11">
        <v>45161</v>
      </c>
      <c r="B64" s="1" t="s">
        <v>24</v>
      </c>
      <c r="C64" s="1" t="s">
        <v>46</v>
      </c>
      <c r="D64" s="1" t="s">
        <v>31</v>
      </c>
      <c r="E64" s="49">
        <v>2781.9</v>
      </c>
    </row>
    <row r="65" spans="1:5" x14ac:dyDescent="0.25">
      <c r="A65" s="11">
        <v>45153</v>
      </c>
      <c r="B65" s="1" t="s">
        <v>23</v>
      </c>
      <c r="C65" s="1" t="s">
        <v>48</v>
      </c>
      <c r="D65" s="1" t="s">
        <v>32</v>
      </c>
      <c r="E65" s="49">
        <v>3176.89</v>
      </c>
    </row>
    <row r="66" spans="1:5" x14ac:dyDescent="0.25">
      <c r="A66" s="11">
        <v>45145</v>
      </c>
      <c r="B66" s="1" t="s">
        <v>26</v>
      </c>
      <c r="C66" s="1" t="s">
        <v>48</v>
      </c>
      <c r="D66" s="1" t="s">
        <v>30</v>
      </c>
      <c r="E66" s="49">
        <v>3936.46</v>
      </c>
    </row>
    <row r="67" spans="1:5" x14ac:dyDescent="0.25">
      <c r="A67" s="11">
        <v>45158</v>
      </c>
      <c r="B67" s="1" t="s">
        <v>33</v>
      </c>
      <c r="C67" s="1" t="s">
        <v>48</v>
      </c>
      <c r="D67" s="1" t="s">
        <v>32</v>
      </c>
      <c r="E67" s="49">
        <v>2483.84</v>
      </c>
    </row>
    <row r="68" spans="1:5" x14ac:dyDescent="0.25">
      <c r="A68" s="11">
        <v>45167</v>
      </c>
      <c r="B68" s="1" t="s">
        <v>25</v>
      </c>
      <c r="C68" s="1" t="s">
        <v>49</v>
      </c>
      <c r="D68" s="1" t="s">
        <v>31</v>
      </c>
      <c r="E68" s="49">
        <v>3503.23</v>
      </c>
    </row>
    <row r="69" spans="1:5" x14ac:dyDescent="0.25">
      <c r="A69" s="11">
        <v>45169</v>
      </c>
      <c r="B69" s="1" t="s">
        <v>24</v>
      </c>
      <c r="C69" s="1" t="s">
        <v>47</v>
      </c>
      <c r="D69" s="1" t="s">
        <v>32</v>
      </c>
      <c r="E69" s="49">
        <v>2654.67</v>
      </c>
    </row>
    <row r="70" spans="1:5" x14ac:dyDescent="0.25">
      <c r="A70" s="11">
        <v>45146</v>
      </c>
      <c r="B70" s="1" t="s">
        <v>24</v>
      </c>
      <c r="C70" s="1" t="s">
        <v>48</v>
      </c>
      <c r="D70" s="1" t="s">
        <v>27</v>
      </c>
      <c r="E70" s="49">
        <v>2532.0300000000002</v>
      </c>
    </row>
    <row r="71" spans="1:5" x14ac:dyDescent="0.25">
      <c r="A71" s="11">
        <v>45169</v>
      </c>
      <c r="B71" s="1" t="s">
        <v>24</v>
      </c>
      <c r="C71" s="1" t="s">
        <v>48</v>
      </c>
      <c r="D71" s="1" t="s">
        <v>27</v>
      </c>
      <c r="E71" s="49">
        <v>2973.9</v>
      </c>
    </row>
    <row r="72" spans="1:5" x14ac:dyDescent="0.25">
      <c r="A72" s="11">
        <v>45153</v>
      </c>
      <c r="B72" s="1" t="s">
        <v>26</v>
      </c>
      <c r="C72" s="1" t="s">
        <v>46</v>
      </c>
      <c r="D72" s="1" t="s">
        <v>27</v>
      </c>
      <c r="E72" s="49">
        <v>3296.7</v>
      </c>
    </row>
    <row r="73" spans="1:5" x14ac:dyDescent="0.25">
      <c r="A73" s="11">
        <v>45149</v>
      </c>
      <c r="B73" s="1" t="s">
        <v>26</v>
      </c>
      <c r="C73" s="1" t="s">
        <v>48</v>
      </c>
      <c r="D73" s="1" t="s">
        <v>28</v>
      </c>
      <c r="E73" s="49">
        <v>2081.84</v>
      </c>
    </row>
    <row r="74" spans="1:5" x14ac:dyDescent="0.25">
      <c r="A74" s="11">
        <v>45141</v>
      </c>
      <c r="B74" s="1" t="s">
        <v>23</v>
      </c>
      <c r="C74" s="1" t="s">
        <v>47</v>
      </c>
      <c r="D74" s="1" t="s">
        <v>32</v>
      </c>
      <c r="E74" s="49">
        <v>3875.37</v>
      </c>
    </row>
    <row r="75" spans="1:5" x14ac:dyDescent="0.25">
      <c r="A75" s="11">
        <v>45165</v>
      </c>
      <c r="B75" s="1" t="s">
        <v>26</v>
      </c>
      <c r="C75" s="1" t="s">
        <v>47</v>
      </c>
      <c r="D75" s="1" t="s">
        <v>30</v>
      </c>
      <c r="E75" s="49">
        <v>3316.91</v>
      </c>
    </row>
    <row r="76" spans="1:5" x14ac:dyDescent="0.25">
      <c r="A76" s="11">
        <v>45155</v>
      </c>
      <c r="B76" s="1" t="s">
        <v>33</v>
      </c>
      <c r="C76" s="1" t="s">
        <v>48</v>
      </c>
      <c r="D76" s="1" t="s">
        <v>30</v>
      </c>
      <c r="E76" s="49">
        <v>2311.9299999999998</v>
      </c>
    </row>
    <row r="77" spans="1:5" x14ac:dyDescent="0.25">
      <c r="A77" s="11">
        <v>45155</v>
      </c>
      <c r="B77" s="1" t="s">
        <v>25</v>
      </c>
      <c r="C77" s="1" t="s">
        <v>46</v>
      </c>
      <c r="D77" s="1" t="s">
        <v>30</v>
      </c>
      <c r="E77" s="49">
        <v>2556.6999999999998</v>
      </c>
    </row>
    <row r="78" spans="1:5" x14ac:dyDescent="0.25">
      <c r="A78" s="11">
        <v>45153</v>
      </c>
      <c r="B78" s="1" t="s">
        <v>24</v>
      </c>
      <c r="C78" s="1" t="s">
        <v>48</v>
      </c>
      <c r="D78" s="1" t="s">
        <v>27</v>
      </c>
      <c r="E78" s="49">
        <v>2980.81</v>
      </c>
    </row>
    <row r="79" spans="1:5" x14ac:dyDescent="0.25">
      <c r="A79" s="11">
        <v>45153</v>
      </c>
      <c r="B79" s="1" t="s">
        <v>25</v>
      </c>
      <c r="C79" s="1" t="s">
        <v>47</v>
      </c>
      <c r="D79" s="1" t="s">
        <v>29</v>
      </c>
      <c r="E79" s="49">
        <v>3677.71</v>
      </c>
    </row>
    <row r="80" spans="1:5" x14ac:dyDescent="0.25">
      <c r="A80" s="11">
        <v>45158</v>
      </c>
      <c r="B80" s="1" t="s">
        <v>33</v>
      </c>
      <c r="C80" s="1" t="s">
        <v>48</v>
      </c>
      <c r="D80" s="1" t="s">
        <v>27</v>
      </c>
      <c r="E80" s="49">
        <v>2632.3</v>
      </c>
    </row>
    <row r="81" spans="1:5" x14ac:dyDescent="0.25">
      <c r="A81" s="11">
        <v>45168</v>
      </c>
      <c r="B81" s="1" t="s">
        <v>24</v>
      </c>
      <c r="C81" s="1" t="s">
        <v>47</v>
      </c>
      <c r="D81" s="1" t="s">
        <v>31</v>
      </c>
      <c r="E81" s="49">
        <v>3320.73</v>
      </c>
    </row>
    <row r="82" spans="1:5" x14ac:dyDescent="0.25">
      <c r="A82" s="11">
        <v>45148</v>
      </c>
      <c r="B82" s="1" t="s">
        <v>23</v>
      </c>
      <c r="C82" s="1" t="s">
        <v>49</v>
      </c>
      <c r="D82" s="1" t="s">
        <v>27</v>
      </c>
      <c r="E82" s="49">
        <v>3458.04</v>
      </c>
    </row>
    <row r="83" spans="1:5" x14ac:dyDescent="0.25">
      <c r="A83" s="11">
        <v>45153</v>
      </c>
      <c r="B83" s="1" t="s">
        <v>23</v>
      </c>
      <c r="C83" s="1" t="s">
        <v>48</v>
      </c>
      <c r="D83" s="1" t="s">
        <v>29</v>
      </c>
      <c r="E83" s="49">
        <v>2871.88</v>
      </c>
    </row>
    <row r="84" spans="1:5" x14ac:dyDescent="0.25">
      <c r="A84" s="11">
        <v>45139</v>
      </c>
      <c r="B84" s="1" t="s">
        <v>24</v>
      </c>
      <c r="C84" s="1" t="s">
        <v>48</v>
      </c>
      <c r="D84" s="1" t="s">
        <v>30</v>
      </c>
      <c r="E84" s="49">
        <v>2257.15</v>
      </c>
    </row>
    <row r="85" spans="1:5" x14ac:dyDescent="0.25">
      <c r="A85" s="11">
        <v>45150</v>
      </c>
      <c r="B85" s="1" t="s">
        <v>33</v>
      </c>
      <c r="C85" s="1" t="s">
        <v>46</v>
      </c>
      <c r="D85" s="1" t="s">
        <v>27</v>
      </c>
      <c r="E85" s="49">
        <v>3974.75</v>
      </c>
    </row>
    <row r="86" spans="1:5" x14ac:dyDescent="0.25">
      <c r="A86" s="11">
        <v>45164</v>
      </c>
      <c r="B86" s="1" t="s">
        <v>23</v>
      </c>
      <c r="C86" s="1" t="s">
        <v>49</v>
      </c>
      <c r="D86" s="1" t="s">
        <v>29</v>
      </c>
      <c r="E86" s="49">
        <v>2287.04</v>
      </c>
    </row>
    <row r="87" spans="1:5" x14ac:dyDescent="0.25">
      <c r="A87" s="11">
        <v>45149</v>
      </c>
      <c r="B87" s="1" t="s">
        <v>33</v>
      </c>
      <c r="C87" s="1" t="s">
        <v>49</v>
      </c>
      <c r="D87" s="1" t="s">
        <v>30</v>
      </c>
      <c r="E87" s="49">
        <v>2244.73</v>
      </c>
    </row>
    <row r="88" spans="1:5" x14ac:dyDescent="0.25">
      <c r="A88" s="11">
        <v>45164</v>
      </c>
      <c r="B88" s="1" t="s">
        <v>23</v>
      </c>
      <c r="C88" s="1" t="s">
        <v>2</v>
      </c>
      <c r="D88" s="1" t="s">
        <v>27</v>
      </c>
      <c r="E88" s="49">
        <v>2619.16</v>
      </c>
    </row>
    <row r="89" spans="1:5" x14ac:dyDescent="0.25">
      <c r="A89" s="11">
        <v>45156</v>
      </c>
      <c r="B89" s="1" t="s">
        <v>23</v>
      </c>
      <c r="C89" s="1" t="s">
        <v>2</v>
      </c>
      <c r="D89" s="1" t="s">
        <v>29</v>
      </c>
      <c r="E89" s="49">
        <v>3886.82</v>
      </c>
    </row>
    <row r="90" spans="1:5" x14ac:dyDescent="0.25">
      <c r="A90" s="11">
        <v>45139</v>
      </c>
      <c r="B90" s="1" t="s">
        <v>26</v>
      </c>
      <c r="C90" s="1" t="s">
        <v>49</v>
      </c>
      <c r="D90" s="1" t="s">
        <v>30</v>
      </c>
      <c r="E90" s="49">
        <v>2561.94</v>
      </c>
    </row>
    <row r="91" spans="1:5" x14ac:dyDescent="0.25">
      <c r="A91" s="11">
        <v>45146</v>
      </c>
      <c r="B91" s="1" t="s">
        <v>25</v>
      </c>
      <c r="C91" s="1" t="s">
        <v>2</v>
      </c>
      <c r="D91" s="1" t="s">
        <v>29</v>
      </c>
      <c r="E91" s="49">
        <v>3324.02</v>
      </c>
    </row>
    <row r="92" spans="1:5" x14ac:dyDescent="0.25">
      <c r="A92" s="11">
        <v>45139</v>
      </c>
      <c r="B92" s="1" t="s">
        <v>23</v>
      </c>
      <c r="C92" s="1" t="s">
        <v>48</v>
      </c>
      <c r="D92" s="1" t="s">
        <v>31</v>
      </c>
      <c r="E92" s="49">
        <v>3767.84</v>
      </c>
    </row>
    <row r="93" spans="1:5" x14ac:dyDescent="0.25">
      <c r="A93" s="11">
        <v>45161</v>
      </c>
      <c r="B93" s="1" t="s">
        <v>24</v>
      </c>
      <c r="C93" s="1" t="s">
        <v>47</v>
      </c>
      <c r="D93" s="1" t="s">
        <v>28</v>
      </c>
      <c r="E93" s="49">
        <v>2840.09</v>
      </c>
    </row>
    <row r="94" spans="1:5" x14ac:dyDescent="0.25">
      <c r="A94" s="11">
        <v>45166</v>
      </c>
      <c r="B94" s="1" t="s">
        <v>25</v>
      </c>
      <c r="C94" s="1" t="s">
        <v>48</v>
      </c>
      <c r="D94" s="1" t="s">
        <v>28</v>
      </c>
      <c r="E94" s="49">
        <v>2815.5</v>
      </c>
    </row>
    <row r="95" spans="1:5" x14ac:dyDescent="0.25">
      <c r="A95" s="11">
        <v>45157</v>
      </c>
      <c r="B95" s="1" t="s">
        <v>25</v>
      </c>
      <c r="C95" s="1" t="s">
        <v>48</v>
      </c>
      <c r="D95" s="1" t="s">
        <v>27</v>
      </c>
      <c r="E95" s="49">
        <v>3299.57</v>
      </c>
    </row>
    <row r="96" spans="1:5" x14ac:dyDescent="0.25">
      <c r="A96" s="11">
        <v>45142</v>
      </c>
      <c r="B96" s="1" t="s">
        <v>33</v>
      </c>
      <c r="C96" s="1" t="s">
        <v>48</v>
      </c>
      <c r="D96" s="1" t="s">
        <v>31</v>
      </c>
      <c r="E96" s="49">
        <v>3609.86</v>
      </c>
    </row>
    <row r="97" spans="1:5" x14ac:dyDescent="0.25">
      <c r="A97" s="11">
        <v>45157</v>
      </c>
      <c r="B97" s="1" t="s">
        <v>33</v>
      </c>
      <c r="C97" s="1" t="s">
        <v>2</v>
      </c>
      <c r="D97" s="1" t="s">
        <v>29</v>
      </c>
      <c r="E97" s="49">
        <v>2686.61</v>
      </c>
    </row>
    <row r="98" spans="1:5" x14ac:dyDescent="0.25">
      <c r="A98" s="11">
        <v>45161</v>
      </c>
      <c r="B98" s="1" t="s">
        <v>26</v>
      </c>
      <c r="C98" s="1" t="s">
        <v>48</v>
      </c>
      <c r="D98" s="1" t="s">
        <v>30</v>
      </c>
      <c r="E98" s="49">
        <v>3331.42</v>
      </c>
    </row>
    <row r="99" spans="1:5" x14ac:dyDescent="0.25">
      <c r="A99" s="11">
        <v>45140</v>
      </c>
      <c r="B99" s="1" t="s">
        <v>33</v>
      </c>
      <c r="C99" s="1" t="s">
        <v>47</v>
      </c>
      <c r="D99" s="1" t="s">
        <v>30</v>
      </c>
      <c r="E99" s="49">
        <v>2441.39</v>
      </c>
    </row>
    <row r="100" spans="1:5" x14ac:dyDescent="0.25">
      <c r="A100" s="11">
        <v>45146</v>
      </c>
      <c r="B100" s="1" t="s">
        <v>33</v>
      </c>
      <c r="C100" s="1" t="s">
        <v>48</v>
      </c>
      <c r="D100" s="1" t="s">
        <v>31</v>
      </c>
      <c r="E100" s="49">
        <v>3777.86</v>
      </c>
    </row>
    <row r="101" spans="1:5" x14ac:dyDescent="0.25">
      <c r="A101" s="11">
        <v>45146</v>
      </c>
      <c r="B101" s="1" t="s">
        <v>23</v>
      </c>
      <c r="C101" s="1" t="s">
        <v>49</v>
      </c>
      <c r="D101" s="1" t="s">
        <v>28</v>
      </c>
      <c r="E101" s="49">
        <v>3682.62</v>
      </c>
    </row>
    <row r="102" spans="1:5" x14ac:dyDescent="0.25">
      <c r="A102" s="11">
        <v>45160</v>
      </c>
      <c r="B102" s="1" t="s">
        <v>23</v>
      </c>
      <c r="C102" s="1" t="s">
        <v>47</v>
      </c>
      <c r="D102" s="1" t="s">
        <v>27</v>
      </c>
      <c r="E102" s="49">
        <v>2643.43</v>
      </c>
    </row>
    <row r="103" spans="1:5" x14ac:dyDescent="0.25">
      <c r="A103" s="11">
        <v>45162</v>
      </c>
      <c r="B103" s="1" t="s">
        <v>25</v>
      </c>
      <c r="C103" s="1" t="s">
        <v>49</v>
      </c>
      <c r="D103" s="1" t="s">
        <v>32</v>
      </c>
      <c r="E103" s="49">
        <v>3268.39</v>
      </c>
    </row>
    <row r="104" spans="1:5" x14ac:dyDescent="0.25">
      <c r="A104" s="11">
        <v>45141</v>
      </c>
      <c r="B104" s="1" t="s">
        <v>25</v>
      </c>
      <c r="C104" s="1" t="s">
        <v>46</v>
      </c>
      <c r="D104" s="1" t="s">
        <v>31</v>
      </c>
      <c r="E104" s="49">
        <v>2507.34</v>
      </c>
    </row>
    <row r="105" spans="1:5" x14ac:dyDescent="0.25">
      <c r="A105" s="11">
        <v>45150</v>
      </c>
      <c r="B105" s="1" t="s">
        <v>26</v>
      </c>
      <c r="C105" s="1" t="s">
        <v>49</v>
      </c>
      <c r="D105" s="1" t="s">
        <v>27</v>
      </c>
      <c r="E105" s="49">
        <v>3289.86</v>
      </c>
    </row>
    <row r="106" spans="1:5" x14ac:dyDescent="0.25">
      <c r="A106" s="11">
        <v>45144</v>
      </c>
      <c r="B106" s="1" t="s">
        <v>25</v>
      </c>
      <c r="C106" s="1" t="s">
        <v>48</v>
      </c>
      <c r="D106" s="1" t="s">
        <v>32</v>
      </c>
      <c r="E106" s="49">
        <v>2060.17</v>
      </c>
    </row>
    <row r="107" spans="1:5" x14ac:dyDescent="0.25">
      <c r="A107" s="11">
        <v>45164</v>
      </c>
      <c r="B107" s="1" t="s">
        <v>26</v>
      </c>
      <c r="C107" s="1" t="s">
        <v>2</v>
      </c>
      <c r="D107" s="1" t="s">
        <v>30</v>
      </c>
      <c r="E107" s="49">
        <v>3950.54</v>
      </c>
    </row>
    <row r="108" spans="1:5" x14ac:dyDescent="0.25">
      <c r="A108" s="11">
        <v>45155</v>
      </c>
      <c r="B108" s="1" t="s">
        <v>33</v>
      </c>
      <c r="C108" s="1" t="s">
        <v>46</v>
      </c>
      <c r="D108" s="1" t="s">
        <v>30</v>
      </c>
      <c r="E108" s="49">
        <v>2235.7399999999998</v>
      </c>
    </row>
    <row r="109" spans="1:5" x14ac:dyDescent="0.25">
      <c r="A109" s="11">
        <v>45145</v>
      </c>
      <c r="B109" s="1" t="s">
        <v>23</v>
      </c>
      <c r="C109" s="1" t="s">
        <v>49</v>
      </c>
      <c r="D109" s="1" t="s">
        <v>27</v>
      </c>
      <c r="E109" s="49">
        <v>3713.98</v>
      </c>
    </row>
    <row r="110" spans="1:5" x14ac:dyDescent="0.25">
      <c r="A110" s="11">
        <v>45159</v>
      </c>
      <c r="B110" s="1" t="s">
        <v>23</v>
      </c>
      <c r="C110" s="1" t="s">
        <v>49</v>
      </c>
      <c r="D110" s="1" t="s">
        <v>29</v>
      </c>
      <c r="E110" s="49">
        <v>2273.7399999999998</v>
      </c>
    </row>
    <row r="111" spans="1:5" x14ac:dyDescent="0.25">
      <c r="A111" s="11">
        <v>45162</v>
      </c>
      <c r="B111" s="1" t="s">
        <v>24</v>
      </c>
      <c r="C111" s="1" t="s">
        <v>2</v>
      </c>
      <c r="D111" s="1" t="s">
        <v>28</v>
      </c>
      <c r="E111" s="49">
        <v>3741.98</v>
      </c>
    </row>
    <row r="112" spans="1:5" x14ac:dyDescent="0.25">
      <c r="A112" s="11">
        <v>45155</v>
      </c>
      <c r="B112" s="1" t="s">
        <v>33</v>
      </c>
      <c r="C112" s="1" t="s">
        <v>46</v>
      </c>
      <c r="D112" s="1" t="s">
        <v>29</v>
      </c>
      <c r="E112" s="49">
        <v>2968.57</v>
      </c>
    </row>
    <row r="113" spans="1:5" x14ac:dyDescent="0.25">
      <c r="A113" s="11">
        <v>45140</v>
      </c>
      <c r="B113" s="1" t="s">
        <v>33</v>
      </c>
      <c r="C113" s="1" t="s">
        <v>47</v>
      </c>
      <c r="D113" s="1" t="s">
        <v>29</v>
      </c>
      <c r="E113" s="49">
        <v>3495.91</v>
      </c>
    </row>
    <row r="114" spans="1:5" x14ac:dyDescent="0.25">
      <c r="A114" s="11">
        <v>45141</v>
      </c>
      <c r="B114" s="1" t="s">
        <v>24</v>
      </c>
      <c r="C114" s="1" t="s">
        <v>46</v>
      </c>
      <c r="D114" s="1" t="s">
        <v>28</v>
      </c>
      <c r="E114" s="49">
        <v>3878.41</v>
      </c>
    </row>
    <row r="115" spans="1:5" x14ac:dyDescent="0.25">
      <c r="A115" s="11">
        <v>45141</v>
      </c>
      <c r="B115" s="1" t="s">
        <v>25</v>
      </c>
      <c r="C115" s="1" t="s">
        <v>48</v>
      </c>
      <c r="D115" s="1" t="s">
        <v>28</v>
      </c>
      <c r="E115" s="49">
        <v>3453.11</v>
      </c>
    </row>
    <row r="116" spans="1:5" x14ac:dyDescent="0.25">
      <c r="A116" s="11">
        <v>45165</v>
      </c>
      <c r="B116" s="1" t="s">
        <v>33</v>
      </c>
      <c r="C116" s="1" t="s">
        <v>48</v>
      </c>
      <c r="D116" s="1" t="s">
        <v>28</v>
      </c>
      <c r="E116" s="49">
        <v>2917.03</v>
      </c>
    </row>
    <row r="117" spans="1:5" x14ac:dyDescent="0.25">
      <c r="A117" s="11">
        <v>45167</v>
      </c>
      <c r="B117" s="1" t="s">
        <v>33</v>
      </c>
      <c r="C117" s="1" t="s">
        <v>47</v>
      </c>
      <c r="D117" s="1" t="s">
        <v>28</v>
      </c>
      <c r="E117" s="49">
        <v>3596.44</v>
      </c>
    </row>
    <row r="118" spans="1:5" x14ac:dyDescent="0.25">
      <c r="A118" s="11">
        <v>45156</v>
      </c>
      <c r="B118" s="1" t="s">
        <v>25</v>
      </c>
      <c r="C118" s="1" t="s">
        <v>48</v>
      </c>
      <c r="D118" s="1" t="s">
        <v>31</v>
      </c>
      <c r="E118" s="49">
        <v>2080.25</v>
      </c>
    </row>
    <row r="119" spans="1:5" x14ac:dyDescent="0.25">
      <c r="A119" s="11">
        <v>45169</v>
      </c>
      <c r="B119" s="1" t="s">
        <v>25</v>
      </c>
      <c r="C119" s="1" t="s">
        <v>48</v>
      </c>
      <c r="D119" s="1" t="s">
        <v>29</v>
      </c>
      <c r="E119" s="49">
        <v>2138.71</v>
      </c>
    </row>
    <row r="120" spans="1:5" x14ac:dyDescent="0.25">
      <c r="A120" s="11">
        <v>45140</v>
      </c>
      <c r="B120" s="1" t="s">
        <v>26</v>
      </c>
      <c r="C120" s="1" t="s">
        <v>2</v>
      </c>
      <c r="D120" s="1" t="s">
        <v>31</v>
      </c>
      <c r="E120" s="49">
        <v>3022.95</v>
      </c>
    </row>
    <row r="121" spans="1:5" x14ac:dyDescent="0.25">
      <c r="A121" s="11">
        <v>45145</v>
      </c>
      <c r="B121" s="1" t="s">
        <v>25</v>
      </c>
      <c r="C121" s="1" t="s">
        <v>2</v>
      </c>
      <c r="D121" s="1" t="s">
        <v>29</v>
      </c>
      <c r="E121" s="49">
        <v>2581.5</v>
      </c>
    </row>
    <row r="122" spans="1:5" x14ac:dyDescent="0.25">
      <c r="A122" s="11">
        <v>45153</v>
      </c>
      <c r="B122" s="1" t="s">
        <v>24</v>
      </c>
      <c r="C122" s="1" t="s">
        <v>46</v>
      </c>
      <c r="D122" s="1" t="s">
        <v>28</v>
      </c>
      <c r="E122" s="49">
        <v>2409.89</v>
      </c>
    </row>
    <row r="123" spans="1:5" x14ac:dyDescent="0.25">
      <c r="A123" s="11">
        <v>45163</v>
      </c>
      <c r="B123" s="1" t="s">
        <v>23</v>
      </c>
      <c r="C123" s="1" t="s">
        <v>48</v>
      </c>
      <c r="D123" s="1" t="s">
        <v>27</v>
      </c>
      <c r="E123" s="49">
        <v>2892.02</v>
      </c>
    </row>
    <row r="124" spans="1:5" x14ac:dyDescent="0.25">
      <c r="A124" s="11">
        <v>45159</v>
      </c>
      <c r="B124" s="1" t="s">
        <v>23</v>
      </c>
      <c r="C124" s="1" t="s">
        <v>49</v>
      </c>
      <c r="D124" s="1" t="s">
        <v>27</v>
      </c>
      <c r="E124" s="49">
        <v>3773.23</v>
      </c>
    </row>
    <row r="125" spans="1:5" x14ac:dyDescent="0.25">
      <c r="A125" s="11">
        <v>45158</v>
      </c>
      <c r="B125" s="1" t="s">
        <v>33</v>
      </c>
      <c r="C125" s="1" t="s">
        <v>48</v>
      </c>
      <c r="D125" s="1" t="s">
        <v>28</v>
      </c>
      <c r="E125" s="49">
        <v>2368.42</v>
      </c>
    </row>
    <row r="126" spans="1:5" x14ac:dyDescent="0.25">
      <c r="A126" s="11">
        <v>45152</v>
      </c>
      <c r="B126" s="1" t="s">
        <v>26</v>
      </c>
      <c r="C126" s="1" t="s">
        <v>49</v>
      </c>
      <c r="D126" s="1" t="s">
        <v>28</v>
      </c>
      <c r="E126" s="49">
        <v>3821.53</v>
      </c>
    </row>
    <row r="127" spans="1:5" x14ac:dyDescent="0.25">
      <c r="A127" s="11">
        <v>45144</v>
      </c>
      <c r="B127" s="1" t="s">
        <v>24</v>
      </c>
      <c r="C127" s="1" t="s">
        <v>49</v>
      </c>
      <c r="D127" s="1" t="s">
        <v>27</v>
      </c>
      <c r="E127" s="49">
        <v>3984.38</v>
      </c>
    </row>
    <row r="128" spans="1:5" x14ac:dyDescent="0.25">
      <c r="A128" s="11">
        <v>45166</v>
      </c>
      <c r="B128" s="1" t="s">
        <v>26</v>
      </c>
      <c r="C128" s="1" t="s">
        <v>2</v>
      </c>
      <c r="D128" s="1" t="s">
        <v>30</v>
      </c>
      <c r="E128" s="49">
        <v>2980</v>
      </c>
    </row>
    <row r="129" spans="1:5" x14ac:dyDescent="0.25">
      <c r="A129" s="11">
        <v>45154</v>
      </c>
      <c r="B129" s="1" t="s">
        <v>25</v>
      </c>
      <c r="C129" s="1" t="s">
        <v>2</v>
      </c>
      <c r="D129" s="1" t="s">
        <v>32</v>
      </c>
      <c r="E129" s="49">
        <v>3829.54</v>
      </c>
    </row>
    <row r="130" spans="1:5" x14ac:dyDescent="0.25">
      <c r="A130" s="11">
        <v>45151</v>
      </c>
      <c r="B130" s="1" t="s">
        <v>33</v>
      </c>
      <c r="C130" s="1" t="s">
        <v>2</v>
      </c>
      <c r="D130" s="1" t="s">
        <v>28</v>
      </c>
      <c r="E130" s="49">
        <v>2641.17</v>
      </c>
    </row>
    <row r="131" spans="1:5" x14ac:dyDescent="0.25">
      <c r="A131" s="11">
        <v>45164</v>
      </c>
      <c r="B131" s="1" t="s">
        <v>24</v>
      </c>
      <c r="C131" s="1" t="s">
        <v>48</v>
      </c>
      <c r="D131" s="1" t="s">
        <v>28</v>
      </c>
      <c r="E131" s="49">
        <v>3097.92</v>
      </c>
    </row>
    <row r="132" spans="1:5" x14ac:dyDescent="0.25">
      <c r="A132" s="11">
        <v>45164</v>
      </c>
      <c r="B132" s="1" t="s">
        <v>25</v>
      </c>
      <c r="C132" s="1" t="s">
        <v>46</v>
      </c>
      <c r="D132" s="1" t="s">
        <v>28</v>
      </c>
      <c r="E132" s="49">
        <v>2946.25</v>
      </c>
    </row>
    <row r="133" spans="1:5" x14ac:dyDescent="0.25">
      <c r="A133" s="11">
        <v>45140</v>
      </c>
      <c r="B133" s="1" t="s">
        <v>26</v>
      </c>
      <c r="C133" s="1" t="s">
        <v>2</v>
      </c>
      <c r="D133" s="1" t="s">
        <v>32</v>
      </c>
      <c r="E133" s="49">
        <v>3432.67</v>
      </c>
    </row>
    <row r="134" spans="1:5" x14ac:dyDescent="0.25">
      <c r="A134" s="11">
        <v>45149</v>
      </c>
      <c r="B134" s="1" t="s">
        <v>23</v>
      </c>
      <c r="C134" s="1" t="s">
        <v>48</v>
      </c>
      <c r="D134" s="1" t="s">
        <v>29</v>
      </c>
      <c r="E134" s="49">
        <v>2905.02</v>
      </c>
    </row>
    <row r="135" spans="1:5" x14ac:dyDescent="0.25">
      <c r="A135" s="11">
        <v>45146</v>
      </c>
      <c r="B135" s="1" t="s">
        <v>26</v>
      </c>
      <c r="C135" s="1" t="s">
        <v>49</v>
      </c>
      <c r="D135" s="1" t="s">
        <v>30</v>
      </c>
      <c r="E135" s="49">
        <v>3917.87</v>
      </c>
    </row>
    <row r="136" spans="1:5" x14ac:dyDescent="0.25">
      <c r="A136" s="11">
        <v>45141</v>
      </c>
      <c r="B136" s="1" t="s">
        <v>33</v>
      </c>
      <c r="C136" s="1" t="s">
        <v>47</v>
      </c>
      <c r="D136" s="1" t="s">
        <v>30</v>
      </c>
      <c r="E136" s="49">
        <v>2859.39</v>
      </c>
    </row>
    <row r="137" spans="1:5" x14ac:dyDescent="0.25">
      <c r="A137" s="11">
        <v>45143</v>
      </c>
      <c r="B137" s="1" t="s">
        <v>23</v>
      </c>
      <c r="C137" s="1" t="s">
        <v>48</v>
      </c>
      <c r="D137" s="1" t="s">
        <v>32</v>
      </c>
      <c r="E137" s="49">
        <v>2023.48</v>
      </c>
    </row>
    <row r="138" spans="1:5" x14ac:dyDescent="0.25">
      <c r="A138" s="11">
        <v>45139</v>
      </c>
      <c r="B138" s="1" t="s">
        <v>24</v>
      </c>
      <c r="C138" s="1" t="s">
        <v>46</v>
      </c>
      <c r="D138" s="1" t="s">
        <v>28</v>
      </c>
      <c r="E138" s="49">
        <v>2557.63</v>
      </c>
    </row>
    <row r="139" spans="1:5" x14ac:dyDescent="0.25">
      <c r="A139" s="11">
        <v>45153</v>
      </c>
      <c r="B139" s="1" t="s">
        <v>26</v>
      </c>
      <c r="C139" s="1" t="s">
        <v>49</v>
      </c>
      <c r="D139" s="1" t="s">
        <v>32</v>
      </c>
      <c r="E139" s="49">
        <v>2545.1799999999998</v>
      </c>
    </row>
    <row r="140" spans="1:5" x14ac:dyDescent="0.25">
      <c r="A140" s="11">
        <v>45155</v>
      </c>
      <c r="B140" s="1" t="s">
        <v>25</v>
      </c>
      <c r="C140" s="1" t="s">
        <v>46</v>
      </c>
      <c r="D140" s="1" t="s">
        <v>27</v>
      </c>
      <c r="E140" s="49">
        <v>2664.28</v>
      </c>
    </row>
    <row r="141" spans="1:5" x14ac:dyDescent="0.25">
      <c r="A141" s="11">
        <v>45157</v>
      </c>
      <c r="B141" s="1" t="s">
        <v>25</v>
      </c>
      <c r="C141" s="1" t="s">
        <v>2</v>
      </c>
      <c r="D141" s="1" t="s">
        <v>27</v>
      </c>
      <c r="E141" s="49">
        <v>2039.36</v>
      </c>
    </row>
    <row r="142" spans="1:5" x14ac:dyDescent="0.25">
      <c r="A142" s="11">
        <v>45163</v>
      </c>
      <c r="B142" s="1" t="s">
        <v>23</v>
      </c>
      <c r="C142" s="1" t="s">
        <v>48</v>
      </c>
      <c r="D142" s="1" t="s">
        <v>29</v>
      </c>
      <c r="E142" s="49">
        <v>3143.68</v>
      </c>
    </row>
    <row r="143" spans="1:5" x14ac:dyDescent="0.25">
      <c r="A143" s="11">
        <v>45147</v>
      </c>
      <c r="B143" s="1" t="s">
        <v>24</v>
      </c>
      <c r="C143" s="1" t="s">
        <v>48</v>
      </c>
      <c r="D143" s="1" t="s">
        <v>27</v>
      </c>
      <c r="E143" s="49">
        <v>2922.11</v>
      </c>
    </row>
    <row r="144" spans="1:5" x14ac:dyDescent="0.25">
      <c r="A144" s="11">
        <v>45139</v>
      </c>
      <c r="B144" s="1" t="s">
        <v>33</v>
      </c>
      <c r="C144" s="1" t="s">
        <v>48</v>
      </c>
      <c r="D144" s="1" t="s">
        <v>28</v>
      </c>
      <c r="E144" s="49">
        <v>3665.62</v>
      </c>
    </row>
    <row r="145" spans="1:5" x14ac:dyDescent="0.25">
      <c r="A145" s="11">
        <v>45156</v>
      </c>
      <c r="B145" s="1" t="s">
        <v>24</v>
      </c>
      <c r="C145" s="1" t="s">
        <v>48</v>
      </c>
      <c r="D145" s="1" t="s">
        <v>28</v>
      </c>
      <c r="E145" s="49">
        <v>3598.18</v>
      </c>
    </row>
    <row r="146" spans="1:5" x14ac:dyDescent="0.25">
      <c r="A146" s="11">
        <v>45152</v>
      </c>
      <c r="B146" s="1" t="s">
        <v>33</v>
      </c>
      <c r="C146" s="1" t="s">
        <v>46</v>
      </c>
      <c r="D146" s="1" t="s">
        <v>27</v>
      </c>
      <c r="E146" s="49">
        <v>3621.8</v>
      </c>
    </row>
    <row r="147" spans="1:5" x14ac:dyDescent="0.25">
      <c r="A147" s="11">
        <v>45149</v>
      </c>
      <c r="B147" s="1" t="s">
        <v>33</v>
      </c>
      <c r="C147" s="1" t="s">
        <v>46</v>
      </c>
      <c r="D147" s="1" t="s">
        <v>28</v>
      </c>
      <c r="E147" s="49">
        <v>3103.41</v>
      </c>
    </row>
    <row r="148" spans="1:5" x14ac:dyDescent="0.25">
      <c r="A148" s="11">
        <v>45144</v>
      </c>
      <c r="B148" s="1" t="s">
        <v>25</v>
      </c>
      <c r="C148" s="1" t="s">
        <v>47</v>
      </c>
      <c r="D148" s="1" t="s">
        <v>32</v>
      </c>
      <c r="E148" s="49">
        <v>3645.33</v>
      </c>
    </row>
    <row r="149" spans="1:5" x14ac:dyDescent="0.25">
      <c r="A149" s="11">
        <v>45166</v>
      </c>
      <c r="B149" s="1" t="s">
        <v>23</v>
      </c>
      <c r="C149" s="1" t="s">
        <v>48</v>
      </c>
      <c r="D149" s="1" t="s">
        <v>32</v>
      </c>
      <c r="E149" s="49">
        <v>3790.28</v>
      </c>
    </row>
    <row r="150" spans="1:5" x14ac:dyDescent="0.25">
      <c r="A150" s="11">
        <v>45156</v>
      </c>
      <c r="B150" s="1" t="s">
        <v>26</v>
      </c>
      <c r="C150" s="1" t="s">
        <v>47</v>
      </c>
      <c r="D150" s="1" t="s">
        <v>32</v>
      </c>
      <c r="E150" s="49">
        <v>2557.34</v>
      </c>
    </row>
    <row r="151" spans="1:5" x14ac:dyDescent="0.25">
      <c r="A151" s="11">
        <v>45161</v>
      </c>
      <c r="B151" s="1" t="s">
        <v>33</v>
      </c>
      <c r="C151" s="1" t="s">
        <v>49</v>
      </c>
      <c r="D151" s="1" t="s">
        <v>29</v>
      </c>
      <c r="E151" s="49">
        <v>2981.72</v>
      </c>
    </row>
    <row r="152" spans="1:5" x14ac:dyDescent="0.25">
      <c r="A152" s="11">
        <v>45155</v>
      </c>
      <c r="B152" s="1" t="s">
        <v>25</v>
      </c>
      <c r="C152" s="1" t="s">
        <v>47</v>
      </c>
      <c r="D152" s="1" t="s">
        <v>30</v>
      </c>
      <c r="E152" s="49">
        <v>3179.57</v>
      </c>
    </row>
    <row r="153" spans="1:5" x14ac:dyDescent="0.25">
      <c r="A153" s="11">
        <v>45150</v>
      </c>
      <c r="B153" s="1" t="s">
        <v>24</v>
      </c>
      <c r="C153" s="1" t="s">
        <v>46</v>
      </c>
      <c r="D153" s="1" t="s">
        <v>29</v>
      </c>
      <c r="E153" s="49">
        <v>2774.84</v>
      </c>
    </row>
    <row r="154" spans="1:5" x14ac:dyDescent="0.25">
      <c r="A154" s="11">
        <v>45152</v>
      </c>
      <c r="B154" s="1" t="s">
        <v>25</v>
      </c>
      <c r="C154" s="1" t="s">
        <v>48</v>
      </c>
      <c r="D154" s="1" t="s">
        <v>31</v>
      </c>
      <c r="E154" s="49">
        <v>3670.5</v>
      </c>
    </row>
    <row r="155" spans="1:5" x14ac:dyDescent="0.25">
      <c r="A155" s="11">
        <v>45169</v>
      </c>
      <c r="B155" s="1" t="s">
        <v>24</v>
      </c>
      <c r="C155" s="1" t="s">
        <v>2</v>
      </c>
      <c r="D155" s="1" t="s">
        <v>27</v>
      </c>
      <c r="E155" s="49">
        <v>3872.73</v>
      </c>
    </row>
    <row r="156" spans="1:5" x14ac:dyDescent="0.25">
      <c r="A156" s="11">
        <v>45165</v>
      </c>
      <c r="B156" s="1" t="s">
        <v>33</v>
      </c>
      <c r="C156" s="1" t="s">
        <v>48</v>
      </c>
      <c r="D156" s="1" t="s">
        <v>31</v>
      </c>
      <c r="E156" s="49">
        <v>2299.86</v>
      </c>
    </row>
    <row r="157" spans="1:5" x14ac:dyDescent="0.25">
      <c r="A157" s="11">
        <v>45155</v>
      </c>
      <c r="B157" s="1" t="s">
        <v>26</v>
      </c>
      <c r="C157" s="1" t="s">
        <v>47</v>
      </c>
      <c r="D157" s="1" t="s">
        <v>27</v>
      </c>
      <c r="E157" s="49">
        <v>2947.95</v>
      </c>
    </row>
    <row r="158" spans="1:5" x14ac:dyDescent="0.25">
      <c r="A158" s="11">
        <v>45169</v>
      </c>
      <c r="B158" s="1" t="s">
        <v>23</v>
      </c>
      <c r="C158" s="1" t="s">
        <v>47</v>
      </c>
      <c r="D158" s="1" t="s">
        <v>30</v>
      </c>
      <c r="E158" s="49">
        <v>2111.27</v>
      </c>
    </row>
    <row r="159" spans="1:5" x14ac:dyDescent="0.25">
      <c r="A159" s="11">
        <v>45160</v>
      </c>
      <c r="B159" s="1" t="s">
        <v>23</v>
      </c>
      <c r="C159" s="1" t="s">
        <v>2</v>
      </c>
      <c r="D159" s="1" t="s">
        <v>27</v>
      </c>
      <c r="E159" s="49">
        <v>3073.53</v>
      </c>
    </row>
    <row r="160" spans="1:5" x14ac:dyDescent="0.25">
      <c r="A160" s="11">
        <v>45167</v>
      </c>
      <c r="B160" s="1" t="s">
        <v>33</v>
      </c>
      <c r="C160" s="1" t="s">
        <v>49</v>
      </c>
      <c r="D160" s="1" t="s">
        <v>30</v>
      </c>
      <c r="E160" s="49">
        <v>2608.0100000000002</v>
      </c>
    </row>
    <row r="161" spans="1:5" x14ac:dyDescent="0.25">
      <c r="A161" s="11">
        <v>45153</v>
      </c>
      <c r="B161" s="1" t="s">
        <v>33</v>
      </c>
      <c r="C161" s="1" t="s">
        <v>47</v>
      </c>
      <c r="D161" s="1" t="s">
        <v>31</v>
      </c>
      <c r="E161" s="49">
        <v>3358.34</v>
      </c>
    </row>
    <row r="162" spans="1:5" x14ac:dyDescent="0.25">
      <c r="A162" s="11">
        <v>45141</v>
      </c>
      <c r="B162" s="1" t="s">
        <v>25</v>
      </c>
      <c r="C162" s="1" t="s">
        <v>2</v>
      </c>
      <c r="D162" s="1" t="s">
        <v>29</v>
      </c>
      <c r="E162" s="49">
        <v>3646.11</v>
      </c>
    </row>
    <row r="163" spans="1:5" x14ac:dyDescent="0.25">
      <c r="A163" s="11">
        <v>45140</v>
      </c>
      <c r="B163" s="1" t="s">
        <v>33</v>
      </c>
      <c r="C163" s="1" t="s">
        <v>2</v>
      </c>
      <c r="D163" s="1" t="s">
        <v>29</v>
      </c>
      <c r="E163" s="49">
        <v>2472.86</v>
      </c>
    </row>
    <row r="164" spans="1:5" x14ac:dyDescent="0.25">
      <c r="A164" s="11">
        <v>45141</v>
      </c>
      <c r="B164" s="1" t="s">
        <v>24</v>
      </c>
      <c r="C164" s="1" t="s">
        <v>48</v>
      </c>
      <c r="D164" s="1" t="s">
        <v>29</v>
      </c>
      <c r="E164" s="49">
        <v>3520.84</v>
      </c>
    </row>
    <row r="165" spans="1:5" x14ac:dyDescent="0.25">
      <c r="A165" s="11">
        <v>45142</v>
      </c>
      <c r="B165" s="1" t="s">
        <v>33</v>
      </c>
      <c r="C165" s="1" t="s">
        <v>48</v>
      </c>
      <c r="D165" s="1" t="s">
        <v>30</v>
      </c>
      <c r="E165" s="49">
        <v>3096</v>
      </c>
    </row>
    <row r="166" spans="1:5" x14ac:dyDescent="0.25">
      <c r="A166" s="11">
        <v>45155</v>
      </c>
      <c r="B166" s="1" t="s">
        <v>25</v>
      </c>
      <c r="C166" s="1" t="s">
        <v>46</v>
      </c>
      <c r="D166" s="1" t="s">
        <v>30</v>
      </c>
      <c r="E166" s="49">
        <v>3876.65</v>
      </c>
    </row>
    <row r="167" spans="1:5" x14ac:dyDescent="0.25">
      <c r="A167" s="11">
        <v>45169</v>
      </c>
      <c r="B167" s="1" t="s">
        <v>25</v>
      </c>
      <c r="C167" s="1" t="s">
        <v>47</v>
      </c>
      <c r="D167" s="1" t="s">
        <v>30</v>
      </c>
      <c r="E167" s="49">
        <v>2138.79</v>
      </c>
    </row>
    <row r="168" spans="1:5" x14ac:dyDescent="0.25">
      <c r="A168" s="11">
        <v>45164</v>
      </c>
      <c r="B168" s="1" t="s">
        <v>23</v>
      </c>
      <c r="C168" s="1" t="s">
        <v>47</v>
      </c>
      <c r="D168" s="1" t="s">
        <v>29</v>
      </c>
      <c r="E168" s="49">
        <v>2568.46</v>
      </c>
    </row>
    <row r="169" spans="1:5" x14ac:dyDescent="0.25">
      <c r="A169" s="11">
        <v>45143</v>
      </c>
      <c r="B169" s="1" t="s">
        <v>25</v>
      </c>
      <c r="C169" s="1" t="s">
        <v>48</v>
      </c>
      <c r="D169" s="1" t="s">
        <v>27</v>
      </c>
      <c r="E169" s="49">
        <v>2671.15</v>
      </c>
    </row>
    <row r="170" spans="1:5" x14ac:dyDescent="0.25">
      <c r="A170" s="11">
        <v>45147</v>
      </c>
      <c r="B170" s="1" t="s">
        <v>33</v>
      </c>
      <c r="C170" s="1" t="s">
        <v>2</v>
      </c>
      <c r="D170" s="1" t="s">
        <v>28</v>
      </c>
      <c r="E170" s="49">
        <v>3034.32</v>
      </c>
    </row>
    <row r="171" spans="1:5" x14ac:dyDescent="0.25">
      <c r="A171" s="11">
        <v>45151</v>
      </c>
      <c r="B171" s="1" t="s">
        <v>25</v>
      </c>
      <c r="C171" s="1" t="s">
        <v>49</v>
      </c>
      <c r="D171" s="1" t="s">
        <v>28</v>
      </c>
      <c r="E171" s="49">
        <v>3144.79</v>
      </c>
    </row>
    <row r="172" spans="1:5" x14ac:dyDescent="0.25">
      <c r="A172" s="11">
        <v>45143</v>
      </c>
      <c r="B172" s="1" t="s">
        <v>25</v>
      </c>
      <c r="C172" s="1" t="s">
        <v>48</v>
      </c>
      <c r="D172" s="1" t="s">
        <v>28</v>
      </c>
      <c r="E172" s="49">
        <v>3937.86</v>
      </c>
    </row>
    <row r="173" spans="1:5" x14ac:dyDescent="0.25">
      <c r="A173" s="11">
        <v>45165</v>
      </c>
      <c r="B173" s="1" t="s">
        <v>25</v>
      </c>
      <c r="C173" s="1" t="s">
        <v>2</v>
      </c>
      <c r="D173" s="1" t="s">
        <v>27</v>
      </c>
      <c r="E173" s="49">
        <v>3164.34</v>
      </c>
    </row>
    <row r="174" spans="1:5" x14ac:dyDescent="0.25">
      <c r="A174" s="11">
        <v>45164</v>
      </c>
      <c r="B174" s="1" t="s">
        <v>33</v>
      </c>
      <c r="C174" s="1" t="s">
        <v>48</v>
      </c>
      <c r="D174" s="1" t="s">
        <v>27</v>
      </c>
      <c r="E174" s="49">
        <v>3204.33</v>
      </c>
    </row>
    <row r="175" spans="1:5" x14ac:dyDescent="0.25">
      <c r="A175" s="11">
        <v>45162</v>
      </c>
      <c r="B175" s="1" t="s">
        <v>23</v>
      </c>
      <c r="C175" s="1" t="s">
        <v>48</v>
      </c>
      <c r="D175" s="1" t="s">
        <v>28</v>
      </c>
      <c r="E175" s="49">
        <v>2071.75</v>
      </c>
    </row>
    <row r="176" spans="1:5" x14ac:dyDescent="0.25">
      <c r="A176" s="11">
        <v>45152</v>
      </c>
      <c r="B176" s="1" t="s">
        <v>33</v>
      </c>
      <c r="C176" s="1" t="s">
        <v>48</v>
      </c>
      <c r="D176" s="1" t="s">
        <v>29</v>
      </c>
      <c r="E176" s="49">
        <v>3449.22</v>
      </c>
    </row>
    <row r="177" spans="1:5" x14ac:dyDescent="0.25">
      <c r="A177" s="11">
        <v>45156</v>
      </c>
      <c r="B177" s="1" t="s">
        <v>23</v>
      </c>
      <c r="C177" s="1" t="s">
        <v>46</v>
      </c>
      <c r="D177" s="1" t="s">
        <v>29</v>
      </c>
      <c r="E177" s="49">
        <v>2309.66</v>
      </c>
    </row>
    <row r="178" spans="1:5" x14ac:dyDescent="0.25">
      <c r="A178" s="11">
        <v>45139</v>
      </c>
      <c r="B178" s="1" t="s">
        <v>23</v>
      </c>
      <c r="C178" s="1" t="s">
        <v>46</v>
      </c>
      <c r="D178" s="1" t="s">
        <v>31</v>
      </c>
      <c r="E178" s="49">
        <v>3880.71</v>
      </c>
    </row>
    <row r="179" spans="1:5" x14ac:dyDescent="0.25">
      <c r="A179" s="11">
        <v>45145</v>
      </c>
      <c r="B179" s="1" t="s">
        <v>24</v>
      </c>
      <c r="C179" s="1" t="s">
        <v>49</v>
      </c>
      <c r="D179" s="1" t="s">
        <v>30</v>
      </c>
      <c r="E179" s="49">
        <v>2186.1</v>
      </c>
    </row>
    <row r="180" spans="1:5" x14ac:dyDescent="0.25">
      <c r="A180" s="11">
        <v>45144</v>
      </c>
      <c r="B180" s="1" t="s">
        <v>23</v>
      </c>
      <c r="C180" s="1" t="s">
        <v>48</v>
      </c>
      <c r="D180" s="1" t="s">
        <v>29</v>
      </c>
      <c r="E180" s="49">
        <v>2717.91</v>
      </c>
    </row>
    <row r="181" spans="1:5" x14ac:dyDescent="0.25">
      <c r="A181" s="11">
        <v>45147</v>
      </c>
      <c r="B181" s="1" t="s">
        <v>24</v>
      </c>
      <c r="C181" s="1" t="s">
        <v>47</v>
      </c>
      <c r="D181" s="1" t="s">
        <v>27</v>
      </c>
      <c r="E181" s="49">
        <v>3263.75</v>
      </c>
    </row>
    <row r="182" spans="1:5" x14ac:dyDescent="0.25">
      <c r="A182" s="11">
        <v>45159</v>
      </c>
      <c r="B182" s="1" t="s">
        <v>23</v>
      </c>
      <c r="C182" s="1" t="s">
        <v>2</v>
      </c>
      <c r="D182" s="1" t="s">
        <v>31</v>
      </c>
      <c r="E182" s="49">
        <v>2389.48</v>
      </c>
    </row>
    <row r="183" spans="1:5" x14ac:dyDescent="0.25">
      <c r="A183" s="11">
        <v>45155</v>
      </c>
      <c r="B183" s="1" t="s">
        <v>25</v>
      </c>
      <c r="C183" s="1" t="s">
        <v>2</v>
      </c>
      <c r="D183" s="1" t="s">
        <v>31</v>
      </c>
      <c r="E183" s="49">
        <v>3518.16</v>
      </c>
    </row>
    <row r="184" spans="1:5" x14ac:dyDescent="0.25">
      <c r="A184" s="11">
        <v>45143</v>
      </c>
      <c r="B184" s="1" t="s">
        <v>24</v>
      </c>
      <c r="C184" s="1" t="s">
        <v>49</v>
      </c>
      <c r="D184" s="1" t="s">
        <v>28</v>
      </c>
      <c r="E184" s="49">
        <v>3667.34</v>
      </c>
    </row>
    <row r="185" spans="1:5" x14ac:dyDescent="0.25">
      <c r="A185" s="11">
        <v>45158</v>
      </c>
      <c r="B185" s="1" t="s">
        <v>26</v>
      </c>
      <c r="C185" s="1" t="s">
        <v>48</v>
      </c>
      <c r="D185" s="1" t="s">
        <v>28</v>
      </c>
      <c r="E185" s="49">
        <v>2884.31</v>
      </c>
    </row>
    <row r="186" spans="1:5" x14ac:dyDescent="0.25">
      <c r="A186" s="11">
        <v>45168</v>
      </c>
      <c r="B186" s="1" t="s">
        <v>33</v>
      </c>
      <c r="C186" s="1" t="s">
        <v>2</v>
      </c>
      <c r="D186" s="1" t="s">
        <v>32</v>
      </c>
      <c r="E186" s="49">
        <v>2054.4899999999998</v>
      </c>
    </row>
    <row r="187" spans="1:5" x14ac:dyDescent="0.25">
      <c r="A187" s="11">
        <v>45163</v>
      </c>
      <c r="B187" s="1" t="s">
        <v>26</v>
      </c>
      <c r="C187" s="1" t="s">
        <v>48</v>
      </c>
      <c r="D187" s="1" t="s">
        <v>30</v>
      </c>
      <c r="E187" s="49">
        <v>2634.08</v>
      </c>
    </row>
    <row r="188" spans="1:5" x14ac:dyDescent="0.25">
      <c r="A188" s="11">
        <v>45147</v>
      </c>
      <c r="B188" s="1" t="s">
        <v>33</v>
      </c>
      <c r="C188" s="1" t="s">
        <v>49</v>
      </c>
      <c r="D188" s="1" t="s">
        <v>27</v>
      </c>
      <c r="E188" s="49">
        <v>2721.51</v>
      </c>
    </row>
    <row r="189" spans="1:5" x14ac:dyDescent="0.25">
      <c r="A189" s="11">
        <v>45145</v>
      </c>
      <c r="B189" s="1" t="s">
        <v>24</v>
      </c>
      <c r="C189" s="1" t="s">
        <v>2</v>
      </c>
      <c r="D189" s="1" t="s">
        <v>32</v>
      </c>
      <c r="E189" s="49">
        <v>3261.02</v>
      </c>
    </row>
    <row r="190" spans="1:5" x14ac:dyDescent="0.25">
      <c r="A190" s="11">
        <v>45154</v>
      </c>
      <c r="B190" s="1" t="s">
        <v>33</v>
      </c>
      <c r="C190" s="1" t="s">
        <v>46</v>
      </c>
      <c r="D190" s="1" t="s">
        <v>31</v>
      </c>
      <c r="E190" s="49">
        <v>2239.02</v>
      </c>
    </row>
    <row r="191" spans="1:5" x14ac:dyDescent="0.25">
      <c r="A191" s="11">
        <v>45153</v>
      </c>
      <c r="B191" s="1" t="s">
        <v>25</v>
      </c>
      <c r="C191" s="1" t="s">
        <v>46</v>
      </c>
      <c r="D191" s="1" t="s">
        <v>28</v>
      </c>
      <c r="E191" s="49">
        <v>2791.73</v>
      </c>
    </row>
    <row r="192" spans="1:5" x14ac:dyDescent="0.25">
      <c r="A192" s="11">
        <v>45140</v>
      </c>
      <c r="B192" s="1" t="s">
        <v>24</v>
      </c>
      <c r="C192" s="1" t="s">
        <v>47</v>
      </c>
      <c r="D192" s="1" t="s">
        <v>28</v>
      </c>
      <c r="E192" s="49">
        <v>3709.03</v>
      </c>
    </row>
    <row r="193" spans="1:5" x14ac:dyDescent="0.25">
      <c r="A193" s="11">
        <v>45142</v>
      </c>
      <c r="B193" s="1" t="s">
        <v>33</v>
      </c>
      <c r="C193" s="1" t="s">
        <v>48</v>
      </c>
      <c r="D193" s="1" t="s">
        <v>30</v>
      </c>
      <c r="E193" s="49">
        <v>2837.24</v>
      </c>
    </row>
    <row r="194" spans="1:5" x14ac:dyDescent="0.25">
      <c r="A194" s="11">
        <v>45140</v>
      </c>
      <c r="B194" s="1" t="s">
        <v>24</v>
      </c>
      <c r="C194" s="1" t="s">
        <v>49</v>
      </c>
      <c r="D194" s="1" t="s">
        <v>30</v>
      </c>
      <c r="E194" s="49">
        <v>3400.79</v>
      </c>
    </row>
    <row r="195" spans="1:5" x14ac:dyDescent="0.25">
      <c r="A195" s="11">
        <v>45159</v>
      </c>
      <c r="B195" s="1" t="s">
        <v>24</v>
      </c>
      <c r="C195" s="1" t="s">
        <v>46</v>
      </c>
      <c r="D195" s="1" t="s">
        <v>28</v>
      </c>
      <c r="E195" s="49">
        <v>2913.2</v>
      </c>
    </row>
    <row r="196" spans="1:5" x14ac:dyDescent="0.25">
      <c r="A196" s="11">
        <v>45166</v>
      </c>
      <c r="B196" s="1" t="s">
        <v>23</v>
      </c>
      <c r="C196" s="1" t="s">
        <v>47</v>
      </c>
      <c r="D196" s="1" t="s">
        <v>27</v>
      </c>
      <c r="E196" s="49">
        <v>3610.46</v>
      </c>
    </row>
    <row r="197" spans="1:5" x14ac:dyDescent="0.25">
      <c r="A197" s="11">
        <v>45141</v>
      </c>
      <c r="B197" s="1" t="s">
        <v>23</v>
      </c>
      <c r="C197" s="1" t="s">
        <v>46</v>
      </c>
      <c r="D197" s="1" t="s">
        <v>32</v>
      </c>
      <c r="E197" s="49">
        <v>3928.57</v>
      </c>
    </row>
    <row r="198" spans="1:5" x14ac:dyDescent="0.25">
      <c r="A198" s="11">
        <v>45158</v>
      </c>
      <c r="B198" s="1" t="s">
        <v>25</v>
      </c>
      <c r="C198" s="1" t="s">
        <v>46</v>
      </c>
      <c r="D198" s="1" t="s">
        <v>27</v>
      </c>
      <c r="E198" s="49">
        <v>3071.31</v>
      </c>
    </row>
    <row r="199" spans="1:5" x14ac:dyDescent="0.25">
      <c r="A199" s="11">
        <v>45141</v>
      </c>
      <c r="B199" s="1" t="s">
        <v>33</v>
      </c>
      <c r="C199" s="1" t="s">
        <v>46</v>
      </c>
      <c r="D199" s="1" t="s">
        <v>29</v>
      </c>
      <c r="E199" s="49">
        <v>3838.46</v>
      </c>
    </row>
    <row r="200" spans="1:5" x14ac:dyDescent="0.25">
      <c r="A200" s="11">
        <v>45150</v>
      </c>
      <c r="B200" s="1" t="s">
        <v>24</v>
      </c>
      <c r="C200" s="1" t="s">
        <v>49</v>
      </c>
      <c r="D200" s="1" t="s">
        <v>27</v>
      </c>
      <c r="E200" s="49">
        <v>3658.18</v>
      </c>
    </row>
    <row r="201" spans="1:5" x14ac:dyDescent="0.25">
      <c r="A201" s="11">
        <v>45158</v>
      </c>
      <c r="B201" s="1" t="s">
        <v>33</v>
      </c>
      <c r="C201" s="1" t="s">
        <v>49</v>
      </c>
      <c r="D201" s="1" t="s">
        <v>30</v>
      </c>
      <c r="E201" s="49">
        <v>2632.29</v>
      </c>
    </row>
    <row r="202" spans="1:5" x14ac:dyDescent="0.25">
      <c r="A202" s="11">
        <v>45152</v>
      </c>
      <c r="B202" s="1" t="s">
        <v>26</v>
      </c>
      <c r="C202" s="1" t="s">
        <v>2</v>
      </c>
      <c r="D202" s="1" t="s">
        <v>30</v>
      </c>
      <c r="E202" s="49">
        <v>3230.27</v>
      </c>
    </row>
    <row r="203" spans="1:5" x14ac:dyDescent="0.25">
      <c r="A203" s="11">
        <v>45160</v>
      </c>
      <c r="B203" s="1" t="s">
        <v>24</v>
      </c>
      <c r="C203" s="1" t="s">
        <v>46</v>
      </c>
      <c r="D203" s="1" t="s">
        <v>32</v>
      </c>
      <c r="E203" s="49">
        <v>2950.34</v>
      </c>
    </row>
    <row r="204" spans="1:5" x14ac:dyDescent="0.25">
      <c r="A204" s="11">
        <v>45139</v>
      </c>
      <c r="B204" s="1" t="s">
        <v>33</v>
      </c>
      <c r="C204" s="1" t="s">
        <v>46</v>
      </c>
      <c r="D204" s="1" t="s">
        <v>31</v>
      </c>
      <c r="E204" s="49">
        <v>2092.7399999999998</v>
      </c>
    </row>
    <row r="205" spans="1:5" x14ac:dyDescent="0.25">
      <c r="A205" s="11">
        <v>45153</v>
      </c>
      <c r="B205" s="1" t="s">
        <v>26</v>
      </c>
      <c r="C205" s="1" t="s">
        <v>48</v>
      </c>
      <c r="D205" s="1" t="s">
        <v>32</v>
      </c>
      <c r="E205" s="49">
        <v>2631.81</v>
      </c>
    </row>
    <row r="206" spans="1:5" x14ac:dyDescent="0.25">
      <c r="A206" s="11">
        <v>45156</v>
      </c>
      <c r="B206" s="1" t="s">
        <v>23</v>
      </c>
      <c r="C206" s="1" t="s">
        <v>47</v>
      </c>
      <c r="D206" s="1" t="s">
        <v>30</v>
      </c>
      <c r="E206" s="49">
        <v>2775.19</v>
      </c>
    </row>
    <row r="207" spans="1:5" x14ac:dyDescent="0.25">
      <c r="A207" s="11">
        <v>45168</v>
      </c>
      <c r="B207" s="1" t="s">
        <v>23</v>
      </c>
      <c r="C207" s="1" t="s">
        <v>48</v>
      </c>
      <c r="D207" s="1" t="s">
        <v>32</v>
      </c>
      <c r="E207" s="49">
        <v>3458.02</v>
      </c>
    </row>
    <row r="208" spans="1:5" x14ac:dyDescent="0.25">
      <c r="A208" s="11">
        <v>45145</v>
      </c>
      <c r="B208" s="1" t="s">
        <v>25</v>
      </c>
      <c r="C208" s="1" t="s">
        <v>47</v>
      </c>
      <c r="D208" s="1" t="s">
        <v>31</v>
      </c>
      <c r="E208" s="49">
        <v>3854.06</v>
      </c>
    </row>
    <row r="209" spans="1:5" x14ac:dyDescent="0.25">
      <c r="A209" s="11">
        <v>45162</v>
      </c>
      <c r="B209" s="1" t="s">
        <v>33</v>
      </c>
      <c r="C209" s="1" t="s">
        <v>46</v>
      </c>
      <c r="D209" s="1" t="s">
        <v>27</v>
      </c>
      <c r="E209" s="49">
        <v>2520.2800000000002</v>
      </c>
    </row>
    <row r="210" spans="1:5" x14ac:dyDescent="0.25">
      <c r="A210" s="11">
        <v>45163</v>
      </c>
      <c r="B210" s="1" t="s">
        <v>26</v>
      </c>
      <c r="C210" s="1" t="s">
        <v>47</v>
      </c>
      <c r="D210" s="1" t="s">
        <v>30</v>
      </c>
      <c r="E210" s="49">
        <v>3316.71</v>
      </c>
    </row>
    <row r="211" spans="1:5" x14ac:dyDescent="0.25">
      <c r="A211" s="11">
        <v>45159</v>
      </c>
      <c r="B211" s="1" t="s">
        <v>25</v>
      </c>
      <c r="C211" s="1" t="s">
        <v>2</v>
      </c>
      <c r="D211" s="1" t="s">
        <v>31</v>
      </c>
      <c r="E211" s="49">
        <v>3619.89</v>
      </c>
    </row>
    <row r="212" spans="1:5" x14ac:dyDescent="0.25">
      <c r="A212" s="11">
        <v>45169</v>
      </c>
      <c r="B212" s="1" t="s">
        <v>24</v>
      </c>
      <c r="C212" s="1" t="s">
        <v>49</v>
      </c>
      <c r="D212" s="1" t="s">
        <v>29</v>
      </c>
      <c r="E212" s="49">
        <v>3763.24</v>
      </c>
    </row>
    <row r="213" spans="1:5" x14ac:dyDescent="0.25">
      <c r="A213" s="11">
        <v>45148</v>
      </c>
      <c r="B213" s="1" t="s">
        <v>24</v>
      </c>
      <c r="C213" s="1" t="s">
        <v>47</v>
      </c>
      <c r="D213" s="1" t="s">
        <v>28</v>
      </c>
      <c r="E213" s="49">
        <v>3961.85</v>
      </c>
    </row>
    <row r="214" spans="1:5" x14ac:dyDescent="0.25">
      <c r="A214" s="11">
        <v>45167</v>
      </c>
      <c r="B214" s="1" t="s">
        <v>24</v>
      </c>
      <c r="C214" s="1" t="s">
        <v>46</v>
      </c>
      <c r="D214" s="1" t="s">
        <v>29</v>
      </c>
      <c r="E214" s="49">
        <v>2618.71</v>
      </c>
    </row>
    <row r="215" spans="1:5" x14ac:dyDescent="0.25">
      <c r="A215" s="11">
        <v>45142</v>
      </c>
      <c r="B215" s="1" t="s">
        <v>33</v>
      </c>
      <c r="C215" s="1" t="s">
        <v>47</v>
      </c>
      <c r="D215" s="1" t="s">
        <v>27</v>
      </c>
      <c r="E215" s="49">
        <v>3089.04</v>
      </c>
    </row>
    <row r="216" spans="1:5" x14ac:dyDescent="0.25">
      <c r="A216" s="11">
        <v>45154</v>
      </c>
      <c r="B216" s="1" t="s">
        <v>26</v>
      </c>
      <c r="C216" s="1" t="s">
        <v>2</v>
      </c>
      <c r="D216" s="1" t="s">
        <v>28</v>
      </c>
      <c r="E216" s="49">
        <v>3636.43</v>
      </c>
    </row>
    <row r="217" spans="1:5" x14ac:dyDescent="0.25">
      <c r="A217" s="11">
        <v>45167</v>
      </c>
      <c r="B217" s="1" t="s">
        <v>25</v>
      </c>
      <c r="C217" s="1" t="s">
        <v>48</v>
      </c>
      <c r="D217" s="1" t="s">
        <v>30</v>
      </c>
      <c r="E217" s="49">
        <v>2219.9699999999998</v>
      </c>
    </row>
    <row r="218" spans="1:5" x14ac:dyDescent="0.25">
      <c r="A218" s="11">
        <v>45153</v>
      </c>
      <c r="B218" s="1" t="s">
        <v>33</v>
      </c>
      <c r="C218" s="1" t="s">
        <v>2</v>
      </c>
      <c r="D218" s="1" t="s">
        <v>29</v>
      </c>
      <c r="E218" s="49">
        <v>2655.27</v>
      </c>
    </row>
    <row r="219" spans="1:5" x14ac:dyDescent="0.25">
      <c r="A219" s="11">
        <v>45145</v>
      </c>
      <c r="B219" s="1" t="s">
        <v>23</v>
      </c>
      <c r="C219" s="1" t="s">
        <v>2</v>
      </c>
      <c r="D219" s="1" t="s">
        <v>30</v>
      </c>
      <c r="E219" s="49">
        <v>3281.21</v>
      </c>
    </row>
    <row r="220" spans="1:5" x14ac:dyDescent="0.25">
      <c r="A220" s="11">
        <v>45163</v>
      </c>
      <c r="B220" s="1" t="s">
        <v>26</v>
      </c>
      <c r="C220" s="1" t="s">
        <v>47</v>
      </c>
      <c r="D220" s="1" t="s">
        <v>28</v>
      </c>
      <c r="E220" s="49">
        <v>2116.9699999999998</v>
      </c>
    </row>
    <row r="221" spans="1:5" x14ac:dyDescent="0.25">
      <c r="A221" s="11">
        <v>45146</v>
      </c>
      <c r="B221" s="1" t="s">
        <v>33</v>
      </c>
      <c r="C221" s="1" t="s">
        <v>49</v>
      </c>
      <c r="D221" s="1" t="s">
        <v>32</v>
      </c>
      <c r="E221" s="49">
        <v>2269.1999999999998</v>
      </c>
    </row>
    <row r="222" spans="1:5" x14ac:dyDescent="0.25">
      <c r="A222" s="11">
        <v>45141</v>
      </c>
      <c r="B222" s="1" t="s">
        <v>24</v>
      </c>
      <c r="C222" s="1" t="s">
        <v>49</v>
      </c>
      <c r="D222" s="1" t="s">
        <v>29</v>
      </c>
      <c r="E222" s="49">
        <v>2313.58</v>
      </c>
    </row>
    <row r="223" spans="1:5" x14ac:dyDescent="0.25">
      <c r="A223" s="11">
        <v>45141</v>
      </c>
      <c r="B223" s="1" t="s">
        <v>23</v>
      </c>
      <c r="C223" s="1" t="s">
        <v>47</v>
      </c>
      <c r="D223" s="1" t="s">
        <v>29</v>
      </c>
      <c r="E223" s="49">
        <v>2502.33</v>
      </c>
    </row>
    <row r="224" spans="1:5" x14ac:dyDescent="0.25">
      <c r="A224" s="11">
        <v>45143</v>
      </c>
      <c r="B224" s="1" t="s">
        <v>24</v>
      </c>
      <c r="C224" s="1" t="s">
        <v>48</v>
      </c>
      <c r="D224" s="1" t="s">
        <v>30</v>
      </c>
      <c r="E224" s="49">
        <v>2446.41</v>
      </c>
    </row>
    <row r="225" spans="1:5" x14ac:dyDescent="0.25">
      <c r="A225" s="11">
        <v>45156</v>
      </c>
      <c r="B225" s="1" t="s">
        <v>33</v>
      </c>
      <c r="C225" s="1" t="s">
        <v>46</v>
      </c>
      <c r="D225" s="1" t="s">
        <v>32</v>
      </c>
      <c r="E225" s="49">
        <v>3949.47</v>
      </c>
    </row>
    <row r="226" spans="1:5" x14ac:dyDescent="0.25">
      <c r="A226" s="11">
        <v>45146</v>
      </c>
      <c r="B226" s="1" t="s">
        <v>33</v>
      </c>
      <c r="C226" s="1" t="s">
        <v>47</v>
      </c>
      <c r="D226" s="1" t="s">
        <v>31</v>
      </c>
      <c r="E226" s="49">
        <v>3269.24</v>
      </c>
    </row>
    <row r="227" spans="1:5" x14ac:dyDescent="0.25">
      <c r="A227" s="11">
        <v>45162</v>
      </c>
      <c r="B227" s="1" t="s">
        <v>24</v>
      </c>
      <c r="C227" s="1" t="s">
        <v>49</v>
      </c>
      <c r="D227" s="1" t="s">
        <v>32</v>
      </c>
      <c r="E227" s="49">
        <v>2878.66</v>
      </c>
    </row>
    <row r="228" spans="1:5" x14ac:dyDescent="0.25">
      <c r="A228" s="11">
        <v>45158</v>
      </c>
      <c r="B228" s="1" t="s">
        <v>23</v>
      </c>
      <c r="C228" s="1" t="s">
        <v>2</v>
      </c>
      <c r="D228" s="1" t="s">
        <v>27</v>
      </c>
      <c r="E228" s="49">
        <v>2160.61</v>
      </c>
    </row>
    <row r="229" spans="1:5" x14ac:dyDescent="0.25">
      <c r="A229" s="11">
        <v>45153</v>
      </c>
      <c r="B229" s="1" t="s">
        <v>24</v>
      </c>
      <c r="C229" s="1" t="s">
        <v>2</v>
      </c>
      <c r="D229" s="1" t="s">
        <v>31</v>
      </c>
      <c r="E229" s="49">
        <v>3276.81</v>
      </c>
    </row>
    <row r="230" spans="1:5" x14ac:dyDescent="0.25">
      <c r="A230" s="11">
        <v>45161</v>
      </c>
      <c r="B230" s="1" t="s">
        <v>33</v>
      </c>
      <c r="C230" s="1" t="s">
        <v>49</v>
      </c>
      <c r="D230" s="1" t="s">
        <v>29</v>
      </c>
      <c r="E230" s="49">
        <v>3142.91</v>
      </c>
    </row>
    <row r="231" spans="1:5" x14ac:dyDescent="0.25">
      <c r="A231" s="11">
        <v>45169</v>
      </c>
      <c r="B231" s="1" t="s">
        <v>33</v>
      </c>
      <c r="C231" s="1" t="s">
        <v>46</v>
      </c>
      <c r="D231" s="1" t="s">
        <v>31</v>
      </c>
      <c r="E231" s="49">
        <v>2449.2600000000002</v>
      </c>
    </row>
    <row r="232" spans="1:5" x14ac:dyDescent="0.25">
      <c r="A232" s="11">
        <v>45156</v>
      </c>
      <c r="B232" s="1" t="s">
        <v>23</v>
      </c>
      <c r="C232" s="1" t="s">
        <v>48</v>
      </c>
      <c r="D232" s="1" t="s">
        <v>28</v>
      </c>
      <c r="E232" s="49">
        <v>2558.85</v>
      </c>
    </row>
    <row r="233" spans="1:5" x14ac:dyDescent="0.25">
      <c r="A233" s="11">
        <v>45164</v>
      </c>
      <c r="B233" s="1" t="s">
        <v>25</v>
      </c>
      <c r="C233" s="1" t="s">
        <v>47</v>
      </c>
      <c r="D233" s="1" t="s">
        <v>28</v>
      </c>
      <c r="E233" s="49">
        <v>2920.76</v>
      </c>
    </row>
    <row r="234" spans="1:5" x14ac:dyDescent="0.25">
      <c r="A234" s="11">
        <v>45146</v>
      </c>
      <c r="B234" s="1" t="s">
        <v>33</v>
      </c>
      <c r="C234" s="1" t="s">
        <v>48</v>
      </c>
      <c r="D234" s="1" t="s">
        <v>29</v>
      </c>
      <c r="E234" s="49">
        <v>2613.38</v>
      </c>
    </row>
    <row r="235" spans="1:5" x14ac:dyDescent="0.25">
      <c r="A235" s="11">
        <v>45141</v>
      </c>
      <c r="B235" s="1" t="s">
        <v>23</v>
      </c>
      <c r="C235" s="1" t="s">
        <v>2</v>
      </c>
      <c r="D235" s="1" t="s">
        <v>30</v>
      </c>
      <c r="E235" s="49">
        <v>2689.96</v>
      </c>
    </row>
    <row r="236" spans="1:5" x14ac:dyDescent="0.25">
      <c r="A236" s="11">
        <v>45146</v>
      </c>
      <c r="B236" s="1" t="s">
        <v>25</v>
      </c>
      <c r="C236" s="1" t="s">
        <v>48</v>
      </c>
      <c r="D236" s="1" t="s">
        <v>32</v>
      </c>
      <c r="E236" s="49">
        <v>2292.46</v>
      </c>
    </row>
    <row r="237" spans="1:5" x14ac:dyDescent="0.25">
      <c r="A237" s="11">
        <v>45149</v>
      </c>
      <c r="B237" s="1" t="s">
        <v>24</v>
      </c>
      <c r="C237" s="1" t="s">
        <v>2</v>
      </c>
      <c r="D237" s="1" t="s">
        <v>32</v>
      </c>
      <c r="E237" s="49">
        <v>3089.08</v>
      </c>
    </row>
    <row r="238" spans="1:5" x14ac:dyDescent="0.25">
      <c r="A238" s="11">
        <v>45147</v>
      </c>
      <c r="B238" s="1" t="s">
        <v>25</v>
      </c>
      <c r="C238" s="1" t="s">
        <v>49</v>
      </c>
      <c r="D238" s="1" t="s">
        <v>28</v>
      </c>
      <c r="E238" s="49">
        <v>3776.93</v>
      </c>
    </row>
    <row r="239" spans="1:5" x14ac:dyDescent="0.25">
      <c r="A239" s="11">
        <v>45159</v>
      </c>
      <c r="B239" s="1" t="s">
        <v>26</v>
      </c>
      <c r="C239" s="1" t="s">
        <v>48</v>
      </c>
      <c r="D239" s="1" t="s">
        <v>31</v>
      </c>
      <c r="E239" s="49">
        <v>3665.58</v>
      </c>
    </row>
    <row r="240" spans="1:5" x14ac:dyDescent="0.25">
      <c r="A240" s="11">
        <v>45157</v>
      </c>
      <c r="B240" s="1" t="s">
        <v>26</v>
      </c>
      <c r="C240" s="1" t="s">
        <v>48</v>
      </c>
      <c r="D240" s="1" t="s">
        <v>31</v>
      </c>
      <c r="E240" s="49">
        <v>2114.5300000000002</v>
      </c>
    </row>
    <row r="241" spans="1:5" x14ac:dyDescent="0.25">
      <c r="A241" s="11">
        <v>45142</v>
      </c>
      <c r="B241" s="1" t="s">
        <v>33</v>
      </c>
      <c r="C241" s="1" t="s">
        <v>48</v>
      </c>
      <c r="D241" s="1" t="s">
        <v>28</v>
      </c>
      <c r="E241" s="49">
        <v>3747.31</v>
      </c>
    </row>
    <row r="242" spans="1:5" x14ac:dyDescent="0.25">
      <c r="A242" s="11">
        <v>45150</v>
      </c>
      <c r="B242" s="1" t="s">
        <v>25</v>
      </c>
      <c r="C242" s="1" t="s">
        <v>49</v>
      </c>
      <c r="D242" s="1" t="s">
        <v>30</v>
      </c>
      <c r="E242" s="49">
        <v>3199.41</v>
      </c>
    </row>
    <row r="243" spans="1:5" x14ac:dyDescent="0.25">
      <c r="A243" s="11">
        <v>45151</v>
      </c>
      <c r="B243" s="1" t="s">
        <v>24</v>
      </c>
      <c r="C243" s="1" t="s">
        <v>2</v>
      </c>
      <c r="D243" s="1" t="s">
        <v>29</v>
      </c>
      <c r="E243" s="49">
        <v>2647.32</v>
      </c>
    </row>
    <row r="244" spans="1:5" x14ac:dyDescent="0.25">
      <c r="A244" s="11">
        <v>45161</v>
      </c>
      <c r="B244" s="1" t="s">
        <v>25</v>
      </c>
      <c r="C244" s="1" t="s">
        <v>2</v>
      </c>
      <c r="D244" s="1" t="s">
        <v>31</v>
      </c>
      <c r="E244" s="49">
        <v>3392.21</v>
      </c>
    </row>
    <row r="245" spans="1:5" x14ac:dyDescent="0.25">
      <c r="A245" s="11">
        <v>45156</v>
      </c>
      <c r="B245" s="1" t="s">
        <v>26</v>
      </c>
      <c r="C245" s="1" t="s">
        <v>48</v>
      </c>
      <c r="D245" s="1" t="s">
        <v>29</v>
      </c>
      <c r="E245" s="49">
        <v>3798.78</v>
      </c>
    </row>
    <row r="246" spans="1:5" x14ac:dyDescent="0.25">
      <c r="A246" s="11">
        <v>45169</v>
      </c>
      <c r="B246" s="1" t="s">
        <v>23</v>
      </c>
      <c r="C246" s="1" t="s">
        <v>47</v>
      </c>
      <c r="D246" s="1" t="s">
        <v>29</v>
      </c>
      <c r="E246" s="49">
        <v>3402.33</v>
      </c>
    </row>
    <row r="247" spans="1:5" x14ac:dyDescent="0.25">
      <c r="A247" s="11">
        <v>45155</v>
      </c>
      <c r="B247" s="1" t="s">
        <v>33</v>
      </c>
      <c r="C247" s="1" t="s">
        <v>2</v>
      </c>
      <c r="D247" s="1" t="s">
        <v>29</v>
      </c>
      <c r="E247" s="49">
        <v>3691.97</v>
      </c>
    </row>
    <row r="248" spans="1:5" x14ac:dyDescent="0.25">
      <c r="A248" s="11">
        <v>45155</v>
      </c>
      <c r="B248" s="1" t="s">
        <v>24</v>
      </c>
      <c r="C248" s="1" t="s">
        <v>47</v>
      </c>
      <c r="D248" s="1" t="s">
        <v>32</v>
      </c>
      <c r="E248" s="49">
        <v>3026.14</v>
      </c>
    </row>
    <row r="249" spans="1:5" x14ac:dyDescent="0.25">
      <c r="A249" s="11">
        <v>45141</v>
      </c>
      <c r="B249" s="1" t="s">
        <v>33</v>
      </c>
      <c r="C249" s="1" t="s">
        <v>2</v>
      </c>
      <c r="D249" s="1" t="s">
        <v>29</v>
      </c>
      <c r="E249" s="49">
        <v>2690.06</v>
      </c>
    </row>
    <row r="250" spans="1:5" x14ac:dyDescent="0.25">
      <c r="A250" s="11">
        <v>45147</v>
      </c>
      <c r="B250" s="1" t="s">
        <v>33</v>
      </c>
      <c r="C250" s="1" t="s">
        <v>46</v>
      </c>
      <c r="D250" s="1" t="s">
        <v>30</v>
      </c>
      <c r="E250" s="49">
        <v>2798.66</v>
      </c>
    </row>
    <row r="251" spans="1:5" x14ac:dyDescent="0.25">
      <c r="A251" s="11">
        <v>45152</v>
      </c>
      <c r="B251" s="1" t="s">
        <v>23</v>
      </c>
      <c r="C251" s="1" t="s">
        <v>2</v>
      </c>
      <c r="D251" s="1" t="s">
        <v>32</v>
      </c>
      <c r="E251" s="49">
        <v>3181.33</v>
      </c>
    </row>
    <row r="252" spans="1:5" x14ac:dyDescent="0.25">
      <c r="A252" s="11">
        <v>45163</v>
      </c>
      <c r="B252" s="1" t="s">
        <v>26</v>
      </c>
      <c r="C252" s="1" t="s">
        <v>47</v>
      </c>
      <c r="D252" s="1" t="s">
        <v>29</v>
      </c>
      <c r="E252" s="49">
        <v>3162.47</v>
      </c>
    </row>
    <row r="253" spans="1:5" x14ac:dyDescent="0.25">
      <c r="A253" s="11">
        <v>45154</v>
      </c>
      <c r="B253" s="1" t="s">
        <v>24</v>
      </c>
      <c r="C253" s="1" t="s">
        <v>48</v>
      </c>
      <c r="D253" s="1" t="s">
        <v>32</v>
      </c>
      <c r="E253" s="49">
        <v>3553.08</v>
      </c>
    </row>
    <row r="254" spans="1:5" x14ac:dyDescent="0.25">
      <c r="A254" s="11">
        <v>45155</v>
      </c>
      <c r="B254" s="1" t="s">
        <v>23</v>
      </c>
      <c r="C254" s="1" t="s">
        <v>49</v>
      </c>
      <c r="D254" s="1" t="s">
        <v>29</v>
      </c>
      <c r="E254" s="49">
        <v>3368.15</v>
      </c>
    </row>
    <row r="255" spans="1:5" x14ac:dyDescent="0.25">
      <c r="A255" s="11">
        <v>45162</v>
      </c>
      <c r="B255" s="1" t="s">
        <v>23</v>
      </c>
      <c r="C255" s="1" t="s">
        <v>46</v>
      </c>
      <c r="D255" s="1" t="s">
        <v>28</v>
      </c>
      <c r="E255" s="49">
        <v>3837.27</v>
      </c>
    </row>
    <row r="256" spans="1:5" x14ac:dyDescent="0.25">
      <c r="A256" s="11">
        <v>45167</v>
      </c>
      <c r="B256" s="1" t="s">
        <v>23</v>
      </c>
      <c r="C256" s="1" t="s">
        <v>46</v>
      </c>
      <c r="D256" s="1" t="s">
        <v>30</v>
      </c>
      <c r="E256" s="49">
        <v>2311.4499999999998</v>
      </c>
    </row>
    <row r="257" spans="1:5" x14ac:dyDescent="0.25">
      <c r="A257" s="11">
        <v>45168</v>
      </c>
      <c r="B257" s="1" t="s">
        <v>23</v>
      </c>
      <c r="C257" s="1" t="s">
        <v>46</v>
      </c>
      <c r="D257" s="1" t="s">
        <v>27</v>
      </c>
      <c r="E257" s="49">
        <v>2427.88</v>
      </c>
    </row>
    <row r="258" spans="1:5" x14ac:dyDescent="0.25">
      <c r="A258" s="11">
        <v>45158</v>
      </c>
      <c r="B258" s="1" t="s">
        <v>24</v>
      </c>
      <c r="C258" s="1" t="s">
        <v>49</v>
      </c>
      <c r="D258" s="1" t="s">
        <v>31</v>
      </c>
      <c r="E258" s="49">
        <v>3836.02</v>
      </c>
    </row>
    <row r="259" spans="1:5" x14ac:dyDescent="0.25">
      <c r="A259" s="11">
        <v>45139</v>
      </c>
      <c r="B259" s="1" t="s">
        <v>24</v>
      </c>
      <c r="C259" s="1" t="s">
        <v>46</v>
      </c>
      <c r="D259" s="1" t="s">
        <v>31</v>
      </c>
      <c r="E259" s="49">
        <v>3337.33</v>
      </c>
    </row>
    <row r="260" spans="1:5" x14ac:dyDescent="0.25">
      <c r="A260" s="11">
        <v>45146</v>
      </c>
      <c r="B260" s="1" t="s">
        <v>26</v>
      </c>
      <c r="C260" s="1" t="s">
        <v>49</v>
      </c>
      <c r="D260" s="1" t="s">
        <v>29</v>
      </c>
      <c r="E260" s="49">
        <v>3290.36</v>
      </c>
    </row>
    <row r="261" spans="1:5" x14ac:dyDescent="0.25">
      <c r="A261" s="11">
        <v>45162</v>
      </c>
      <c r="B261" s="1" t="s">
        <v>26</v>
      </c>
      <c r="C261" s="1" t="s">
        <v>47</v>
      </c>
      <c r="D261" s="1" t="s">
        <v>27</v>
      </c>
      <c r="E261" s="49">
        <v>3462.39</v>
      </c>
    </row>
    <row r="262" spans="1:5" x14ac:dyDescent="0.25">
      <c r="A262" s="11">
        <v>45144</v>
      </c>
      <c r="B262" s="1" t="s">
        <v>23</v>
      </c>
      <c r="C262" s="1" t="s">
        <v>48</v>
      </c>
      <c r="D262" s="1" t="s">
        <v>29</v>
      </c>
      <c r="E262" s="49">
        <v>3278.84</v>
      </c>
    </row>
    <row r="263" spans="1:5" x14ac:dyDescent="0.25">
      <c r="A263" s="11">
        <v>45143</v>
      </c>
      <c r="B263" s="1" t="s">
        <v>26</v>
      </c>
      <c r="C263" s="1" t="s">
        <v>47</v>
      </c>
      <c r="D263" s="1" t="s">
        <v>31</v>
      </c>
      <c r="E263" s="49">
        <v>3236.67</v>
      </c>
    </row>
    <row r="264" spans="1:5" x14ac:dyDescent="0.25">
      <c r="A264" s="11">
        <v>45156</v>
      </c>
      <c r="B264" s="1" t="s">
        <v>24</v>
      </c>
      <c r="C264" s="1" t="s">
        <v>2</v>
      </c>
      <c r="D264" s="1" t="s">
        <v>27</v>
      </c>
      <c r="E264" s="49">
        <v>2802.41</v>
      </c>
    </row>
    <row r="265" spans="1:5" x14ac:dyDescent="0.25">
      <c r="A265" s="11">
        <v>45157</v>
      </c>
      <c r="B265" s="1" t="s">
        <v>33</v>
      </c>
      <c r="C265" s="1" t="s">
        <v>49</v>
      </c>
      <c r="D265" s="1" t="s">
        <v>32</v>
      </c>
      <c r="E265" s="49">
        <v>3948.62</v>
      </c>
    </row>
    <row r="266" spans="1:5" x14ac:dyDescent="0.25">
      <c r="A266" s="11">
        <v>45142</v>
      </c>
      <c r="B266" s="1" t="s">
        <v>33</v>
      </c>
      <c r="C266" s="1" t="s">
        <v>48</v>
      </c>
      <c r="D266" s="1" t="s">
        <v>27</v>
      </c>
      <c r="E266" s="49">
        <v>2477.2800000000002</v>
      </c>
    </row>
    <row r="267" spans="1:5" x14ac:dyDescent="0.25">
      <c r="A267" s="11">
        <v>45162</v>
      </c>
      <c r="B267" s="1" t="s">
        <v>23</v>
      </c>
      <c r="C267" s="1" t="s">
        <v>2</v>
      </c>
      <c r="D267" s="1" t="s">
        <v>29</v>
      </c>
      <c r="E267" s="49">
        <v>3450.62</v>
      </c>
    </row>
    <row r="268" spans="1:5" x14ac:dyDescent="0.25">
      <c r="A268" s="11">
        <v>45149</v>
      </c>
      <c r="B268" s="1" t="s">
        <v>23</v>
      </c>
      <c r="C268" s="1" t="s">
        <v>46</v>
      </c>
      <c r="D268" s="1" t="s">
        <v>29</v>
      </c>
      <c r="E268" s="49">
        <v>2809.06</v>
      </c>
    </row>
    <row r="269" spans="1:5" x14ac:dyDescent="0.25">
      <c r="A269" s="11">
        <v>45168</v>
      </c>
      <c r="B269" s="1" t="s">
        <v>33</v>
      </c>
      <c r="C269" s="1" t="s">
        <v>49</v>
      </c>
      <c r="D269" s="1" t="s">
        <v>31</v>
      </c>
      <c r="E269" s="49">
        <v>2738.88</v>
      </c>
    </row>
    <row r="270" spans="1:5" x14ac:dyDescent="0.25">
      <c r="A270" s="11">
        <v>45153</v>
      </c>
      <c r="B270" s="1" t="s">
        <v>23</v>
      </c>
      <c r="C270" s="1" t="s">
        <v>47</v>
      </c>
      <c r="D270" s="1" t="s">
        <v>28</v>
      </c>
      <c r="E270" s="49">
        <v>2463.9499999999998</v>
      </c>
    </row>
    <row r="271" spans="1:5" x14ac:dyDescent="0.25">
      <c r="A271" s="11">
        <v>45148</v>
      </c>
      <c r="B271" s="1" t="s">
        <v>23</v>
      </c>
      <c r="C271" s="1" t="s">
        <v>46</v>
      </c>
      <c r="D271" s="1" t="s">
        <v>32</v>
      </c>
      <c r="E271" s="49">
        <v>2467.5300000000002</v>
      </c>
    </row>
    <row r="272" spans="1:5" x14ac:dyDescent="0.25">
      <c r="A272" s="11">
        <v>45152</v>
      </c>
      <c r="B272" s="1" t="s">
        <v>33</v>
      </c>
      <c r="C272" s="1" t="s">
        <v>49</v>
      </c>
      <c r="D272" s="1" t="s">
        <v>32</v>
      </c>
      <c r="E272" s="49">
        <v>2853.96</v>
      </c>
    </row>
    <row r="273" spans="1:5" x14ac:dyDescent="0.25">
      <c r="A273" s="11">
        <v>45160</v>
      </c>
      <c r="B273" s="1" t="s">
        <v>26</v>
      </c>
      <c r="C273" s="1" t="s">
        <v>46</v>
      </c>
      <c r="D273" s="1" t="s">
        <v>31</v>
      </c>
      <c r="E273" s="49">
        <v>2710.72</v>
      </c>
    </row>
    <row r="274" spans="1:5" x14ac:dyDescent="0.25">
      <c r="A274" s="11">
        <v>45146</v>
      </c>
      <c r="B274" s="1" t="s">
        <v>33</v>
      </c>
      <c r="C274" s="1" t="s">
        <v>47</v>
      </c>
      <c r="D274" s="1" t="s">
        <v>32</v>
      </c>
      <c r="E274" s="49">
        <v>3421.47</v>
      </c>
    </row>
    <row r="275" spans="1:5" x14ac:dyDescent="0.25">
      <c r="A275" s="11">
        <v>45149</v>
      </c>
      <c r="B275" s="1" t="s">
        <v>24</v>
      </c>
      <c r="C275" s="1" t="s">
        <v>49</v>
      </c>
      <c r="D275" s="1" t="s">
        <v>32</v>
      </c>
      <c r="E275" s="49">
        <v>3126.5</v>
      </c>
    </row>
    <row r="276" spans="1:5" x14ac:dyDescent="0.25">
      <c r="A276" s="11">
        <v>45151</v>
      </c>
      <c r="B276" s="1" t="s">
        <v>23</v>
      </c>
      <c r="C276" s="1" t="s">
        <v>2</v>
      </c>
      <c r="D276" s="1" t="s">
        <v>28</v>
      </c>
      <c r="E276" s="49">
        <v>3128.05</v>
      </c>
    </row>
    <row r="277" spans="1:5" x14ac:dyDescent="0.25">
      <c r="A277" s="11">
        <v>45149</v>
      </c>
      <c r="B277" s="1" t="s">
        <v>26</v>
      </c>
      <c r="C277" s="1" t="s">
        <v>48</v>
      </c>
      <c r="D277" s="1" t="s">
        <v>32</v>
      </c>
      <c r="E277" s="49">
        <v>3185.46</v>
      </c>
    </row>
    <row r="278" spans="1:5" x14ac:dyDescent="0.25">
      <c r="A278" s="11">
        <v>45141</v>
      </c>
      <c r="B278" s="1" t="s">
        <v>26</v>
      </c>
      <c r="C278" s="1" t="s">
        <v>48</v>
      </c>
      <c r="D278" s="1" t="s">
        <v>31</v>
      </c>
      <c r="E278" s="49">
        <v>2733.99</v>
      </c>
    </row>
    <row r="279" spans="1:5" x14ac:dyDescent="0.25">
      <c r="A279" s="11">
        <v>45150</v>
      </c>
      <c r="B279" s="1" t="s">
        <v>24</v>
      </c>
      <c r="C279" s="1" t="s">
        <v>48</v>
      </c>
      <c r="D279" s="1" t="s">
        <v>28</v>
      </c>
      <c r="E279" s="49">
        <v>2695</v>
      </c>
    </row>
    <row r="280" spans="1:5" x14ac:dyDescent="0.25">
      <c r="A280" s="11">
        <v>45148</v>
      </c>
      <c r="B280" s="1" t="s">
        <v>23</v>
      </c>
      <c r="C280" s="1" t="s">
        <v>47</v>
      </c>
      <c r="D280" s="1" t="s">
        <v>30</v>
      </c>
      <c r="E280" s="49">
        <v>2559.4499999999998</v>
      </c>
    </row>
    <row r="281" spans="1:5" x14ac:dyDescent="0.25">
      <c r="A281" s="11">
        <v>45139</v>
      </c>
      <c r="B281" s="1" t="s">
        <v>33</v>
      </c>
      <c r="C281" s="1" t="s">
        <v>46</v>
      </c>
      <c r="D281" s="1" t="s">
        <v>30</v>
      </c>
      <c r="E281" s="49">
        <v>2382.02</v>
      </c>
    </row>
    <row r="282" spans="1:5" x14ac:dyDescent="0.25">
      <c r="A282" s="11">
        <v>45157</v>
      </c>
      <c r="B282" s="1" t="s">
        <v>33</v>
      </c>
      <c r="C282" s="1" t="s">
        <v>47</v>
      </c>
      <c r="D282" s="1" t="s">
        <v>28</v>
      </c>
      <c r="E282" s="49">
        <v>2855.28</v>
      </c>
    </row>
    <row r="283" spans="1:5" x14ac:dyDescent="0.25">
      <c r="A283" s="11">
        <v>45142</v>
      </c>
      <c r="B283" s="1" t="s">
        <v>23</v>
      </c>
      <c r="C283" s="1" t="s">
        <v>49</v>
      </c>
      <c r="D283" s="1" t="s">
        <v>32</v>
      </c>
      <c r="E283" s="49">
        <v>2369.06</v>
      </c>
    </row>
    <row r="284" spans="1:5" x14ac:dyDescent="0.25">
      <c r="A284" s="11">
        <v>45162</v>
      </c>
      <c r="B284" s="1" t="s">
        <v>24</v>
      </c>
      <c r="C284" s="1" t="s">
        <v>48</v>
      </c>
      <c r="D284" s="1" t="s">
        <v>28</v>
      </c>
      <c r="E284" s="49">
        <v>3313.46</v>
      </c>
    </row>
    <row r="285" spans="1:5" x14ac:dyDescent="0.25">
      <c r="A285" s="11">
        <v>45164</v>
      </c>
      <c r="B285" s="1" t="s">
        <v>26</v>
      </c>
      <c r="C285" s="1" t="s">
        <v>2</v>
      </c>
      <c r="D285" s="1" t="s">
        <v>30</v>
      </c>
      <c r="E285" s="49">
        <v>3856.76</v>
      </c>
    </row>
    <row r="286" spans="1:5" x14ac:dyDescent="0.25">
      <c r="A286" s="11">
        <v>45155</v>
      </c>
      <c r="B286" s="1" t="s">
        <v>23</v>
      </c>
      <c r="C286" s="1" t="s">
        <v>2</v>
      </c>
      <c r="D286" s="1" t="s">
        <v>30</v>
      </c>
      <c r="E286" s="49">
        <v>2638.88</v>
      </c>
    </row>
    <row r="287" spans="1:5" x14ac:dyDescent="0.25">
      <c r="A287" s="11">
        <v>45163</v>
      </c>
      <c r="B287" s="1" t="s">
        <v>26</v>
      </c>
      <c r="C287" s="1" t="s">
        <v>48</v>
      </c>
      <c r="D287" s="1" t="s">
        <v>29</v>
      </c>
      <c r="E287" s="49">
        <v>2804.25</v>
      </c>
    </row>
    <row r="288" spans="1:5" x14ac:dyDescent="0.25">
      <c r="A288" s="11">
        <v>45143</v>
      </c>
      <c r="B288" s="1" t="s">
        <v>24</v>
      </c>
      <c r="C288" s="1" t="s">
        <v>47</v>
      </c>
      <c r="D288" s="1" t="s">
        <v>30</v>
      </c>
      <c r="E288" s="49">
        <v>3402.98</v>
      </c>
    </row>
    <row r="289" spans="1:5" x14ac:dyDescent="0.25">
      <c r="A289" s="11">
        <v>45160</v>
      </c>
      <c r="B289" s="1" t="s">
        <v>26</v>
      </c>
      <c r="C289" s="1" t="s">
        <v>46</v>
      </c>
      <c r="D289" s="1" t="s">
        <v>29</v>
      </c>
      <c r="E289" s="49">
        <v>2327.37</v>
      </c>
    </row>
    <row r="290" spans="1:5" x14ac:dyDescent="0.25">
      <c r="A290" s="11">
        <v>45165</v>
      </c>
      <c r="B290" s="1" t="s">
        <v>23</v>
      </c>
      <c r="C290" s="1" t="s">
        <v>48</v>
      </c>
      <c r="D290" s="1" t="s">
        <v>30</v>
      </c>
      <c r="E290" s="49">
        <v>3715.32</v>
      </c>
    </row>
    <row r="291" spans="1:5" x14ac:dyDescent="0.25">
      <c r="A291" s="11">
        <v>45153</v>
      </c>
      <c r="B291" s="1" t="s">
        <v>33</v>
      </c>
      <c r="C291" s="1" t="s">
        <v>49</v>
      </c>
      <c r="D291" s="1" t="s">
        <v>29</v>
      </c>
      <c r="E291" s="49">
        <v>2459.9299999999998</v>
      </c>
    </row>
    <row r="292" spans="1:5" x14ac:dyDescent="0.25">
      <c r="A292" s="11">
        <v>45160</v>
      </c>
      <c r="B292" s="1" t="s">
        <v>24</v>
      </c>
      <c r="C292" s="1" t="s">
        <v>49</v>
      </c>
      <c r="D292" s="1" t="s">
        <v>27</v>
      </c>
      <c r="E292" s="49">
        <v>3647.65</v>
      </c>
    </row>
    <row r="293" spans="1:5" x14ac:dyDescent="0.25">
      <c r="A293" s="11">
        <v>45164</v>
      </c>
      <c r="B293" s="1" t="s">
        <v>26</v>
      </c>
      <c r="C293" s="1" t="s">
        <v>46</v>
      </c>
      <c r="D293" s="1" t="s">
        <v>29</v>
      </c>
      <c r="E293" s="49">
        <v>2548.2600000000002</v>
      </c>
    </row>
    <row r="294" spans="1:5" x14ac:dyDescent="0.25">
      <c r="A294" s="11">
        <v>45148</v>
      </c>
      <c r="B294" s="1" t="s">
        <v>23</v>
      </c>
      <c r="C294" s="1" t="s">
        <v>47</v>
      </c>
      <c r="D294" s="1" t="s">
        <v>32</v>
      </c>
      <c r="E294" s="49">
        <v>3076.73</v>
      </c>
    </row>
    <row r="295" spans="1:5" x14ac:dyDescent="0.25">
      <c r="A295" s="11">
        <v>45145</v>
      </c>
      <c r="B295" s="1" t="s">
        <v>25</v>
      </c>
      <c r="C295" s="1" t="s">
        <v>46</v>
      </c>
      <c r="D295" s="1" t="s">
        <v>28</v>
      </c>
      <c r="E295" s="49">
        <v>2295.3000000000002</v>
      </c>
    </row>
    <row r="296" spans="1:5" x14ac:dyDescent="0.25">
      <c r="A296" s="11">
        <v>45167</v>
      </c>
      <c r="B296" s="1" t="s">
        <v>23</v>
      </c>
      <c r="C296" s="1" t="s">
        <v>47</v>
      </c>
      <c r="D296" s="1" t="s">
        <v>28</v>
      </c>
      <c r="E296" s="49">
        <v>2726.4</v>
      </c>
    </row>
    <row r="297" spans="1:5" x14ac:dyDescent="0.25">
      <c r="A297" s="11">
        <v>45167</v>
      </c>
      <c r="B297" s="1" t="s">
        <v>24</v>
      </c>
      <c r="C297" s="1" t="s">
        <v>48</v>
      </c>
      <c r="D297" s="1" t="s">
        <v>28</v>
      </c>
      <c r="E297" s="49">
        <v>3699.68</v>
      </c>
    </row>
    <row r="298" spans="1:5" x14ac:dyDescent="0.25">
      <c r="A298" s="11">
        <v>45159</v>
      </c>
      <c r="B298" s="1" t="s">
        <v>33</v>
      </c>
      <c r="C298" s="1" t="s">
        <v>49</v>
      </c>
      <c r="D298" s="1" t="s">
        <v>30</v>
      </c>
      <c r="E298" s="49">
        <v>3589.25</v>
      </c>
    </row>
    <row r="299" spans="1:5" x14ac:dyDescent="0.25">
      <c r="A299" s="11">
        <v>45144</v>
      </c>
      <c r="B299" s="1" t="s">
        <v>23</v>
      </c>
      <c r="C299" s="1" t="s">
        <v>48</v>
      </c>
      <c r="D299" s="1" t="s">
        <v>28</v>
      </c>
      <c r="E299" s="49">
        <v>2831.59</v>
      </c>
    </row>
    <row r="300" spans="1:5" x14ac:dyDescent="0.25">
      <c r="A300" s="11">
        <v>45158</v>
      </c>
      <c r="B300" s="1" t="s">
        <v>24</v>
      </c>
      <c r="C300" s="1" t="s">
        <v>2</v>
      </c>
      <c r="D300" s="1" t="s">
        <v>32</v>
      </c>
      <c r="E300" s="49">
        <v>2633.46</v>
      </c>
    </row>
  </sheetData>
  <conditionalFormatting sqref="A12:E41">
    <cfRule type="expression" dxfId="32" priority="1">
      <formula>$C12=$H$17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7FCF0-EFBA-4695-B37C-AD3F3A9C8332}">
  <sheetPr>
    <tabColor rgb="FF7030A0"/>
  </sheetPr>
  <dimension ref="A1"/>
  <sheetViews>
    <sheetView workbookViewId="0">
      <selection activeCell="D22" sqref="D22"/>
    </sheetView>
  </sheetViews>
  <sheetFormatPr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BC7E6-0B77-4822-94EC-550B5AB97309}">
  <sheetPr>
    <tabColor rgb="FF0070C0"/>
  </sheetPr>
  <dimension ref="A1:V300"/>
  <sheetViews>
    <sheetView workbookViewId="0">
      <selection activeCell="I10" sqref="I10"/>
    </sheetView>
  </sheetViews>
  <sheetFormatPr defaultRowHeight="15" x14ac:dyDescent="0.25"/>
  <cols>
    <col min="1" max="2" width="13.7109375" customWidth="1"/>
    <col min="3" max="3" width="20.140625" customWidth="1"/>
    <col min="4" max="4" width="29.42578125" customWidth="1"/>
    <col min="5" max="5" width="9.5703125" bestFit="1" customWidth="1"/>
    <col min="6" max="6" width="17.140625" customWidth="1"/>
    <col min="7" max="7" width="21.140625" bestFit="1" customWidth="1"/>
    <col min="8" max="8" width="28.42578125" customWidth="1"/>
    <col min="9" max="9" width="33.140625" customWidth="1"/>
    <col min="10" max="10" width="29" customWidth="1"/>
    <col min="11" max="11" width="38" customWidth="1"/>
    <col min="12" max="12" width="15.42578125" customWidth="1"/>
    <col min="16" max="16" width="9.5703125" bestFit="1" customWidth="1"/>
    <col min="17" max="17" width="11.5703125" customWidth="1"/>
    <col min="19" max="19" width="12.5703125" customWidth="1"/>
    <col min="20" max="20" width="11.5703125" customWidth="1"/>
    <col min="21" max="21" width="21.140625" customWidth="1"/>
    <col min="22" max="22" width="9.7109375" bestFit="1" customWidth="1"/>
  </cols>
  <sheetData>
    <row r="1" spans="1:22" ht="21" x14ac:dyDescent="0.35">
      <c r="A1" s="6" t="s">
        <v>108</v>
      </c>
      <c r="B1" s="5"/>
      <c r="C1" s="5"/>
      <c r="D1" s="5"/>
      <c r="E1" s="5"/>
      <c r="F1" s="5"/>
    </row>
    <row r="4" spans="1:22" x14ac:dyDescent="0.25">
      <c r="B4" s="9" t="s">
        <v>6</v>
      </c>
      <c r="C4" t="s">
        <v>12</v>
      </c>
      <c r="E4" s="9"/>
    </row>
    <row r="5" spans="1:22" x14ac:dyDescent="0.25">
      <c r="B5" s="9"/>
      <c r="E5" s="9"/>
      <c r="G5" s="78" t="s">
        <v>55</v>
      </c>
      <c r="H5" s="70" t="s">
        <v>91</v>
      </c>
      <c r="I5" s="71"/>
    </row>
    <row r="6" spans="1:22" x14ac:dyDescent="0.25">
      <c r="B6" t="s">
        <v>74</v>
      </c>
      <c r="G6" s="72"/>
      <c r="H6" s="73" t="s">
        <v>92</v>
      </c>
      <c r="I6" s="74"/>
    </row>
    <row r="7" spans="1:22" x14ac:dyDescent="0.25">
      <c r="B7" t="s">
        <v>75</v>
      </c>
      <c r="G7" s="75"/>
      <c r="H7" s="76"/>
      <c r="I7" s="77"/>
    </row>
    <row r="8" spans="1:22" x14ac:dyDescent="0.25">
      <c r="B8" s="9"/>
    </row>
    <row r="9" spans="1:22" x14ac:dyDescent="0.25">
      <c r="S9" s="9" t="s">
        <v>64</v>
      </c>
    </row>
    <row r="10" spans="1:22" x14ac:dyDescent="0.25">
      <c r="H10" s="9" t="s">
        <v>145</v>
      </c>
      <c r="I10" s="9" t="s">
        <v>146</v>
      </c>
      <c r="S10" s="9" t="s">
        <v>19</v>
      </c>
      <c r="T10" s="9" t="s">
        <v>63</v>
      </c>
      <c r="U10" s="9" t="s">
        <v>21</v>
      </c>
      <c r="V10" s="9" t="s">
        <v>1</v>
      </c>
    </row>
    <row r="11" spans="1:22" ht="15.75" x14ac:dyDescent="0.25">
      <c r="A11" s="10" t="s">
        <v>1</v>
      </c>
      <c r="B11" s="10" t="s">
        <v>19</v>
      </c>
      <c r="C11" s="10" t="s">
        <v>20</v>
      </c>
      <c r="D11" s="10" t="s">
        <v>21</v>
      </c>
      <c r="E11" s="10" t="s">
        <v>70</v>
      </c>
      <c r="S11" t="str" cm="1">
        <f t="array" ref="S11:S15">_xlfn._xlws.SORT(_xlfn.UNIQUE(B12:B41))</f>
        <v>Central</v>
      </c>
      <c r="T11" t="str" cm="1">
        <f t="array" ref="T11:T15">_xlfn._xlws.SORT(_xlfn.UNIQUE(C12:C41))</f>
        <v>Carmen</v>
      </c>
      <c r="U11" t="str" cm="1">
        <f t="array" ref="U11:U16">_xlfn._xlws.SORT(_xlfn.UNIQUE(D12:D41))</f>
        <v>Hot Wheels</v>
      </c>
      <c r="V11" s="7" cm="1">
        <f t="array" ref="V11:V41">_xlfn._xlws.SORT(_xlfn.UNIQUE($A$12:$A$300))</f>
        <v>45139</v>
      </c>
    </row>
    <row r="12" spans="1:22" x14ac:dyDescent="0.25">
      <c r="A12" s="11">
        <v>45162</v>
      </c>
      <c r="B12" s="1" t="s">
        <v>25</v>
      </c>
      <c r="C12" s="1" t="s">
        <v>46</v>
      </c>
      <c r="D12" s="1" t="s">
        <v>32</v>
      </c>
      <c r="E12" s="49">
        <v>3022.34</v>
      </c>
      <c r="G12" s="9" t="s">
        <v>91</v>
      </c>
      <c r="S12" t="str">
        <v xml:space="preserve">North </v>
      </c>
      <c r="T12" t="str">
        <v>Cinderelli</v>
      </c>
      <c r="U12" t="str">
        <v>LOL OMG Surprise</v>
      </c>
      <c r="V12" s="7">
        <v>45140</v>
      </c>
    </row>
    <row r="13" spans="1:22" ht="15.75" x14ac:dyDescent="0.25">
      <c r="A13" s="11">
        <v>45161</v>
      </c>
      <c r="B13" s="1" t="s">
        <v>25</v>
      </c>
      <c r="C13" s="1" t="s">
        <v>46</v>
      </c>
      <c r="D13" s="1" t="s">
        <v>29</v>
      </c>
      <c r="E13" s="49">
        <v>3116.33</v>
      </c>
      <c r="G13" s="10" t="s">
        <v>20</v>
      </c>
      <c r="H13" s="10" t="s">
        <v>149</v>
      </c>
      <c r="I13" s="10" t="s">
        <v>150</v>
      </c>
      <c r="S13" t="str">
        <v>NorthWest</v>
      </c>
      <c r="T13" t="str">
        <v>Macen</v>
      </c>
      <c r="U13" t="str">
        <v>LOL Surprise</v>
      </c>
      <c r="V13" s="7">
        <v>45141</v>
      </c>
    </row>
    <row r="14" spans="1:22" x14ac:dyDescent="0.25">
      <c r="A14" s="11">
        <v>45145</v>
      </c>
      <c r="B14" s="1" t="s">
        <v>26</v>
      </c>
      <c r="C14" s="1" t="s">
        <v>47</v>
      </c>
      <c r="D14" s="1" t="s">
        <v>29</v>
      </c>
      <c r="E14" s="49">
        <v>3007.85</v>
      </c>
      <c r="G14" s="1" t="s">
        <v>47</v>
      </c>
      <c r="H14" s="13"/>
      <c r="I14" s="13"/>
      <c r="S14" t="str">
        <v>South</v>
      </c>
      <c r="T14" t="str">
        <v>Miles</v>
      </c>
      <c r="U14" t="str">
        <v>Monster Trucks</v>
      </c>
      <c r="V14" s="7">
        <v>45142</v>
      </c>
    </row>
    <row r="15" spans="1:22" x14ac:dyDescent="0.25">
      <c r="A15" s="11">
        <v>45149</v>
      </c>
      <c r="B15" s="1" t="s">
        <v>33</v>
      </c>
      <c r="C15" s="1" t="s">
        <v>46</v>
      </c>
      <c r="D15" s="1" t="s">
        <v>29</v>
      </c>
      <c r="E15" s="49">
        <v>3203.5</v>
      </c>
      <c r="G15" s="1" t="s">
        <v>46</v>
      </c>
      <c r="H15" s="13"/>
      <c r="I15" s="13"/>
      <c r="S15" t="str">
        <v>West</v>
      </c>
      <c r="T15" t="str">
        <v>Tiana</v>
      </c>
      <c r="U15" t="str">
        <v>Rainbow High Dolls</v>
      </c>
      <c r="V15" s="7">
        <v>45143</v>
      </c>
    </row>
    <row r="16" spans="1:22" x14ac:dyDescent="0.25">
      <c r="A16" s="11">
        <v>45164</v>
      </c>
      <c r="B16" s="1" t="s">
        <v>26</v>
      </c>
      <c r="C16" s="1" t="s">
        <v>49</v>
      </c>
      <c r="D16" s="1" t="s">
        <v>31</v>
      </c>
      <c r="E16" s="49">
        <v>2337.88</v>
      </c>
      <c r="G16" s="1" t="s">
        <v>49</v>
      </c>
      <c r="H16" s="13"/>
      <c r="I16" s="13"/>
      <c r="U16" t="str">
        <v>Stuffed Animals/Bears</v>
      </c>
      <c r="V16" s="7">
        <v>45144</v>
      </c>
    </row>
    <row r="17" spans="1:22" x14ac:dyDescent="0.25">
      <c r="A17" s="11">
        <v>45160</v>
      </c>
      <c r="B17" s="1" t="s">
        <v>23</v>
      </c>
      <c r="C17" s="1" t="s">
        <v>49</v>
      </c>
      <c r="D17" s="1" t="s">
        <v>28</v>
      </c>
      <c r="E17" s="49">
        <v>3568.9</v>
      </c>
      <c r="G17" s="1" t="s">
        <v>48</v>
      </c>
      <c r="H17" s="13"/>
      <c r="I17" s="13"/>
      <c r="V17" s="7">
        <v>45145</v>
      </c>
    </row>
    <row r="18" spans="1:22" x14ac:dyDescent="0.25">
      <c r="A18" s="11">
        <v>45164</v>
      </c>
      <c r="B18" s="1" t="s">
        <v>25</v>
      </c>
      <c r="C18" s="1" t="s">
        <v>2</v>
      </c>
      <c r="D18" s="1" t="s">
        <v>30</v>
      </c>
      <c r="E18" s="49">
        <v>2631.83</v>
      </c>
      <c r="G18" s="1" t="s">
        <v>2</v>
      </c>
      <c r="H18" s="13"/>
      <c r="I18" s="13"/>
      <c r="V18" s="7">
        <v>45146</v>
      </c>
    </row>
    <row r="19" spans="1:22" x14ac:dyDescent="0.25">
      <c r="A19" s="11">
        <v>45153</v>
      </c>
      <c r="B19" s="1" t="s">
        <v>24</v>
      </c>
      <c r="C19" s="1" t="s">
        <v>48</v>
      </c>
      <c r="D19" s="1" t="s">
        <v>31</v>
      </c>
      <c r="E19" s="49">
        <v>3236.28</v>
      </c>
      <c r="H19" t="str">
        <f ca="1">IF(_xlfn.ISFORMULA(H14),_xlfn.FORMULATEXT(H14),"")</f>
        <v/>
      </c>
      <c r="I19" s="41" t="str">
        <f ca="1">IF(_xlfn.ISFORMULA(I14),_xlfn.FORMULATEXT(I14),"")</f>
        <v/>
      </c>
      <c r="V19" s="7">
        <v>45147</v>
      </c>
    </row>
    <row r="20" spans="1:22" x14ac:dyDescent="0.25">
      <c r="A20" s="11">
        <v>45144</v>
      </c>
      <c r="B20" s="1" t="s">
        <v>24</v>
      </c>
      <c r="C20" s="1" t="s">
        <v>49</v>
      </c>
      <c r="D20" s="1" t="s">
        <v>30</v>
      </c>
      <c r="E20" s="49">
        <v>3343.37</v>
      </c>
      <c r="V20" s="7">
        <v>45148</v>
      </c>
    </row>
    <row r="21" spans="1:22" x14ac:dyDescent="0.25">
      <c r="A21" s="11">
        <v>45149</v>
      </c>
      <c r="B21" s="1" t="s">
        <v>33</v>
      </c>
      <c r="C21" s="1" t="s">
        <v>47</v>
      </c>
      <c r="D21" s="1" t="s">
        <v>27</v>
      </c>
      <c r="E21" s="49">
        <v>3762.55</v>
      </c>
      <c r="V21" s="7">
        <v>45149</v>
      </c>
    </row>
    <row r="22" spans="1:22" x14ac:dyDescent="0.25">
      <c r="A22" s="11">
        <v>45157</v>
      </c>
      <c r="B22" s="1" t="s">
        <v>26</v>
      </c>
      <c r="C22" s="1" t="s">
        <v>47</v>
      </c>
      <c r="D22" s="1" t="s">
        <v>29</v>
      </c>
      <c r="E22" s="49">
        <v>2840.65</v>
      </c>
      <c r="G22" s="9" t="s">
        <v>92</v>
      </c>
      <c r="V22" s="7">
        <v>45150</v>
      </c>
    </row>
    <row r="23" spans="1:22" ht="15.75" x14ac:dyDescent="0.25">
      <c r="A23" s="11">
        <v>45148</v>
      </c>
      <c r="B23" s="1" t="s">
        <v>25</v>
      </c>
      <c r="C23" s="1" t="s">
        <v>46</v>
      </c>
      <c r="D23" s="1" t="s">
        <v>28</v>
      </c>
      <c r="E23" s="49">
        <v>2019.03</v>
      </c>
      <c r="G23" s="10" t="s">
        <v>19</v>
      </c>
      <c r="H23" s="10" t="s">
        <v>149</v>
      </c>
      <c r="I23" s="10" t="s">
        <v>150</v>
      </c>
      <c r="V23" s="7">
        <v>45151</v>
      </c>
    </row>
    <row r="24" spans="1:22" x14ac:dyDescent="0.25">
      <c r="A24" s="11">
        <v>45143</v>
      </c>
      <c r="B24" s="1" t="s">
        <v>33</v>
      </c>
      <c r="C24" s="1" t="s">
        <v>48</v>
      </c>
      <c r="D24" s="1" t="s">
        <v>30</v>
      </c>
      <c r="E24" s="49">
        <v>3305.75</v>
      </c>
      <c r="G24" s="1" t="s">
        <v>25</v>
      </c>
      <c r="H24" s="13"/>
      <c r="I24" s="13"/>
      <c r="V24" s="7">
        <v>45152</v>
      </c>
    </row>
    <row r="25" spans="1:22" x14ac:dyDescent="0.25">
      <c r="A25" s="11">
        <v>45149</v>
      </c>
      <c r="B25" s="1" t="s">
        <v>24</v>
      </c>
      <c r="C25" s="1" t="s">
        <v>2</v>
      </c>
      <c r="D25" s="1" t="s">
        <v>28</v>
      </c>
      <c r="E25" s="49">
        <v>2919.19</v>
      </c>
      <c r="G25" s="1" t="s">
        <v>33</v>
      </c>
      <c r="H25" s="13"/>
      <c r="I25" s="13"/>
      <c r="V25" s="7">
        <v>45153</v>
      </c>
    </row>
    <row r="26" spans="1:22" x14ac:dyDescent="0.25">
      <c r="A26" s="11">
        <v>45148</v>
      </c>
      <c r="B26" s="1" t="s">
        <v>23</v>
      </c>
      <c r="C26" s="1" t="s">
        <v>46</v>
      </c>
      <c r="D26" s="1" t="s">
        <v>31</v>
      </c>
      <c r="E26" s="49">
        <v>2166.96</v>
      </c>
      <c r="G26" s="1" t="s">
        <v>24</v>
      </c>
      <c r="H26" s="13"/>
      <c r="I26" s="13"/>
      <c r="V26" s="7">
        <v>45154</v>
      </c>
    </row>
    <row r="27" spans="1:22" x14ac:dyDescent="0.25">
      <c r="A27" s="11">
        <v>45156</v>
      </c>
      <c r="B27" s="1" t="s">
        <v>23</v>
      </c>
      <c r="C27" s="1" t="s">
        <v>46</v>
      </c>
      <c r="D27" s="1" t="s">
        <v>31</v>
      </c>
      <c r="E27" s="49">
        <v>3939.65</v>
      </c>
      <c r="G27" s="1" t="s">
        <v>26</v>
      </c>
      <c r="H27" s="13"/>
      <c r="I27" s="13"/>
      <c r="V27" s="7">
        <v>45155</v>
      </c>
    </row>
    <row r="28" spans="1:22" x14ac:dyDescent="0.25">
      <c r="A28" s="11">
        <v>45168</v>
      </c>
      <c r="B28" s="1" t="s">
        <v>23</v>
      </c>
      <c r="C28" s="1" t="s">
        <v>2</v>
      </c>
      <c r="D28" s="1" t="s">
        <v>30</v>
      </c>
      <c r="E28" s="49">
        <v>3932.6</v>
      </c>
      <c r="G28" s="1" t="s">
        <v>23</v>
      </c>
      <c r="H28" s="13"/>
      <c r="I28" s="13"/>
      <c r="V28" s="7">
        <v>45156</v>
      </c>
    </row>
    <row r="29" spans="1:22" x14ac:dyDescent="0.25">
      <c r="A29" s="11">
        <v>45152</v>
      </c>
      <c r="B29" s="1" t="s">
        <v>24</v>
      </c>
      <c r="C29" s="1" t="s">
        <v>46</v>
      </c>
      <c r="D29" s="1" t="s">
        <v>28</v>
      </c>
      <c r="E29" s="49">
        <v>3339.41</v>
      </c>
      <c r="H29" t="str">
        <f ca="1">IF(_xlfn.ISFORMULA(H24),_xlfn.FORMULATEXT(H24),"")</f>
        <v/>
      </c>
      <c r="I29" s="41" t="str">
        <f ca="1">IF(_xlfn.ISFORMULA(I24),_xlfn.FORMULATEXT(I24),"")</f>
        <v/>
      </c>
      <c r="V29" s="7">
        <v>45157</v>
      </c>
    </row>
    <row r="30" spans="1:22" x14ac:dyDescent="0.25">
      <c r="A30" s="11">
        <v>45144</v>
      </c>
      <c r="B30" s="1" t="s">
        <v>25</v>
      </c>
      <c r="C30" s="1" t="s">
        <v>46</v>
      </c>
      <c r="D30" s="1" t="s">
        <v>28</v>
      </c>
      <c r="E30" s="49">
        <v>2973.83</v>
      </c>
      <c r="V30" s="7">
        <v>45158</v>
      </c>
    </row>
    <row r="31" spans="1:22" x14ac:dyDescent="0.25">
      <c r="A31" s="11">
        <v>45158</v>
      </c>
      <c r="B31" s="1" t="s">
        <v>25</v>
      </c>
      <c r="C31" s="1" t="s">
        <v>49</v>
      </c>
      <c r="D31" s="1" t="s">
        <v>28</v>
      </c>
      <c r="E31" s="49">
        <v>3331.21</v>
      </c>
      <c r="V31" s="7">
        <v>45159</v>
      </c>
    </row>
    <row r="32" spans="1:22" x14ac:dyDescent="0.25">
      <c r="A32" s="11">
        <v>45169</v>
      </c>
      <c r="B32" s="1" t="s">
        <v>25</v>
      </c>
      <c r="C32" s="1" t="s">
        <v>47</v>
      </c>
      <c r="D32" s="1" t="s">
        <v>29</v>
      </c>
      <c r="E32" s="49">
        <v>3244.37</v>
      </c>
      <c r="V32" s="7">
        <v>45160</v>
      </c>
    </row>
    <row r="33" spans="1:22" x14ac:dyDescent="0.25">
      <c r="A33" s="11">
        <v>45140</v>
      </c>
      <c r="B33" s="1" t="s">
        <v>25</v>
      </c>
      <c r="C33" s="1" t="s">
        <v>49</v>
      </c>
      <c r="D33" s="1" t="s">
        <v>30</v>
      </c>
      <c r="E33" s="49">
        <v>2545.61</v>
      </c>
      <c r="V33" s="7">
        <v>45161</v>
      </c>
    </row>
    <row r="34" spans="1:22" x14ac:dyDescent="0.25">
      <c r="A34" s="11">
        <v>45141</v>
      </c>
      <c r="B34" s="1" t="s">
        <v>26</v>
      </c>
      <c r="C34" s="1" t="s">
        <v>46</v>
      </c>
      <c r="D34" s="1" t="s">
        <v>31</v>
      </c>
      <c r="E34" s="49">
        <v>2191.69</v>
      </c>
      <c r="V34" s="7">
        <v>45162</v>
      </c>
    </row>
    <row r="35" spans="1:22" x14ac:dyDescent="0.25">
      <c r="A35" s="11">
        <v>45146</v>
      </c>
      <c r="B35" s="1" t="s">
        <v>33</v>
      </c>
      <c r="C35" s="1" t="s">
        <v>48</v>
      </c>
      <c r="D35" s="1" t="s">
        <v>30</v>
      </c>
      <c r="E35" s="49">
        <v>2034.11</v>
      </c>
      <c r="V35" s="7">
        <v>45163</v>
      </c>
    </row>
    <row r="36" spans="1:22" x14ac:dyDescent="0.25">
      <c r="A36" s="11">
        <v>45164</v>
      </c>
      <c r="B36" s="1" t="s">
        <v>23</v>
      </c>
      <c r="C36" s="1" t="s">
        <v>48</v>
      </c>
      <c r="D36" s="1" t="s">
        <v>27</v>
      </c>
      <c r="E36" s="49">
        <v>2686.71</v>
      </c>
      <c r="V36" s="7">
        <v>45164</v>
      </c>
    </row>
    <row r="37" spans="1:22" x14ac:dyDescent="0.25">
      <c r="A37" s="11">
        <v>45146</v>
      </c>
      <c r="B37" s="1" t="s">
        <v>33</v>
      </c>
      <c r="C37" s="1" t="s">
        <v>48</v>
      </c>
      <c r="D37" s="1" t="s">
        <v>27</v>
      </c>
      <c r="E37" s="49">
        <v>3446.64</v>
      </c>
      <c r="V37" s="7">
        <v>45165</v>
      </c>
    </row>
    <row r="38" spans="1:22" x14ac:dyDescent="0.25">
      <c r="A38" s="11">
        <v>45166</v>
      </c>
      <c r="B38" s="1" t="s">
        <v>26</v>
      </c>
      <c r="C38" s="1" t="s">
        <v>49</v>
      </c>
      <c r="D38" s="1" t="s">
        <v>27</v>
      </c>
      <c r="E38" s="49">
        <v>3150.23</v>
      </c>
      <c r="V38" s="7">
        <v>45166</v>
      </c>
    </row>
    <row r="39" spans="1:22" x14ac:dyDescent="0.25">
      <c r="A39" s="11">
        <v>45140</v>
      </c>
      <c r="B39" s="1" t="s">
        <v>33</v>
      </c>
      <c r="C39" s="1" t="s">
        <v>49</v>
      </c>
      <c r="D39" s="1" t="s">
        <v>31</v>
      </c>
      <c r="E39" s="49">
        <v>3417.71</v>
      </c>
      <c r="V39" s="7">
        <v>45167</v>
      </c>
    </row>
    <row r="40" spans="1:22" x14ac:dyDescent="0.25">
      <c r="A40" s="11">
        <v>45166</v>
      </c>
      <c r="B40" s="1" t="s">
        <v>24</v>
      </c>
      <c r="C40" s="1" t="s">
        <v>47</v>
      </c>
      <c r="D40" s="1" t="s">
        <v>31</v>
      </c>
      <c r="E40" s="49">
        <v>3269.6</v>
      </c>
      <c r="V40" s="7">
        <v>45168</v>
      </c>
    </row>
    <row r="41" spans="1:22" x14ac:dyDescent="0.25">
      <c r="A41" s="11">
        <v>45164</v>
      </c>
      <c r="B41" s="1" t="s">
        <v>23</v>
      </c>
      <c r="C41" s="1" t="s">
        <v>48</v>
      </c>
      <c r="D41" s="1" t="s">
        <v>30</v>
      </c>
      <c r="E41" s="49">
        <v>2672.91</v>
      </c>
      <c r="V41" s="7">
        <v>45169</v>
      </c>
    </row>
    <row r="42" spans="1:22" x14ac:dyDescent="0.25">
      <c r="A42" s="11">
        <v>45142</v>
      </c>
      <c r="B42" s="1" t="s">
        <v>23</v>
      </c>
      <c r="C42" s="1" t="s">
        <v>49</v>
      </c>
      <c r="D42" s="1" t="s">
        <v>31</v>
      </c>
      <c r="E42" s="49">
        <v>3692.24</v>
      </c>
    </row>
    <row r="43" spans="1:22" x14ac:dyDescent="0.25">
      <c r="A43" s="11">
        <v>45154</v>
      </c>
      <c r="B43" s="1" t="s">
        <v>25</v>
      </c>
      <c r="C43" s="1" t="s">
        <v>2</v>
      </c>
      <c r="D43" s="1" t="s">
        <v>31</v>
      </c>
      <c r="E43" s="49">
        <v>2669.7</v>
      </c>
    </row>
    <row r="44" spans="1:22" x14ac:dyDescent="0.25">
      <c r="A44" s="11">
        <v>45146</v>
      </c>
      <c r="B44" s="1" t="s">
        <v>24</v>
      </c>
      <c r="C44" s="1" t="s">
        <v>49</v>
      </c>
      <c r="D44" s="1" t="s">
        <v>29</v>
      </c>
      <c r="E44" s="49">
        <v>2975.8</v>
      </c>
    </row>
    <row r="45" spans="1:22" x14ac:dyDescent="0.25">
      <c r="A45" s="11">
        <v>45149</v>
      </c>
      <c r="B45" s="1" t="s">
        <v>23</v>
      </c>
      <c r="C45" s="1" t="s">
        <v>2</v>
      </c>
      <c r="D45" s="1" t="s">
        <v>30</v>
      </c>
      <c r="E45" s="49">
        <v>3446.79</v>
      </c>
    </row>
    <row r="46" spans="1:22" x14ac:dyDescent="0.25">
      <c r="A46" s="11">
        <v>45155</v>
      </c>
      <c r="B46" s="1" t="s">
        <v>26</v>
      </c>
      <c r="C46" s="1" t="s">
        <v>2</v>
      </c>
      <c r="D46" s="1" t="s">
        <v>29</v>
      </c>
      <c r="E46" s="49">
        <v>2378.88</v>
      </c>
    </row>
    <row r="47" spans="1:22" x14ac:dyDescent="0.25">
      <c r="A47" s="11">
        <v>45155</v>
      </c>
      <c r="B47" s="1" t="s">
        <v>33</v>
      </c>
      <c r="C47" s="1" t="s">
        <v>2</v>
      </c>
      <c r="D47" s="1" t="s">
        <v>32</v>
      </c>
      <c r="E47" s="49">
        <v>3307.94</v>
      </c>
    </row>
    <row r="48" spans="1:22" x14ac:dyDescent="0.25">
      <c r="A48" s="11">
        <v>45154</v>
      </c>
      <c r="B48" s="1" t="s">
        <v>26</v>
      </c>
      <c r="C48" s="1" t="s">
        <v>49</v>
      </c>
      <c r="D48" s="1" t="s">
        <v>31</v>
      </c>
      <c r="E48" s="49">
        <v>2246.25</v>
      </c>
    </row>
    <row r="49" spans="1:5" x14ac:dyDescent="0.25">
      <c r="A49" s="11">
        <v>45163</v>
      </c>
      <c r="B49" s="1" t="s">
        <v>24</v>
      </c>
      <c r="C49" s="1" t="s">
        <v>46</v>
      </c>
      <c r="D49" s="1" t="s">
        <v>31</v>
      </c>
      <c r="E49" s="49">
        <v>3720.02</v>
      </c>
    </row>
    <row r="50" spans="1:5" x14ac:dyDescent="0.25">
      <c r="A50" s="11">
        <v>45159</v>
      </c>
      <c r="B50" s="1" t="s">
        <v>33</v>
      </c>
      <c r="C50" s="1" t="s">
        <v>46</v>
      </c>
      <c r="D50" s="1" t="s">
        <v>32</v>
      </c>
      <c r="E50" s="49">
        <v>2176.7399999999998</v>
      </c>
    </row>
    <row r="51" spans="1:5" x14ac:dyDescent="0.25">
      <c r="A51" s="11">
        <v>45159</v>
      </c>
      <c r="B51" s="1" t="s">
        <v>26</v>
      </c>
      <c r="C51" s="1" t="s">
        <v>2</v>
      </c>
      <c r="D51" s="1" t="s">
        <v>27</v>
      </c>
      <c r="E51" s="49">
        <v>3373.27</v>
      </c>
    </row>
    <row r="52" spans="1:5" x14ac:dyDescent="0.25">
      <c r="A52" s="11">
        <v>45142</v>
      </c>
      <c r="B52" s="1" t="s">
        <v>24</v>
      </c>
      <c r="C52" s="1" t="s">
        <v>49</v>
      </c>
      <c r="D52" s="1" t="s">
        <v>27</v>
      </c>
      <c r="E52" s="49">
        <v>3138.69</v>
      </c>
    </row>
    <row r="53" spans="1:5" x14ac:dyDescent="0.25">
      <c r="A53" s="11">
        <v>45145</v>
      </c>
      <c r="B53" s="1" t="s">
        <v>33</v>
      </c>
      <c r="C53" s="1" t="s">
        <v>46</v>
      </c>
      <c r="D53" s="1" t="s">
        <v>29</v>
      </c>
      <c r="E53" s="49">
        <v>3353.36</v>
      </c>
    </row>
    <row r="54" spans="1:5" x14ac:dyDescent="0.25">
      <c r="A54" s="11">
        <v>45148</v>
      </c>
      <c r="B54" s="1" t="s">
        <v>25</v>
      </c>
      <c r="C54" s="1" t="s">
        <v>49</v>
      </c>
      <c r="D54" s="1" t="s">
        <v>30</v>
      </c>
      <c r="E54" s="49">
        <v>2611.86</v>
      </c>
    </row>
    <row r="55" spans="1:5" x14ac:dyDescent="0.25">
      <c r="A55" s="11">
        <v>45139</v>
      </c>
      <c r="B55" s="1" t="s">
        <v>23</v>
      </c>
      <c r="C55" s="1" t="s">
        <v>48</v>
      </c>
      <c r="D55" s="1" t="s">
        <v>27</v>
      </c>
      <c r="E55" s="49">
        <v>2585.0500000000002</v>
      </c>
    </row>
    <row r="56" spans="1:5" x14ac:dyDescent="0.25">
      <c r="A56" s="11">
        <v>45154</v>
      </c>
      <c r="B56" s="1" t="s">
        <v>24</v>
      </c>
      <c r="C56" s="1" t="s">
        <v>47</v>
      </c>
      <c r="D56" s="1" t="s">
        <v>31</v>
      </c>
      <c r="E56" s="49">
        <v>2934.85</v>
      </c>
    </row>
    <row r="57" spans="1:5" x14ac:dyDescent="0.25">
      <c r="A57" s="11">
        <v>45148</v>
      </c>
      <c r="B57" s="1" t="s">
        <v>23</v>
      </c>
      <c r="C57" s="1" t="s">
        <v>46</v>
      </c>
      <c r="D57" s="1" t="s">
        <v>31</v>
      </c>
      <c r="E57" s="49">
        <v>3710.5</v>
      </c>
    </row>
    <row r="58" spans="1:5" x14ac:dyDescent="0.25">
      <c r="A58" s="11">
        <v>45163</v>
      </c>
      <c r="B58" s="1" t="s">
        <v>25</v>
      </c>
      <c r="C58" s="1" t="s">
        <v>2</v>
      </c>
      <c r="D58" s="1" t="s">
        <v>28</v>
      </c>
      <c r="E58" s="49">
        <v>2973.73</v>
      </c>
    </row>
    <row r="59" spans="1:5" x14ac:dyDescent="0.25">
      <c r="A59" s="11">
        <v>45149</v>
      </c>
      <c r="B59" s="1" t="s">
        <v>25</v>
      </c>
      <c r="C59" s="1" t="s">
        <v>46</v>
      </c>
      <c r="D59" s="1" t="s">
        <v>27</v>
      </c>
      <c r="E59" s="49">
        <v>3704.03</v>
      </c>
    </row>
    <row r="60" spans="1:5" x14ac:dyDescent="0.25">
      <c r="A60" s="11">
        <v>45146</v>
      </c>
      <c r="B60" s="1" t="s">
        <v>26</v>
      </c>
      <c r="C60" s="1" t="s">
        <v>2</v>
      </c>
      <c r="D60" s="1" t="s">
        <v>31</v>
      </c>
      <c r="E60" s="49">
        <v>3019.2</v>
      </c>
    </row>
    <row r="61" spans="1:5" x14ac:dyDescent="0.25">
      <c r="A61" s="11">
        <v>45151</v>
      </c>
      <c r="B61" s="1" t="s">
        <v>24</v>
      </c>
      <c r="C61" s="1" t="s">
        <v>48</v>
      </c>
      <c r="D61" s="1" t="s">
        <v>28</v>
      </c>
      <c r="E61" s="49">
        <v>3447.66</v>
      </c>
    </row>
    <row r="62" spans="1:5" x14ac:dyDescent="0.25">
      <c r="A62" s="11">
        <v>45144</v>
      </c>
      <c r="B62" s="1" t="s">
        <v>24</v>
      </c>
      <c r="C62" s="1" t="s">
        <v>2</v>
      </c>
      <c r="D62" s="1" t="s">
        <v>31</v>
      </c>
      <c r="E62" s="49">
        <v>2125.0100000000002</v>
      </c>
    </row>
    <row r="63" spans="1:5" x14ac:dyDescent="0.25">
      <c r="A63" s="11">
        <v>45167</v>
      </c>
      <c r="B63" s="1" t="s">
        <v>26</v>
      </c>
      <c r="C63" s="1" t="s">
        <v>47</v>
      </c>
      <c r="D63" s="1" t="s">
        <v>27</v>
      </c>
      <c r="E63" s="49">
        <v>2084.6</v>
      </c>
    </row>
    <row r="64" spans="1:5" x14ac:dyDescent="0.25">
      <c r="A64" s="11">
        <v>45161</v>
      </c>
      <c r="B64" s="1" t="s">
        <v>24</v>
      </c>
      <c r="C64" s="1" t="s">
        <v>46</v>
      </c>
      <c r="D64" s="1" t="s">
        <v>31</v>
      </c>
      <c r="E64" s="49">
        <v>2781.9</v>
      </c>
    </row>
    <row r="65" spans="1:5" x14ac:dyDescent="0.25">
      <c r="A65" s="11">
        <v>45153</v>
      </c>
      <c r="B65" s="1" t="s">
        <v>23</v>
      </c>
      <c r="C65" s="1" t="s">
        <v>48</v>
      </c>
      <c r="D65" s="1" t="s">
        <v>32</v>
      </c>
      <c r="E65" s="49">
        <v>3176.89</v>
      </c>
    </row>
    <row r="66" spans="1:5" x14ac:dyDescent="0.25">
      <c r="A66" s="11">
        <v>45145</v>
      </c>
      <c r="B66" s="1" t="s">
        <v>26</v>
      </c>
      <c r="C66" s="1" t="s">
        <v>48</v>
      </c>
      <c r="D66" s="1" t="s">
        <v>30</v>
      </c>
      <c r="E66" s="49">
        <v>3936.46</v>
      </c>
    </row>
    <row r="67" spans="1:5" x14ac:dyDescent="0.25">
      <c r="A67" s="11">
        <v>45158</v>
      </c>
      <c r="B67" s="1" t="s">
        <v>33</v>
      </c>
      <c r="C67" s="1" t="s">
        <v>48</v>
      </c>
      <c r="D67" s="1" t="s">
        <v>32</v>
      </c>
      <c r="E67" s="49">
        <v>2483.84</v>
      </c>
    </row>
    <row r="68" spans="1:5" x14ac:dyDescent="0.25">
      <c r="A68" s="11">
        <v>45167</v>
      </c>
      <c r="B68" s="1" t="s">
        <v>25</v>
      </c>
      <c r="C68" s="1" t="s">
        <v>49</v>
      </c>
      <c r="D68" s="1" t="s">
        <v>31</v>
      </c>
      <c r="E68" s="49">
        <v>3503.23</v>
      </c>
    </row>
    <row r="69" spans="1:5" x14ac:dyDescent="0.25">
      <c r="A69" s="11">
        <v>45169</v>
      </c>
      <c r="B69" s="1" t="s">
        <v>24</v>
      </c>
      <c r="C69" s="1" t="s">
        <v>47</v>
      </c>
      <c r="D69" s="1" t="s">
        <v>32</v>
      </c>
      <c r="E69" s="49">
        <v>2654.67</v>
      </c>
    </row>
    <row r="70" spans="1:5" x14ac:dyDescent="0.25">
      <c r="A70" s="11">
        <v>45146</v>
      </c>
      <c r="B70" s="1" t="s">
        <v>24</v>
      </c>
      <c r="C70" s="1" t="s">
        <v>48</v>
      </c>
      <c r="D70" s="1" t="s">
        <v>27</v>
      </c>
      <c r="E70" s="49">
        <v>2532.0300000000002</v>
      </c>
    </row>
    <row r="71" spans="1:5" x14ac:dyDescent="0.25">
      <c r="A71" s="11">
        <v>45169</v>
      </c>
      <c r="B71" s="1" t="s">
        <v>24</v>
      </c>
      <c r="C71" s="1" t="s">
        <v>48</v>
      </c>
      <c r="D71" s="1" t="s">
        <v>27</v>
      </c>
      <c r="E71" s="49">
        <v>2973.9</v>
      </c>
    </row>
    <row r="72" spans="1:5" x14ac:dyDescent="0.25">
      <c r="A72" s="11">
        <v>45153</v>
      </c>
      <c r="B72" s="1" t="s">
        <v>26</v>
      </c>
      <c r="C72" s="1" t="s">
        <v>46</v>
      </c>
      <c r="D72" s="1" t="s">
        <v>27</v>
      </c>
      <c r="E72" s="49">
        <v>3296.7</v>
      </c>
    </row>
    <row r="73" spans="1:5" x14ac:dyDescent="0.25">
      <c r="A73" s="11">
        <v>45149</v>
      </c>
      <c r="B73" s="1" t="s">
        <v>26</v>
      </c>
      <c r="C73" s="1" t="s">
        <v>48</v>
      </c>
      <c r="D73" s="1" t="s">
        <v>28</v>
      </c>
      <c r="E73" s="49">
        <v>2081.84</v>
      </c>
    </row>
    <row r="74" spans="1:5" x14ac:dyDescent="0.25">
      <c r="A74" s="11">
        <v>45141</v>
      </c>
      <c r="B74" s="1" t="s">
        <v>23</v>
      </c>
      <c r="C74" s="1" t="s">
        <v>47</v>
      </c>
      <c r="D74" s="1" t="s">
        <v>32</v>
      </c>
      <c r="E74" s="49">
        <v>3875.37</v>
      </c>
    </row>
    <row r="75" spans="1:5" x14ac:dyDescent="0.25">
      <c r="A75" s="11">
        <v>45165</v>
      </c>
      <c r="B75" s="1" t="s">
        <v>26</v>
      </c>
      <c r="C75" s="1" t="s">
        <v>47</v>
      </c>
      <c r="D75" s="1" t="s">
        <v>30</v>
      </c>
      <c r="E75" s="49">
        <v>3316.91</v>
      </c>
    </row>
    <row r="76" spans="1:5" x14ac:dyDescent="0.25">
      <c r="A76" s="11">
        <v>45155</v>
      </c>
      <c r="B76" s="1" t="s">
        <v>33</v>
      </c>
      <c r="C76" s="1" t="s">
        <v>48</v>
      </c>
      <c r="D76" s="1" t="s">
        <v>30</v>
      </c>
      <c r="E76" s="49">
        <v>2311.9299999999998</v>
      </c>
    </row>
    <row r="77" spans="1:5" x14ac:dyDescent="0.25">
      <c r="A77" s="11">
        <v>45155</v>
      </c>
      <c r="B77" s="1" t="s">
        <v>25</v>
      </c>
      <c r="C77" s="1" t="s">
        <v>46</v>
      </c>
      <c r="D77" s="1" t="s">
        <v>30</v>
      </c>
      <c r="E77" s="49">
        <v>2556.6999999999998</v>
      </c>
    </row>
    <row r="78" spans="1:5" x14ac:dyDescent="0.25">
      <c r="A78" s="11">
        <v>45153</v>
      </c>
      <c r="B78" s="1" t="s">
        <v>24</v>
      </c>
      <c r="C78" s="1" t="s">
        <v>48</v>
      </c>
      <c r="D78" s="1" t="s">
        <v>27</v>
      </c>
      <c r="E78" s="49">
        <v>2980.81</v>
      </c>
    </row>
    <row r="79" spans="1:5" x14ac:dyDescent="0.25">
      <c r="A79" s="11">
        <v>45153</v>
      </c>
      <c r="B79" s="1" t="s">
        <v>25</v>
      </c>
      <c r="C79" s="1" t="s">
        <v>47</v>
      </c>
      <c r="D79" s="1" t="s">
        <v>29</v>
      </c>
      <c r="E79" s="49">
        <v>3677.71</v>
      </c>
    </row>
    <row r="80" spans="1:5" x14ac:dyDescent="0.25">
      <c r="A80" s="11">
        <v>45158</v>
      </c>
      <c r="B80" s="1" t="s">
        <v>33</v>
      </c>
      <c r="C80" s="1" t="s">
        <v>48</v>
      </c>
      <c r="D80" s="1" t="s">
        <v>27</v>
      </c>
      <c r="E80" s="49">
        <v>2632.3</v>
      </c>
    </row>
    <row r="81" spans="1:5" x14ac:dyDescent="0.25">
      <c r="A81" s="11">
        <v>45168</v>
      </c>
      <c r="B81" s="1" t="s">
        <v>24</v>
      </c>
      <c r="C81" s="1" t="s">
        <v>47</v>
      </c>
      <c r="D81" s="1" t="s">
        <v>31</v>
      </c>
      <c r="E81" s="49">
        <v>3320.73</v>
      </c>
    </row>
    <row r="82" spans="1:5" x14ac:dyDescent="0.25">
      <c r="A82" s="11">
        <v>45148</v>
      </c>
      <c r="B82" s="1" t="s">
        <v>23</v>
      </c>
      <c r="C82" s="1" t="s">
        <v>49</v>
      </c>
      <c r="D82" s="1" t="s">
        <v>27</v>
      </c>
      <c r="E82" s="49">
        <v>3458.04</v>
      </c>
    </row>
    <row r="83" spans="1:5" x14ac:dyDescent="0.25">
      <c r="A83" s="11">
        <v>45153</v>
      </c>
      <c r="B83" s="1" t="s">
        <v>23</v>
      </c>
      <c r="C83" s="1" t="s">
        <v>48</v>
      </c>
      <c r="D83" s="1" t="s">
        <v>29</v>
      </c>
      <c r="E83" s="49">
        <v>2871.88</v>
      </c>
    </row>
    <row r="84" spans="1:5" x14ac:dyDescent="0.25">
      <c r="A84" s="11">
        <v>45139</v>
      </c>
      <c r="B84" s="1" t="s">
        <v>24</v>
      </c>
      <c r="C84" s="1" t="s">
        <v>48</v>
      </c>
      <c r="D84" s="1" t="s">
        <v>30</v>
      </c>
      <c r="E84" s="49">
        <v>2257.15</v>
      </c>
    </row>
    <row r="85" spans="1:5" x14ac:dyDescent="0.25">
      <c r="A85" s="11">
        <v>45150</v>
      </c>
      <c r="B85" s="1" t="s">
        <v>33</v>
      </c>
      <c r="C85" s="1" t="s">
        <v>46</v>
      </c>
      <c r="D85" s="1" t="s">
        <v>27</v>
      </c>
      <c r="E85" s="49">
        <v>3974.75</v>
      </c>
    </row>
    <row r="86" spans="1:5" x14ac:dyDescent="0.25">
      <c r="A86" s="11">
        <v>45164</v>
      </c>
      <c r="B86" s="1" t="s">
        <v>23</v>
      </c>
      <c r="C86" s="1" t="s">
        <v>49</v>
      </c>
      <c r="D86" s="1" t="s">
        <v>29</v>
      </c>
      <c r="E86" s="49">
        <v>2287.04</v>
      </c>
    </row>
    <row r="87" spans="1:5" x14ac:dyDescent="0.25">
      <c r="A87" s="11">
        <v>45149</v>
      </c>
      <c r="B87" s="1" t="s">
        <v>33</v>
      </c>
      <c r="C87" s="1" t="s">
        <v>49</v>
      </c>
      <c r="D87" s="1" t="s">
        <v>30</v>
      </c>
      <c r="E87" s="49">
        <v>2244.73</v>
      </c>
    </row>
    <row r="88" spans="1:5" x14ac:dyDescent="0.25">
      <c r="A88" s="11">
        <v>45164</v>
      </c>
      <c r="B88" s="1" t="s">
        <v>23</v>
      </c>
      <c r="C88" s="1" t="s">
        <v>2</v>
      </c>
      <c r="D88" s="1" t="s">
        <v>27</v>
      </c>
      <c r="E88" s="49">
        <v>2619.16</v>
      </c>
    </row>
    <row r="89" spans="1:5" x14ac:dyDescent="0.25">
      <c r="A89" s="11">
        <v>45156</v>
      </c>
      <c r="B89" s="1" t="s">
        <v>23</v>
      </c>
      <c r="C89" s="1" t="s">
        <v>2</v>
      </c>
      <c r="D89" s="1" t="s">
        <v>29</v>
      </c>
      <c r="E89" s="49">
        <v>3886.82</v>
      </c>
    </row>
    <row r="90" spans="1:5" x14ac:dyDescent="0.25">
      <c r="A90" s="11">
        <v>45139</v>
      </c>
      <c r="B90" s="1" t="s">
        <v>26</v>
      </c>
      <c r="C90" s="1" t="s">
        <v>49</v>
      </c>
      <c r="D90" s="1" t="s">
        <v>30</v>
      </c>
      <c r="E90" s="49">
        <v>2561.94</v>
      </c>
    </row>
    <row r="91" spans="1:5" x14ac:dyDescent="0.25">
      <c r="A91" s="11">
        <v>45146</v>
      </c>
      <c r="B91" s="1" t="s">
        <v>25</v>
      </c>
      <c r="C91" s="1" t="s">
        <v>2</v>
      </c>
      <c r="D91" s="1" t="s">
        <v>29</v>
      </c>
      <c r="E91" s="49">
        <v>3324.02</v>
      </c>
    </row>
    <row r="92" spans="1:5" x14ac:dyDescent="0.25">
      <c r="A92" s="11">
        <v>45139</v>
      </c>
      <c r="B92" s="1" t="s">
        <v>23</v>
      </c>
      <c r="C92" s="1" t="s">
        <v>48</v>
      </c>
      <c r="D92" s="1" t="s">
        <v>31</v>
      </c>
      <c r="E92" s="49">
        <v>3767.84</v>
      </c>
    </row>
    <row r="93" spans="1:5" x14ac:dyDescent="0.25">
      <c r="A93" s="11">
        <v>45161</v>
      </c>
      <c r="B93" s="1" t="s">
        <v>24</v>
      </c>
      <c r="C93" s="1" t="s">
        <v>47</v>
      </c>
      <c r="D93" s="1" t="s">
        <v>28</v>
      </c>
      <c r="E93" s="49">
        <v>2840.09</v>
      </c>
    </row>
    <row r="94" spans="1:5" x14ac:dyDescent="0.25">
      <c r="A94" s="11">
        <v>45166</v>
      </c>
      <c r="B94" s="1" t="s">
        <v>25</v>
      </c>
      <c r="C94" s="1" t="s">
        <v>48</v>
      </c>
      <c r="D94" s="1" t="s">
        <v>28</v>
      </c>
      <c r="E94" s="49">
        <v>2815.5</v>
      </c>
    </row>
    <row r="95" spans="1:5" x14ac:dyDescent="0.25">
      <c r="A95" s="11">
        <v>45157</v>
      </c>
      <c r="B95" s="1" t="s">
        <v>25</v>
      </c>
      <c r="C95" s="1" t="s">
        <v>48</v>
      </c>
      <c r="D95" s="1" t="s">
        <v>27</v>
      </c>
      <c r="E95" s="49">
        <v>3299.57</v>
      </c>
    </row>
    <row r="96" spans="1:5" x14ac:dyDescent="0.25">
      <c r="A96" s="11">
        <v>45142</v>
      </c>
      <c r="B96" s="1" t="s">
        <v>33</v>
      </c>
      <c r="C96" s="1" t="s">
        <v>48</v>
      </c>
      <c r="D96" s="1" t="s">
        <v>31</v>
      </c>
      <c r="E96" s="49">
        <v>3609.86</v>
      </c>
    </row>
    <row r="97" spans="1:5" x14ac:dyDescent="0.25">
      <c r="A97" s="11">
        <v>45157</v>
      </c>
      <c r="B97" s="1" t="s">
        <v>33</v>
      </c>
      <c r="C97" s="1" t="s">
        <v>2</v>
      </c>
      <c r="D97" s="1" t="s">
        <v>29</v>
      </c>
      <c r="E97" s="49">
        <v>2686.61</v>
      </c>
    </row>
    <row r="98" spans="1:5" x14ac:dyDescent="0.25">
      <c r="A98" s="11">
        <v>45161</v>
      </c>
      <c r="B98" s="1" t="s">
        <v>26</v>
      </c>
      <c r="C98" s="1" t="s">
        <v>48</v>
      </c>
      <c r="D98" s="1" t="s">
        <v>30</v>
      </c>
      <c r="E98" s="49">
        <v>3331.42</v>
      </c>
    </row>
    <row r="99" spans="1:5" x14ac:dyDescent="0.25">
      <c r="A99" s="11">
        <v>45140</v>
      </c>
      <c r="B99" s="1" t="s">
        <v>33</v>
      </c>
      <c r="C99" s="1" t="s">
        <v>47</v>
      </c>
      <c r="D99" s="1" t="s">
        <v>30</v>
      </c>
      <c r="E99" s="49">
        <v>2441.39</v>
      </c>
    </row>
    <row r="100" spans="1:5" x14ac:dyDescent="0.25">
      <c r="A100" s="11">
        <v>45146</v>
      </c>
      <c r="B100" s="1" t="s">
        <v>33</v>
      </c>
      <c r="C100" s="1" t="s">
        <v>48</v>
      </c>
      <c r="D100" s="1" t="s">
        <v>31</v>
      </c>
      <c r="E100" s="49">
        <v>3777.86</v>
      </c>
    </row>
    <row r="101" spans="1:5" x14ac:dyDescent="0.25">
      <c r="A101" s="11">
        <v>45146</v>
      </c>
      <c r="B101" s="1" t="s">
        <v>23</v>
      </c>
      <c r="C101" s="1" t="s">
        <v>49</v>
      </c>
      <c r="D101" s="1" t="s">
        <v>28</v>
      </c>
      <c r="E101" s="49">
        <v>3682.62</v>
      </c>
    </row>
    <row r="102" spans="1:5" x14ac:dyDescent="0.25">
      <c r="A102" s="11">
        <v>45160</v>
      </c>
      <c r="B102" s="1" t="s">
        <v>23</v>
      </c>
      <c r="C102" s="1" t="s">
        <v>47</v>
      </c>
      <c r="D102" s="1" t="s">
        <v>27</v>
      </c>
      <c r="E102" s="49">
        <v>2643.43</v>
      </c>
    </row>
    <row r="103" spans="1:5" x14ac:dyDescent="0.25">
      <c r="A103" s="11">
        <v>45162</v>
      </c>
      <c r="B103" s="1" t="s">
        <v>25</v>
      </c>
      <c r="C103" s="1" t="s">
        <v>49</v>
      </c>
      <c r="D103" s="1" t="s">
        <v>32</v>
      </c>
      <c r="E103" s="49">
        <v>3268.39</v>
      </c>
    </row>
    <row r="104" spans="1:5" x14ac:dyDescent="0.25">
      <c r="A104" s="11">
        <v>45141</v>
      </c>
      <c r="B104" s="1" t="s">
        <v>25</v>
      </c>
      <c r="C104" s="1" t="s">
        <v>46</v>
      </c>
      <c r="D104" s="1" t="s">
        <v>31</v>
      </c>
      <c r="E104" s="49">
        <v>2507.34</v>
      </c>
    </row>
    <row r="105" spans="1:5" x14ac:dyDescent="0.25">
      <c r="A105" s="11">
        <v>45150</v>
      </c>
      <c r="B105" s="1" t="s">
        <v>26</v>
      </c>
      <c r="C105" s="1" t="s">
        <v>49</v>
      </c>
      <c r="D105" s="1" t="s">
        <v>27</v>
      </c>
      <c r="E105" s="49">
        <v>3289.86</v>
      </c>
    </row>
    <row r="106" spans="1:5" x14ac:dyDescent="0.25">
      <c r="A106" s="11">
        <v>45144</v>
      </c>
      <c r="B106" s="1" t="s">
        <v>25</v>
      </c>
      <c r="C106" s="1" t="s">
        <v>48</v>
      </c>
      <c r="D106" s="1" t="s">
        <v>32</v>
      </c>
      <c r="E106" s="49">
        <v>2060.17</v>
      </c>
    </row>
    <row r="107" spans="1:5" x14ac:dyDescent="0.25">
      <c r="A107" s="11">
        <v>45164</v>
      </c>
      <c r="B107" s="1" t="s">
        <v>26</v>
      </c>
      <c r="C107" s="1" t="s">
        <v>2</v>
      </c>
      <c r="D107" s="1" t="s">
        <v>30</v>
      </c>
      <c r="E107" s="49">
        <v>3950.54</v>
      </c>
    </row>
    <row r="108" spans="1:5" x14ac:dyDescent="0.25">
      <c r="A108" s="11">
        <v>45155</v>
      </c>
      <c r="B108" s="1" t="s">
        <v>33</v>
      </c>
      <c r="C108" s="1" t="s">
        <v>46</v>
      </c>
      <c r="D108" s="1" t="s">
        <v>30</v>
      </c>
      <c r="E108" s="49">
        <v>2235.7399999999998</v>
      </c>
    </row>
    <row r="109" spans="1:5" x14ac:dyDescent="0.25">
      <c r="A109" s="11">
        <v>45145</v>
      </c>
      <c r="B109" s="1" t="s">
        <v>23</v>
      </c>
      <c r="C109" s="1" t="s">
        <v>49</v>
      </c>
      <c r="D109" s="1" t="s">
        <v>27</v>
      </c>
      <c r="E109" s="49">
        <v>3713.98</v>
      </c>
    </row>
    <row r="110" spans="1:5" x14ac:dyDescent="0.25">
      <c r="A110" s="11">
        <v>45159</v>
      </c>
      <c r="B110" s="1" t="s">
        <v>23</v>
      </c>
      <c r="C110" s="1" t="s">
        <v>49</v>
      </c>
      <c r="D110" s="1" t="s">
        <v>29</v>
      </c>
      <c r="E110" s="49">
        <v>2273.7399999999998</v>
      </c>
    </row>
    <row r="111" spans="1:5" x14ac:dyDescent="0.25">
      <c r="A111" s="11">
        <v>45162</v>
      </c>
      <c r="B111" s="1" t="s">
        <v>24</v>
      </c>
      <c r="C111" s="1" t="s">
        <v>2</v>
      </c>
      <c r="D111" s="1" t="s">
        <v>28</v>
      </c>
      <c r="E111" s="49">
        <v>3741.98</v>
      </c>
    </row>
    <row r="112" spans="1:5" x14ac:dyDescent="0.25">
      <c r="A112" s="11">
        <v>45155</v>
      </c>
      <c r="B112" s="1" t="s">
        <v>33</v>
      </c>
      <c r="C112" s="1" t="s">
        <v>46</v>
      </c>
      <c r="D112" s="1" t="s">
        <v>29</v>
      </c>
      <c r="E112" s="49">
        <v>2968.57</v>
      </c>
    </row>
    <row r="113" spans="1:5" x14ac:dyDescent="0.25">
      <c r="A113" s="11">
        <v>45140</v>
      </c>
      <c r="B113" s="1" t="s">
        <v>33</v>
      </c>
      <c r="C113" s="1" t="s">
        <v>47</v>
      </c>
      <c r="D113" s="1" t="s">
        <v>29</v>
      </c>
      <c r="E113" s="49">
        <v>3495.91</v>
      </c>
    </row>
    <row r="114" spans="1:5" x14ac:dyDescent="0.25">
      <c r="A114" s="11">
        <v>45141</v>
      </c>
      <c r="B114" s="1" t="s">
        <v>24</v>
      </c>
      <c r="C114" s="1" t="s">
        <v>46</v>
      </c>
      <c r="D114" s="1" t="s">
        <v>28</v>
      </c>
      <c r="E114" s="49">
        <v>3878.41</v>
      </c>
    </row>
    <row r="115" spans="1:5" x14ac:dyDescent="0.25">
      <c r="A115" s="11">
        <v>45141</v>
      </c>
      <c r="B115" s="1" t="s">
        <v>25</v>
      </c>
      <c r="C115" s="1" t="s">
        <v>48</v>
      </c>
      <c r="D115" s="1" t="s">
        <v>28</v>
      </c>
      <c r="E115" s="49">
        <v>3453.11</v>
      </c>
    </row>
    <row r="116" spans="1:5" x14ac:dyDescent="0.25">
      <c r="A116" s="11">
        <v>45165</v>
      </c>
      <c r="B116" s="1" t="s">
        <v>33</v>
      </c>
      <c r="C116" s="1" t="s">
        <v>48</v>
      </c>
      <c r="D116" s="1" t="s">
        <v>28</v>
      </c>
      <c r="E116" s="49">
        <v>2917.03</v>
      </c>
    </row>
    <row r="117" spans="1:5" x14ac:dyDescent="0.25">
      <c r="A117" s="11">
        <v>45167</v>
      </c>
      <c r="B117" s="1" t="s">
        <v>33</v>
      </c>
      <c r="C117" s="1" t="s">
        <v>47</v>
      </c>
      <c r="D117" s="1" t="s">
        <v>28</v>
      </c>
      <c r="E117" s="49">
        <v>3596.44</v>
      </c>
    </row>
    <row r="118" spans="1:5" x14ac:dyDescent="0.25">
      <c r="A118" s="11">
        <v>45156</v>
      </c>
      <c r="B118" s="1" t="s">
        <v>25</v>
      </c>
      <c r="C118" s="1" t="s">
        <v>48</v>
      </c>
      <c r="D118" s="1" t="s">
        <v>31</v>
      </c>
      <c r="E118" s="49">
        <v>2080.25</v>
      </c>
    </row>
    <row r="119" spans="1:5" x14ac:dyDescent="0.25">
      <c r="A119" s="11">
        <v>45169</v>
      </c>
      <c r="B119" s="1" t="s">
        <v>25</v>
      </c>
      <c r="C119" s="1" t="s">
        <v>48</v>
      </c>
      <c r="D119" s="1" t="s">
        <v>29</v>
      </c>
      <c r="E119" s="49">
        <v>2138.71</v>
      </c>
    </row>
    <row r="120" spans="1:5" x14ac:dyDescent="0.25">
      <c r="A120" s="11">
        <v>45140</v>
      </c>
      <c r="B120" s="1" t="s">
        <v>26</v>
      </c>
      <c r="C120" s="1" t="s">
        <v>2</v>
      </c>
      <c r="D120" s="1" t="s">
        <v>31</v>
      </c>
      <c r="E120" s="49">
        <v>3022.95</v>
      </c>
    </row>
    <row r="121" spans="1:5" x14ac:dyDescent="0.25">
      <c r="A121" s="11">
        <v>45145</v>
      </c>
      <c r="B121" s="1" t="s">
        <v>25</v>
      </c>
      <c r="C121" s="1" t="s">
        <v>2</v>
      </c>
      <c r="D121" s="1" t="s">
        <v>29</v>
      </c>
      <c r="E121" s="49">
        <v>2581.5</v>
      </c>
    </row>
    <row r="122" spans="1:5" x14ac:dyDescent="0.25">
      <c r="A122" s="11">
        <v>45153</v>
      </c>
      <c r="B122" s="1" t="s">
        <v>24</v>
      </c>
      <c r="C122" s="1" t="s">
        <v>46</v>
      </c>
      <c r="D122" s="1" t="s">
        <v>28</v>
      </c>
      <c r="E122" s="49">
        <v>2409.89</v>
      </c>
    </row>
    <row r="123" spans="1:5" x14ac:dyDescent="0.25">
      <c r="A123" s="11">
        <v>45163</v>
      </c>
      <c r="B123" s="1" t="s">
        <v>23</v>
      </c>
      <c r="C123" s="1" t="s">
        <v>48</v>
      </c>
      <c r="D123" s="1" t="s">
        <v>27</v>
      </c>
      <c r="E123" s="49">
        <v>2892.02</v>
      </c>
    </row>
    <row r="124" spans="1:5" x14ac:dyDescent="0.25">
      <c r="A124" s="11">
        <v>45159</v>
      </c>
      <c r="B124" s="1" t="s">
        <v>23</v>
      </c>
      <c r="C124" s="1" t="s">
        <v>49</v>
      </c>
      <c r="D124" s="1" t="s">
        <v>27</v>
      </c>
      <c r="E124" s="49">
        <v>3773.23</v>
      </c>
    </row>
    <row r="125" spans="1:5" x14ac:dyDescent="0.25">
      <c r="A125" s="11">
        <v>45158</v>
      </c>
      <c r="B125" s="1" t="s">
        <v>33</v>
      </c>
      <c r="C125" s="1" t="s">
        <v>48</v>
      </c>
      <c r="D125" s="1" t="s">
        <v>28</v>
      </c>
      <c r="E125" s="49">
        <v>2368.42</v>
      </c>
    </row>
    <row r="126" spans="1:5" x14ac:dyDescent="0.25">
      <c r="A126" s="11">
        <v>45152</v>
      </c>
      <c r="B126" s="1" t="s">
        <v>26</v>
      </c>
      <c r="C126" s="1" t="s">
        <v>49</v>
      </c>
      <c r="D126" s="1" t="s">
        <v>28</v>
      </c>
      <c r="E126" s="49">
        <v>3821.53</v>
      </c>
    </row>
    <row r="127" spans="1:5" x14ac:dyDescent="0.25">
      <c r="A127" s="11">
        <v>45144</v>
      </c>
      <c r="B127" s="1" t="s">
        <v>24</v>
      </c>
      <c r="C127" s="1" t="s">
        <v>49</v>
      </c>
      <c r="D127" s="1" t="s">
        <v>27</v>
      </c>
      <c r="E127" s="49">
        <v>3984.38</v>
      </c>
    </row>
    <row r="128" spans="1:5" x14ac:dyDescent="0.25">
      <c r="A128" s="11">
        <v>45166</v>
      </c>
      <c r="B128" s="1" t="s">
        <v>26</v>
      </c>
      <c r="C128" s="1" t="s">
        <v>2</v>
      </c>
      <c r="D128" s="1" t="s">
        <v>30</v>
      </c>
      <c r="E128" s="49">
        <v>2980</v>
      </c>
    </row>
    <row r="129" spans="1:5" x14ac:dyDescent="0.25">
      <c r="A129" s="11">
        <v>45154</v>
      </c>
      <c r="B129" s="1" t="s">
        <v>25</v>
      </c>
      <c r="C129" s="1" t="s">
        <v>2</v>
      </c>
      <c r="D129" s="1" t="s">
        <v>32</v>
      </c>
      <c r="E129" s="49">
        <v>3829.54</v>
      </c>
    </row>
    <row r="130" spans="1:5" x14ac:dyDescent="0.25">
      <c r="A130" s="11">
        <v>45151</v>
      </c>
      <c r="B130" s="1" t="s">
        <v>33</v>
      </c>
      <c r="C130" s="1" t="s">
        <v>2</v>
      </c>
      <c r="D130" s="1" t="s">
        <v>28</v>
      </c>
      <c r="E130" s="49">
        <v>2641.17</v>
      </c>
    </row>
    <row r="131" spans="1:5" x14ac:dyDescent="0.25">
      <c r="A131" s="11">
        <v>45164</v>
      </c>
      <c r="B131" s="1" t="s">
        <v>24</v>
      </c>
      <c r="C131" s="1" t="s">
        <v>48</v>
      </c>
      <c r="D131" s="1" t="s">
        <v>28</v>
      </c>
      <c r="E131" s="49">
        <v>3097.92</v>
      </c>
    </row>
    <row r="132" spans="1:5" x14ac:dyDescent="0.25">
      <c r="A132" s="11">
        <v>45164</v>
      </c>
      <c r="B132" s="1" t="s">
        <v>25</v>
      </c>
      <c r="C132" s="1" t="s">
        <v>46</v>
      </c>
      <c r="D132" s="1" t="s">
        <v>28</v>
      </c>
      <c r="E132" s="49">
        <v>2946.25</v>
      </c>
    </row>
    <row r="133" spans="1:5" x14ac:dyDescent="0.25">
      <c r="A133" s="11">
        <v>45140</v>
      </c>
      <c r="B133" s="1" t="s">
        <v>26</v>
      </c>
      <c r="C133" s="1" t="s">
        <v>2</v>
      </c>
      <c r="D133" s="1" t="s">
        <v>32</v>
      </c>
      <c r="E133" s="49">
        <v>3432.67</v>
      </c>
    </row>
    <row r="134" spans="1:5" x14ac:dyDescent="0.25">
      <c r="A134" s="11">
        <v>45149</v>
      </c>
      <c r="B134" s="1" t="s">
        <v>23</v>
      </c>
      <c r="C134" s="1" t="s">
        <v>48</v>
      </c>
      <c r="D134" s="1" t="s">
        <v>29</v>
      </c>
      <c r="E134" s="49">
        <v>2905.02</v>
      </c>
    </row>
    <row r="135" spans="1:5" x14ac:dyDescent="0.25">
      <c r="A135" s="11">
        <v>45146</v>
      </c>
      <c r="B135" s="1" t="s">
        <v>26</v>
      </c>
      <c r="C135" s="1" t="s">
        <v>49</v>
      </c>
      <c r="D135" s="1" t="s">
        <v>30</v>
      </c>
      <c r="E135" s="49">
        <v>3917.87</v>
      </c>
    </row>
    <row r="136" spans="1:5" x14ac:dyDescent="0.25">
      <c r="A136" s="11">
        <v>45141</v>
      </c>
      <c r="B136" s="1" t="s">
        <v>33</v>
      </c>
      <c r="C136" s="1" t="s">
        <v>47</v>
      </c>
      <c r="D136" s="1" t="s">
        <v>30</v>
      </c>
      <c r="E136" s="49">
        <v>2859.39</v>
      </c>
    </row>
    <row r="137" spans="1:5" x14ac:dyDescent="0.25">
      <c r="A137" s="11">
        <v>45143</v>
      </c>
      <c r="B137" s="1" t="s">
        <v>23</v>
      </c>
      <c r="C137" s="1" t="s">
        <v>48</v>
      </c>
      <c r="D137" s="1" t="s">
        <v>32</v>
      </c>
      <c r="E137" s="49">
        <v>2023.48</v>
      </c>
    </row>
    <row r="138" spans="1:5" x14ac:dyDescent="0.25">
      <c r="A138" s="11">
        <v>45139</v>
      </c>
      <c r="B138" s="1" t="s">
        <v>24</v>
      </c>
      <c r="C138" s="1" t="s">
        <v>46</v>
      </c>
      <c r="D138" s="1" t="s">
        <v>28</v>
      </c>
      <c r="E138" s="49">
        <v>2557.63</v>
      </c>
    </row>
    <row r="139" spans="1:5" x14ac:dyDescent="0.25">
      <c r="A139" s="11">
        <v>45153</v>
      </c>
      <c r="B139" s="1" t="s">
        <v>26</v>
      </c>
      <c r="C139" s="1" t="s">
        <v>49</v>
      </c>
      <c r="D139" s="1" t="s">
        <v>32</v>
      </c>
      <c r="E139" s="49">
        <v>2545.1799999999998</v>
      </c>
    </row>
    <row r="140" spans="1:5" x14ac:dyDescent="0.25">
      <c r="A140" s="11">
        <v>45155</v>
      </c>
      <c r="B140" s="1" t="s">
        <v>25</v>
      </c>
      <c r="C140" s="1" t="s">
        <v>46</v>
      </c>
      <c r="D140" s="1" t="s">
        <v>27</v>
      </c>
      <c r="E140" s="49">
        <v>2664.28</v>
      </c>
    </row>
    <row r="141" spans="1:5" x14ac:dyDescent="0.25">
      <c r="A141" s="11">
        <v>45157</v>
      </c>
      <c r="B141" s="1" t="s">
        <v>25</v>
      </c>
      <c r="C141" s="1" t="s">
        <v>2</v>
      </c>
      <c r="D141" s="1" t="s">
        <v>27</v>
      </c>
      <c r="E141" s="49">
        <v>2039.36</v>
      </c>
    </row>
    <row r="142" spans="1:5" x14ac:dyDescent="0.25">
      <c r="A142" s="11">
        <v>45163</v>
      </c>
      <c r="B142" s="1" t="s">
        <v>23</v>
      </c>
      <c r="C142" s="1" t="s">
        <v>48</v>
      </c>
      <c r="D142" s="1" t="s">
        <v>29</v>
      </c>
      <c r="E142" s="49">
        <v>3143.68</v>
      </c>
    </row>
    <row r="143" spans="1:5" x14ac:dyDescent="0.25">
      <c r="A143" s="11">
        <v>45147</v>
      </c>
      <c r="B143" s="1" t="s">
        <v>24</v>
      </c>
      <c r="C143" s="1" t="s">
        <v>48</v>
      </c>
      <c r="D143" s="1" t="s">
        <v>27</v>
      </c>
      <c r="E143" s="49">
        <v>2922.11</v>
      </c>
    </row>
    <row r="144" spans="1:5" x14ac:dyDescent="0.25">
      <c r="A144" s="11">
        <v>45139</v>
      </c>
      <c r="B144" s="1" t="s">
        <v>33</v>
      </c>
      <c r="C144" s="1" t="s">
        <v>48</v>
      </c>
      <c r="D144" s="1" t="s">
        <v>28</v>
      </c>
      <c r="E144" s="49">
        <v>3665.62</v>
      </c>
    </row>
    <row r="145" spans="1:5" x14ac:dyDescent="0.25">
      <c r="A145" s="11">
        <v>45156</v>
      </c>
      <c r="B145" s="1" t="s">
        <v>24</v>
      </c>
      <c r="C145" s="1" t="s">
        <v>48</v>
      </c>
      <c r="D145" s="1" t="s">
        <v>28</v>
      </c>
      <c r="E145" s="49">
        <v>3598.18</v>
      </c>
    </row>
    <row r="146" spans="1:5" x14ac:dyDescent="0.25">
      <c r="A146" s="11">
        <v>45152</v>
      </c>
      <c r="B146" s="1" t="s">
        <v>33</v>
      </c>
      <c r="C146" s="1" t="s">
        <v>46</v>
      </c>
      <c r="D146" s="1" t="s">
        <v>27</v>
      </c>
      <c r="E146" s="49">
        <v>3621.8</v>
      </c>
    </row>
    <row r="147" spans="1:5" x14ac:dyDescent="0.25">
      <c r="A147" s="11">
        <v>45149</v>
      </c>
      <c r="B147" s="1" t="s">
        <v>33</v>
      </c>
      <c r="C147" s="1" t="s">
        <v>46</v>
      </c>
      <c r="D147" s="1" t="s">
        <v>28</v>
      </c>
      <c r="E147" s="49">
        <v>3103.41</v>
      </c>
    </row>
    <row r="148" spans="1:5" x14ac:dyDescent="0.25">
      <c r="A148" s="11">
        <v>45144</v>
      </c>
      <c r="B148" s="1" t="s">
        <v>25</v>
      </c>
      <c r="C148" s="1" t="s">
        <v>47</v>
      </c>
      <c r="D148" s="1" t="s">
        <v>32</v>
      </c>
      <c r="E148" s="49">
        <v>3645.33</v>
      </c>
    </row>
    <row r="149" spans="1:5" x14ac:dyDescent="0.25">
      <c r="A149" s="11">
        <v>45166</v>
      </c>
      <c r="B149" s="1" t="s">
        <v>23</v>
      </c>
      <c r="C149" s="1" t="s">
        <v>48</v>
      </c>
      <c r="D149" s="1" t="s">
        <v>32</v>
      </c>
      <c r="E149" s="49">
        <v>3790.28</v>
      </c>
    </row>
    <row r="150" spans="1:5" x14ac:dyDescent="0.25">
      <c r="A150" s="11">
        <v>45156</v>
      </c>
      <c r="B150" s="1" t="s">
        <v>26</v>
      </c>
      <c r="C150" s="1" t="s">
        <v>47</v>
      </c>
      <c r="D150" s="1" t="s">
        <v>32</v>
      </c>
      <c r="E150" s="49">
        <v>2557.34</v>
      </c>
    </row>
    <row r="151" spans="1:5" x14ac:dyDescent="0.25">
      <c r="A151" s="11">
        <v>45161</v>
      </c>
      <c r="B151" s="1" t="s">
        <v>33</v>
      </c>
      <c r="C151" s="1" t="s">
        <v>49</v>
      </c>
      <c r="D151" s="1" t="s">
        <v>29</v>
      </c>
      <c r="E151" s="49">
        <v>2981.72</v>
      </c>
    </row>
    <row r="152" spans="1:5" x14ac:dyDescent="0.25">
      <c r="A152" s="11">
        <v>45155</v>
      </c>
      <c r="B152" s="1" t="s">
        <v>25</v>
      </c>
      <c r="C152" s="1" t="s">
        <v>47</v>
      </c>
      <c r="D152" s="1" t="s">
        <v>30</v>
      </c>
      <c r="E152" s="49">
        <v>3179.57</v>
      </c>
    </row>
    <row r="153" spans="1:5" x14ac:dyDescent="0.25">
      <c r="A153" s="11">
        <v>45150</v>
      </c>
      <c r="B153" s="1" t="s">
        <v>24</v>
      </c>
      <c r="C153" s="1" t="s">
        <v>46</v>
      </c>
      <c r="D153" s="1" t="s">
        <v>29</v>
      </c>
      <c r="E153" s="49">
        <v>2774.84</v>
      </c>
    </row>
    <row r="154" spans="1:5" x14ac:dyDescent="0.25">
      <c r="A154" s="11">
        <v>45152</v>
      </c>
      <c r="B154" s="1" t="s">
        <v>25</v>
      </c>
      <c r="C154" s="1" t="s">
        <v>48</v>
      </c>
      <c r="D154" s="1" t="s">
        <v>31</v>
      </c>
      <c r="E154" s="49">
        <v>3670.5</v>
      </c>
    </row>
    <row r="155" spans="1:5" x14ac:dyDescent="0.25">
      <c r="A155" s="11">
        <v>45169</v>
      </c>
      <c r="B155" s="1" t="s">
        <v>24</v>
      </c>
      <c r="C155" s="1" t="s">
        <v>2</v>
      </c>
      <c r="D155" s="1" t="s">
        <v>27</v>
      </c>
      <c r="E155" s="49">
        <v>3872.73</v>
      </c>
    </row>
    <row r="156" spans="1:5" x14ac:dyDescent="0.25">
      <c r="A156" s="11">
        <v>45165</v>
      </c>
      <c r="B156" s="1" t="s">
        <v>33</v>
      </c>
      <c r="C156" s="1" t="s">
        <v>48</v>
      </c>
      <c r="D156" s="1" t="s">
        <v>31</v>
      </c>
      <c r="E156" s="49">
        <v>2299.86</v>
      </c>
    </row>
    <row r="157" spans="1:5" x14ac:dyDescent="0.25">
      <c r="A157" s="11">
        <v>45155</v>
      </c>
      <c r="B157" s="1" t="s">
        <v>26</v>
      </c>
      <c r="C157" s="1" t="s">
        <v>47</v>
      </c>
      <c r="D157" s="1" t="s">
        <v>27</v>
      </c>
      <c r="E157" s="49">
        <v>2947.95</v>
      </c>
    </row>
    <row r="158" spans="1:5" x14ac:dyDescent="0.25">
      <c r="A158" s="11">
        <v>45169</v>
      </c>
      <c r="B158" s="1" t="s">
        <v>23</v>
      </c>
      <c r="C158" s="1" t="s">
        <v>47</v>
      </c>
      <c r="D158" s="1" t="s">
        <v>30</v>
      </c>
      <c r="E158" s="49">
        <v>2111.27</v>
      </c>
    </row>
    <row r="159" spans="1:5" x14ac:dyDescent="0.25">
      <c r="A159" s="11">
        <v>45160</v>
      </c>
      <c r="B159" s="1" t="s">
        <v>23</v>
      </c>
      <c r="C159" s="1" t="s">
        <v>2</v>
      </c>
      <c r="D159" s="1" t="s">
        <v>27</v>
      </c>
      <c r="E159" s="49">
        <v>3073.53</v>
      </c>
    </row>
    <row r="160" spans="1:5" x14ac:dyDescent="0.25">
      <c r="A160" s="11">
        <v>45167</v>
      </c>
      <c r="B160" s="1" t="s">
        <v>33</v>
      </c>
      <c r="C160" s="1" t="s">
        <v>49</v>
      </c>
      <c r="D160" s="1" t="s">
        <v>30</v>
      </c>
      <c r="E160" s="49">
        <v>2608.0100000000002</v>
      </c>
    </row>
    <row r="161" spans="1:5" x14ac:dyDescent="0.25">
      <c r="A161" s="11">
        <v>45153</v>
      </c>
      <c r="B161" s="1" t="s">
        <v>33</v>
      </c>
      <c r="C161" s="1" t="s">
        <v>47</v>
      </c>
      <c r="D161" s="1" t="s">
        <v>31</v>
      </c>
      <c r="E161" s="49">
        <v>3358.34</v>
      </c>
    </row>
    <row r="162" spans="1:5" x14ac:dyDescent="0.25">
      <c r="A162" s="11">
        <v>45141</v>
      </c>
      <c r="B162" s="1" t="s">
        <v>25</v>
      </c>
      <c r="C162" s="1" t="s">
        <v>2</v>
      </c>
      <c r="D162" s="1" t="s">
        <v>29</v>
      </c>
      <c r="E162" s="49">
        <v>3646.11</v>
      </c>
    </row>
    <row r="163" spans="1:5" x14ac:dyDescent="0.25">
      <c r="A163" s="11">
        <v>45140</v>
      </c>
      <c r="B163" s="1" t="s">
        <v>33</v>
      </c>
      <c r="C163" s="1" t="s">
        <v>2</v>
      </c>
      <c r="D163" s="1" t="s">
        <v>29</v>
      </c>
      <c r="E163" s="49">
        <v>2472.86</v>
      </c>
    </row>
    <row r="164" spans="1:5" x14ac:dyDescent="0.25">
      <c r="A164" s="11">
        <v>45141</v>
      </c>
      <c r="B164" s="1" t="s">
        <v>24</v>
      </c>
      <c r="C164" s="1" t="s">
        <v>48</v>
      </c>
      <c r="D164" s="1" t="s">
        <v>29</v>
      </c>
      <c r="E164" s="49">
        <v>3520.84</v>
      </c>
    </row>
    <row r="165" spans="1:5" x14ac:dyDescent="0.25">
      <c r="A165" s="11">
        <v>45142</v>
      </c>
      <c r="B165" s="1" t="s">
        <v>33</v>
      </c>
      <c r="C165" s="1" t="s">
        <v>48</v>
      </c>
      <c r="D165" s="1" t="s">
        <v>30</v>
      </c>
      <c r="E165" s="49">
        <v>3096</v>
      </c>
    </row>
    <row r="166" spans="1:5" x14ac:dyDescent="0.25">
      <c r="A166" s="11">
        <v>45155</v>
      </c>
      <c r="B166" s="1" t="s">
        <v>25</v>
      </c>
      <c r="C166" s="1" t="s">
        <v>46</v>
      </c>
      <c r="D166" s="1" t="s">
        <v>30</v>
      </c>
      <c r="E166" s="49">
        <v>3876.65</v>
      </c>
    </row>
    <row r="167" spans="1:5" x14ac:dyDescent="0.25">
      <c r="A167" s="11">
        <v>45169</v>
      </c>
      <c r="B167" s="1" t="s">
        <v>25</v>
      </c>
      <c r="C167" s="1" t="s">
        <v>47</v>
      </c>
      <c r="D167" s="1" t="s">
        <v>30</v>
      </c>
      <c r="E167" s="49">
        <v>2138.79</v>
      </c>
    </row>
    <row r="168" spans="1:5" x14ac:dyDescent="0.25">
      <c r="A168" s="11">
        <v>45164</v>
      </c>
      <c r="B168" s="1" t="s">
        <v>23</v>
      </c>
      <c r="C168" s="1" t="s">
        <v>47</v>
      </c>
      <c r="D168" s="1" t="s">
        <v>29</v>
      </c>
      <c r="E168" s="49">
        <v>2568.46</v>
      </c>
    </row>
    <row r="169" spans="1:5" x14ac:dyDescent="0.25">
      <c r="A169" s="11">
        <v>45143</v>
      </c>
      <c r="B169" s="1" t="s">
        <v>25</v>
      </c>
      <c r="C169" s="1" t="s">
        <v>48</v>
      </c>
      <c r="D169" s="1" t="s">
        <v>27</v>
      </c>
      <c r="E169" s="49">
        <v>2671.15</v>
      </c>
    </row>
    <row r="170" spans="1:5" x14ac:dyDescent="0.25">
      <c r="A170" s="11">
        <v>45147</v>
      </c>
      <c r="B170" s="1" t="s">
        <v>33</v>
      </c>
      <c r="C170" s="1" t="s">
        <v>2</v>
      </c>
      <c r="D170" s="1" t="s">
        <v>28</v>
      </c>
      <c r="E170" s="49">
        <v>3034.32</v>
      </c>
    </row>
    <row r="171" spans="1:5" x14ac:dyDescent="0.25">
      <c r="A171" s="11">
        <v>45151</v>
      </c>
      <c r="B171" s="1" t="s">
        <v>25</v>
      </c>
      <c r="C171" s="1" t="s">
        <v>49</v>
      </c>
      <c r="D171" s="1" t="s">
        <v>28</v>
      </c>
      <c r="E171" s="49">
        <v>3144.79</v>
      </c>
    </row>
    <row r="172" spans="1:5" x14ac:dyDescent="0.25">
      <c r="A172" s="11">
        <v>45143</v>
      </c>
      <c r="B172" s="1" t="s">
        <v>25</v>
      </c>
      <c r="C172" s="1" t="s">
        <v>48</v>
      </c>
      <c r="D172" s="1" t="s">
        <v>28</v>
      </c>
      <c r="E172" s="49">
        <v>3937.86</v>
      </c>
    </row>
    <row r="173" spans="1:5" x14ac:dyDescent="0.25">
      <c r="A173" s="11">
        <v>45165</v>
      </c>
      <c r="B173" s="1" t="s">
        <v>25</v>
      </c>
      <c r="C173" s="1" t="s">
        <v>2</v>
      </c>
      <c r="D173" s="1" t="s">
        <v>27</v>
      </c>
      <c r="E173" s="49">
        <v>3164.34</v>
      </c>
    </row>
    <row r="174" spans="1:5" x14ac:dyDescent="0.25">
      <c r="A174" s="11">
        <v>45164</v>
      </c>
      <c r="B174" s="1" t="s">
        <v>33</v>
      </c>
      <c r="C174" s="1" t="s">
        <v>48</v>
      </c>
      <c r="D174" s="1" t="s">
        <v>27</v>
      </c>
      <c r="E174" s="49">
        <v>3204.33</v>
      </c>
    </row>
    <row r="175" spans="1:5" x14ac:dyDescent="0.25">
      <c r="A175" s="11">
        <v>45162</v>
      </c>
      <c r="B175" s="1" t="s">
        <v>23</v>
      </c>
      <c r="C175" s="1" t="s">
        <v>48</v>
      </c>
      <c r="D175" s="1" t="s">
        <v>28</v>
      </c>
      <c r="E175" s="49">
        <v>2071.75</v>
      </c>
    </row>
    <row r="176" spans="1:5" x14ac:dyDescent="0.25">
      <c r="A176" s="11">
        <v>45152</v>
      </c>
      <c r="B176" s="1" t="s">
        <v>33</v>
      </c>
      <c r="C176" s="1" t="s">
        <v>48</v>
      </c>
      <c r="D176" s="1" t="s">
        <v>29</v>
      </c>
      <c r="E176" s="49">
        <v>3449.22</v>
      </c>
    </row>
    <row r="177" spans="1:5" x14ac:dyDescent="0.25">
      <c r="A177" s="11">
        <v>45156</v>
      </c>
      <c r="B177" s="1" t="s">
        <v>23</v>
      </c>
      <c r="C177" s="1" t="s">
        <v>46</v>
      </c>
      <c r="D177" s="1" t="s">
        <v>29</v>
      </c>
      <c r="E177" s="49">
        <v>2309.66</v>
      </c>
    </row>
    <row r="178" spans="1:5" x14ac:dyDescent="0.25">
      <c r="A178" s="11">
        <v>45139</v>
      </c>
      <c r="B178" s="1" t="s">
        <v>23</v>
      </c>
      <c r="C178" s="1" t="s">
        <v>46</v>
      </c>
      <c r="D178" s="1" t="s">
        <v>31</v>
      </c>
      <c r="E178" s="49">
        <v>3880.71</v>
      </c>
    </row>
    <row r="179" spans="1:5" x14ac:dyDescent="0.25">
      <c r="A179" s="11">
        <v>45145</v>
      </c>
      <c r="B179" s="1" t="s">
        <v>24</v>
      </c>
      <c r="C179" s="1" t="s">
        <v>49</v>
      </c>
      <c r="D179" s="1" t="s">
        <v>30</v>
      </c>
      <c r="E179" s="49">
        <v>2186.1</v>
      </c>
    </row>
    <row r="180" spans="1:5" x14ac:dyDescent="0.25">
      <c r="A180" s="11">
        <v>45144</v>
      </c>
      <c r="B180" s="1" t="s">
        <v>23</v>
      </c>
      <c r="C180" s="1" t="s">
        <v>48</v>
      </c>
      <c r="D180" s="1" t="s">
        <v>29</v>
      </c>
      <c r="E180" s="49">
        <v>2717.91</v>
      </c>
    </row>
    <row r="181" spans="1:5" x14ac:dyDescent="0.25">
      <c r="A181" s="11">
        <v>45147</v>
      </c>
      <c r="B181" s="1" t="s">
        <v>24</v>
      </c>
      <c r="C181" s="1" t="s">
        <v>47</v>
      </c>
      <c r="D181" s="1" t="s">
        <v>27</v>
      </c>
      <c r="E181" s="49">
        <v>3263.75</v>
      </c>
    </row>
    <row r="182" spans="1:5" x14ac:dyDescent="0.25">
      <c r="A182" s="11">
        <v>45159</v>
      </c>
      <c r="B182" s="1" t="s">
        <v>23</v>
      </c>
      <c r="C182" s="1" t="s">
        <v>2</v>
      </c>
      <c r="D182" s="1" t="s">
        <v>31</v>
      </c>
      <c r="E182" s="49">
        <v>2389.48</v>
      </c>
    </row>
    <row r="183" spans="1:5" x14ac:dyDescent="0.25">
      <c r="A183" s="11">
        <v>45155</v>
      </c>
      <c r="B183" s="1" t="s">
        <v>25</v>
      </c>
      <c r="C183" s="1" t="s">
        <v>2</v>
      </c>
      <c r="D183" s="1" t="s">
        <v>31</v>
      </c>
      <c r="E183" s="49">
        <v>3518.16</v>
      </c>
    </row>
    <row r="184" spans="1:5" x14ac:dyDescent="0.25">
      <c r="A184" s="11">
        <v>45143</v>
      </c>
      <c r="B184" s="1" t="s">
        <v>24</v>
      </c>
      <c r="C184" s="1" t="s">
        <v>49</v>
      </c>
      <c r="D184" s="1" t="s">
        <v>28</v>
      </c>
      <c r="E184" s="49">
        <v>3667.34</v>
      </c>
    </row>
    <row r="185" spans="1:5" x14ac:dyDescent="0.25">
      <c r="A185" s="11">
        <v>45158</v>
      </c>
      <c r="B185" s="1" t="s">
        <v>26</v>
      </c>
      <c r="C185" s="1" t="s">
        <v>48</v>
      </c>
      <c r="D185" s="1" t="s">
        <v>28</v>
      </c>
      <c r="E185" s="49">
        <v>2884.31</v>
      </c>
    </row>
    <row r="186" spans="1:5" x14ac:dyDescent="0.25">
      <c r="A186" s="11">
        <v>45168</v>
      </c>
      <c r="B186" s="1" t="s">
        <v>33</v>
      </c>
      <c r="C186" s="1" t="s">
        <v>2</v>
      </c>
      <c r="D186" s="1" t="s">
        <v>32</v>
      </c>
      <c r="E186" s="49">
        <v>2054.4899999999998</v>
      </c>
    </row>
    <row r="187" spans="1:5" x14ac:dyDescent="0.25">
      <c r="A187" s="11">
        <v>45163</v>
      </c>
      <c r="B187" s="1" t="s">
        <v>26</v>
      </c>
      <c r="C187" s="1" t="s">
        <v>48</v>
      </c>
      <c r="D187" s="1" t="s">
        <v>30</v>
      </c>
      <c r="E187" s="49">
        <v>2634.08</v>
      </c>
    </row>
    <row r="188" spans="1:5" x14ac:dyDescent="0.25">
      <c r="A188" s="11">
        <v>45147</v>
      </c>
      <c r="B188" s="1" t="s">
        <v>33</v>
      </c>
      <c r="C188" s="1" t="s">
        <v>49</v>
      </c>
      <c r="D188" s="1" t="s">
        <v>27</v>
      </c>
      <c r="E188" s="49">
        <v>2721.51</v>
      </c>
    </row>
    <row r="189" spans="1:5" x14ac:dyDescent="0.25">
      <c r="A189" s="11">
        <v>45145</v>
      </c>
      <c r="B189" s="1" t="s">
        <v>24</v>
      </c>
      <c r="C189" s="1" t="s">
        <v>2</v>
      </c>
      <c r="D189" s="1" t="s">
        <v>32</v>
      </c>
      <c r="E189" s="49">
        <v>3261.02</v>
      </c>
    </row>
    <row r="190" spans="1:5" x14ac:dyDescent="0.25">
      <c r="A190" s="11">
        <v>45154</v>
      </c>
      <c r="B190" s="1" t="s">
        <v>33</v>
      </c>
      <c r="C190" s="1" t="s">
        <v>46</v>
      </c>
      <c r="D190" s="1" t="s">
        <v>31</v>
      </c>
      <c r="E190" s="49">
        <v>2239.02</v>
      </c>
    </row>
    <row r="191" spans="1:5" x14ac:dyDescent="0.25">
      <c r="A191" s="11">
        <v>45153</v>
      </c>
      <c r="B191" s="1" t="s">
        <v>25</v>
      </c>
      <c r="C191" s="1" t="s">
        <v>46</v>
      </c>
      <c r="D191" s="1" t="s">
        <v>28</v>
      </c>
      <c r="E191" s="49">
        <v>2791.73</v>
      </c>
    </row>
    <row r="192" spans="1:5" x14ac:dyDescent="0.25">
      <c r="A192" s="11">
        <v>45140</v>
      </c>
      <c r="B192" s="1" t="s">
        <v>24</v>
      </c>
      <c r="C192" s="1" t="s">
        <v>47</v>
      </c>
      <c r="D192" s="1" t="s">
        <v>28</v>
      </c>
      <c r="E192" s="49">
        <v>3709.03</v>
      </c>
    </row>
    <row r="193" spans="1:5" x14ac:dyDescent="0.25">
      <c r="A193" s="11">
        <v>45142</v>
      </c>
      <c r="B193" s="1" t="s">
        <v>33</v>
      </c>
      <c r="C193" s="1" t="s">
        <v>48</v>
      </c>
      <c r="D193" s="1" t="s">
        <v>30</v>
      </c>
      <c r="E193" s="49">
        <v>2837.24</v>
      </c>
    </row>
    <row r="194" spans="1:5" x14ac:dyDescent="0.25">
      <c r="A194" s="11">
        <v>45140</v>
      </c>
      <c r="B194" s="1" t="s">
        <v>24</v>
      </c>
      <c r="C194" s="1" t="s">
        <v>49</v>
      </c>
      <c r="D194" s="1" t="s">
        <v>30</v>
      </c>
      <c r="E194" s="49">
        <v>3400.79</v>
      </c>
    </row>
    <row r="195" spans="1:5" x14ac:dyDescent="0.25">
      <c r="A195" s="11">
        <v>45159</v>
      </c>
      <c r="B195" s="1" t="s">
        <v>24</v>
      </c>
      <c r="C195" s="1" t="s">
        <v>46</v>
      </c>
      <c r="D195" s="1" t="s">
        <v>28</v>
      </c>
      <c r="E195" s="49">
        <v>2913.2</v>
      </c>
    </row>
    <row r="196" spans="1:5" x14ac:dyDescent="0.25">
      <c r="A196" s="11">
        <v>45166</v>
      </c>
      <c r="B196" s="1" t="s">
        <v>23</v>
      </c>
      <c r="C196" s="1" t="s">
        <v>47</v>
      </c>
      <c r="D196" s="1" t="s">
        <v>27</v>
      </c>
      <c r="E196" s="49">
        <v>3610.46</v>
      </c>
    </row>
    <row r="197" spans="1:5" x14ac:dyDescent="0.25">
      <c r="A197" s="11">
        <v>45141</v>
      </c>
      <c r="B197" s="1" t="s">
        <v>23</v>
      </c>
      <c r="C197" s="1" t="s">
        <v>46</v>
      </c>
      <c r="D197" s="1" t="s">
        <v>32</v>
      </c>
      <c r="E197" s="49">
        <v>3928.57</v>
      </c>
    </row>
    <row r="198" spans="1:5" x14ac:dyDescent="0.25">
      <c r="A198" s="11">
        <v>45158</v>
      </c>
      <c r="B198" s="1" t="s">
        <v>25</v>
      </c>
      <c r="C198" s="1" t="s">
        <v>46</v>
      </c>
      <c r="D198" s="1" t="s">
        <v>27</v>
      </c>
      <c r="E198" s="49">
        <v>3071.31</v>
      </c>
    </row>
    <row r="199" spans="1:5" x14ac:dyDescent="0.25">
      <c r="A199" s="11">
        <v>45141</v>
      </c>
      <c r="B199" s="1" t="s">
        <v>33</v>
      </c>
      <c r="C199" s="1" t="s">
        <v>46</v>
      </c>
      <c r="D199" s="1" t="s">
        <v>29</v>
      </c>
      <c r="E199" s="49">
        <v>3838.46</v>
      </c>
    </row>
    <row r="200" spans="1:5" x14ac:dyDescent="0.25">
      <c r="A200" s="11">
        <v>45150</v>
      </c>
      <c r="B200" s="1" t="s">
        <v>24</v>
      </c>
      <c r="C200" s="1" t="s">
        <v>49</v>
      </c>
      <c r="D200" s="1" t="s">
        <v>27</v>
      </c>
      <c r="E200" s="49">
        <v>3658.18</v>
      </c>
    </row>
    <row r="201" spans="1:5" x14ac:dyDescent="0.25">
      <c r="A201" s="11">
        <v>45158</v>
      </c>
      <c r="B201" s="1" t="s">
        <v>33</v>
      </c>
      <c r="C201" s="1" t="s">
        <v>49</v>
      </c>
      <c r="D201" s="1" t="s">
        <v>30</v>
      </c>
      <c r="E201" s="49">
        <v>2632.29</v>
      </c>
    </row>
    <row r="202" spans="1:5" x14ac:dyDescent="0.25">
      <c r="A202" s="11">
        <v>45152</v>
      </c>
      <c r="B202" s="1" t="s">
        <v>26</v>
      </c>
      <c r="C202" s="1" t="s">
        <v>2</v>
      </c>
      <c r="D202" s="1" t="s">
        <v>30</v>
      </c>
      <c r="E202" s="49">
        <v>3230.27</v>
      </c>
    </row>
    <row r="203" spans="1:5" x14ac:dyDescent="0.25">
      <c r="A203" s="11">
        <v>45160</v>
      </c>
      <c r="B203" s="1" t="s">
        <v>24</v>
      </c>
      <c r="C203" s="1" t="s">
        <v>46</v>
      </c>
      <c r="D203" s="1" t="s">
        <v>32</v>
      </c>
      <c r="E203" s="49">
        <v>2950.34</v>
      </c>
    </row>
    <row r="204" spans="1:5" x14ac:dyDescent="0.25">
      <c r="A204" s="11">
        <v>45139</v>
      </c>
      <c r="B204" s="1" t="s">
        <v>33</v>
      </c>
      <c r="C204" s="1" t="s">
        <v>46</v>
      </c>
      <c r="D204" s="1" t="s">
        <v>31</v>
      </c>
      <c r="E204" s="49">
        <v>2092.7399999999998</v>
      </c>
    </row>
    <row r="205" spans="1:5" x14ac:dyDescent="0.25">
      <c r="A205" s="11">
        <v>45153</v>
      </c>
      <c r="B205" s="1" t="s">
        <v>26</v>
      </c>
      <c r="C205" s="1" t="s">
        <v>48</v>
      </c>
      <c r="D205" s="1" t="s">
        <v>32</v>
      </c>
      <c r="E205" s="49">
        <v>2631.81</v>
      </c>
    </row>
    <row r="206" spans="1:5" x14ac:dyDescent="0.25">
      <c r="A206" s="11">
        <v>45156</v>
      </c>
      <c r="B206" s="1" t="s">
        <v>23</v>
      </c>
      <c r="C206" s="1" t="s">
        <v>47</v>
      </c>
      <c r="D206" s="1" t="s">
        <v>30</v>
      </c>
      <c r="E206" s="49">
        <v>2775.19</v>
      </c>
    </row>
    <row r="207" spans="1:5" x14ac:dyDescent="0.25">
      <c r="A207" s="11">
        <v>45168</v>
      </c>
      <c r="B207" s="1" t="s">
        <v>23</v>
      </c>
      <c r="C207" s="1" t="s">
        <v>48</v>
      </c>
      <c r="D207" s="1" t="s">
        <v>32</v>
      </c>
      <c r="E207" s="49">
        <v>3458.02</v>
      </c>
    </row>
    <row r="208" spans="1:5" x14ac:dyDescent="0.25">
      <c r="A208" s="11">
        <v>45145</v>
      </c>
      <c r="B208" s="1" t="s">
        <v>25</v>
      </c>
      <c r="C208" s="1" t="s">
        <v>47</v>
      </c>
      <c r="D208" s="1" t="s">
        <v>31</v>
      </c>
      <c r="E208" s="49">
        <v>3854.06</v>
      </c>
    </row>
    <row r="209" spans="1:5" x14ac:dyDescent="0.25">
      <c r="A209" s="11">
        <v>45162</v>
      </c>
      <c r="B209" s="1" t="s">
        <v>33</v>
      </c>
      <c r="C209" s="1" t="s">
        <v>46</v>
      </c>
      <c r="D209" s="1" t="s">
        <v>27</v>
      </c>
      <c r="E209" s="49">
        <v>2520.2800000000002</v>
      </c>
    </row>
    <row r="210" spans="1:5" x14ac:dyDescent="0.25">
      <c r="A210" s="11">
        <v>45163</v>
      </c>
      <c r="B210" s="1" t="s">
        <v>26</v>
      </c>
      <c r="C210" s="1" t="s">
        <v>47</v>
      </c>
      <c r="D210" s="1" t="s">
        <v>30</v>
      </c>
      <c r="E210" s="49">
        <v>3316.71</v>
      </c>
    </row>
    <row r="211" spans="1:5" x14ac:dyDescent="0.25">
      <c r="A211" s="11">
        <v>45159</v>
      </c>
      <c r="B211" s="1" t="s">
        <v>25</v>
      </c>
      <c r="C211" s="1" t="s">
        <v>2</v>
      </c>
      <c r="D211" s="1" t="s">
        <v>31</v>
      </c>
      <c r="E211" s="49">
        <v>3619.89</v>
      </c>
    </row>
    <row r="212" spans="1:5" x14ac:dyDescent="0.25">
      <c r="A212" s="11">
        <v>45169</v>
      </c>
      <c r="B212" s="1" t="s">
        <v>24</v>
      </c>
      <c r="C212" s="1" t="s">
        <v>49</v>
      </c>
      <c r="D212" s="1" t="s">
        <v>29</v>
      </c>
      <c r="E212" s="49">
        <v>3763.24</v>
      </c>
    </row>
    <row r="213" spans="1:5" x14ac:dyDescent="0.25">
      <c r="A213" s="11">
        <v>45148</v>
      </c>
      <c r="B213" s="1" t="s">
        <v>24</v>
      </c>
      <c r="C213" s="1" t="s">
        <v>47</v>
      </c>
      <c r="D213" s="1" t="s">
        <v>28</v>
      </c>
      <c r="E213" s="49">
        <v>3961.85</v>
      </c>
    </row>
    <row r="214" spans="1:5" x14ac:dyDescent="0.25">
      <c r="A214" s="11">
        <v>45167</v>
      </c>
      <c r="B214" s="1" t="s">
        <v>24</v>
      </c>
      <c r="C214" s="1" t="s">
        <v>46</v>
      </c>
      <c r="D214" s="1" t="s">
        <v>29</v>
      </c>
      <c r="E214" s="49">
        <v>2618.71</v>
      </c>
    </row>
    <row r="215" spans="1:5" x14ac:dyDescent="0.25">
      <c r="A215" s="11">
        <v>45142</v>
      </c>
      <c r="B215" s="1" t="s">
        <v>33</v>
      </c>
      <c r="C215" s="1" t="s">
        <v>47</v>
      </c>
      <c r="D215" s="1" t="s">
        <v>27</v>
      </c>
      <c r="E215" s="49">
        <v>3089.04</v>
      </c>
    </row>
    <row r="216" spans="1:5" x14ac:dyDescent="0.25">
      <c r="A216" s="11">
        <v>45154</v>
      </c>
      <c r="B216" s="1" t="s">
        <v>26</v>
      </c>
      <c r="C216" s="1" t="s">
        <v>2</v>
      </c>
      <c r="D216" s="1" t="s">
        <v>28</v>
      </c>
      <c r="E216" s="49">
        <v>3636.43</v>
      </c>
    </row>
    <row r="217" spans="1:5" x14ac:dyDescent="0.25">
      <c r="A217" s="11">
        <v>45167</v>
      </c>
      <c r="B217" s="1" t="s">
        <v>25</v>
      </c>
      <c r="C217" s="1" t="s">
        <v>48</v>
      </c>
      <c r="D217" s="1" t="s">
        <v>30</v>
      </c>
      <c r="E217" s="49">
        <v>2219.9699999999998</v>
      </c>
    </row>
    <row r="218" spans="1:5" x14ac:dyDescent="0.25">
      <c r="A218" s="11">
        <v>45153</v>
      </c>
      <c r="B218" s="1" t="s">
        <v>33</v>
      </c>
      <c r="C218" s="1" t="s">
        <v>2</v>
      </c>
      <c r="D218" s="1" t="s">
        <v>29</v>
      </c>
      <c r="E218" s="49">
        <v>2655.27</v>
      </c>
    </row>
    <row r="219" spans="1:5" x14ac:dyDescent="0.25">
      <c r="A219" s="11">
        <v>45145</v>
      </c>
      <c r="B219" s="1" t="s">
        <v>23</v>
      </c>
      <c r="C219" s="1" t="s">
        <v>2</v>
      </c>
      <c r="D219" s="1" t="s">
        <v>30</v>
      </c>
      <c r="E219" s="49">
        <v>3281.21</v>
      </c>
    </row>
    <row r="220" spans="1:5" x14ac:dyDescent="0.25">
      <c r="A220" s="11">
        <v>45163</v>
      </c>
      <c r="B220" s="1" t="s">
        <v>26</v>
      </c>
      <c r="C220" s="1" t="s">
        <v>47</v>
      </c>
      <c r="D220" s="1" t="s">
        <v>28</v>
      </c>
      <c r="E220" s="49">
        <v>2116.9699999999998</v>
      </c>
    </row>
    <row r="221" spans="1:5" x14ac:dyDescent="0.25">
      <c r="A221" s="11">
        <v>45146</v>
      </c>
      <c r="B221" s="1" t="s">
        <v>33</v>
      </c>
      <c r="C221" s="1" t="s">
        <v>49</v>
      </c>
      <c r="D221" s="1" t="s">
        <v>32</v>
      </c>
      <c r="E221" s="49">
        <v>2269.1999999999998</v>
      </c>
    </row>
    <row r="222" spans="1:5" x14ac:dyDescent="0.25">
      <c r="A222" s="11">
        <v>45141</v>
      </c>
      <c r="B222" s="1" t="s">
        <v>24</v>
      </c>
      <c r="C222" s="1" t="s">
        <v>49</v>
      </c>
      <c r="D222" s="1" t="s">
        <v>29</v>
      </c>
      <c r="E222" s="49">
        <v>2313.58</v>
      </c>
    </row>
    <row r="223" spans="1:5" x14ac:dyDescent="0.25">
      <c r="A223" s="11">
        <v>45141</v>
      </c>
      <c r="B223" s="1" t="s">
        <v>23</v>
      </c>
      <c r="C223" s="1" t="s">
        <v>47</v>
      </c>
      <c r="D223" s="1" t="s">
        <v>29</v>
      </c>
      <c r="E223" s="49">
        <v>2502.33</v>
      </c>
    </row>
    <row r="224" spans="1:5" x14ac:dyDescent="0.25">
      <c r="A224" s="11">
        <v>45143</v>
      </c>
      <c r="B224" s="1" t="s">
        <v>24</v>
      </c>
      <c r="C224" s="1" t="s">
        <v>48</v>
      </c>
      <c r="D224" s="1" t="s">
        <v>30</v>
      </c>
      <c r="E224" s="49">
        <v>2446.41</v>
      </c>
    </row>
    <row r="225" spans="1:5" x14ac:dyDescent="0.25">
      <c r="A225" s="11">
        <v>45156</v>
      </c>
      <c r="B225" s="1" t="s">
        <v>33</v>
      </c>
      <c r="C225" s="1" t="s">
        <v>46</v>
      </c>
      <c r="D225" s="1" t="s">
        <v>32</v>
      </c>
      <c r="E225" s="49">
        <v>3949.47</v>
      </c>
    </row>
    <row r="226" spans="1:5" x14ac:dyDescent="0.25">
      <c r="A226" s="11">
        <v>45146</v>
      </c>
      <c r="B226" s="1" t="s">
        <v>33</v>
      </c>
      <c r="C226" s="1" t="s">
        <v>47</v>
      </c>
      <c r="D226" s="1" t="s">
        <v>31</v>
      </c>
      <c r="E226" s="49">
        <v>3269.24</v>
      </c>
    </row>
    <row r="227" spans="1:5" x14ac:dyDescent="0.25">
      <c r="A227" s="11">
        <v>45162</v>
      </c>
      <c r="B227" s="1" t="s">
        <v>24</v>
      </c>
      <c r="C227" s="1" t="s">
        <v>49</v>
      </c>
      <c r="D227" s="1" t="s">
        <v>32</v>
      </c>
      <c r="E227" s="49">
        <v>2878.66</v>
      </c>
    </row>
    <row r="228" spans="1:5" x14ac:dyDescent="0.25">
      <c r="A228" s="11">
        <v>45158</v>
      </c>
      <c r="B228" s="1" t="s">
        <v>23</v>
      </c>
      <c r="C228" s="1" t="s">
        <v>2</v>
      </c>
      <c r="D228" s="1" t="s">
        <v>27</v>
      </c>
      <c r="E228" s="49">
        <v>2160.61</v>
      </c>
    </row>
    <row r="229" spans="1:5" x14ac:dyDescent="0.25">
      <c r="A229" s="11">
        <v>45153</v>
      </c>
      <c r="B229" s="1" t="s">
        <v>24</v>
      </c>
      <c r="C229" s="1" t="s">
        <v>2</v>
      </c>
      <c r="D229" s="1" t="s">
        <v>31</v>
      </c>
      <c r="E229" s="49">
        <v>3276.81</v>
      </c>
    </row>
    <row r="230" spans="1:5" x14ac:dyDescent="0.25">
      <c r="A230" s="11">
        <v>45161</v>
      </c>
      <c r="B230" s="1" t="s">
        <v>33</v>
      </c>
      <c r="C230" s="1" t="s">
        <v>49</v>
      </c>
      <c r="D230" s="1" t="s">
        <v>29</v>
      </c>
      <c r="E230" s="49">
        <v>3142.91</v>
      </c>
    </row>
    <row r="231" spans="1:5" x14ac:dyDescent="0.25">
      <c r="A231" s="11">
        <v>45169</v>
      </c>
      <c r="B231" s="1" t="s">
        <v>33</v>
      </c>
      <c r="C231" s="1" t="s">
        <v>46</v>
      </c>
      <c r="D231" s="1" t="s">
        <v>31</v>
      </c>
      <c r="E231" s="49">
        <v>2449.2600000000002</v>
      </c>
    </row>
    <row r="232" spans="1:5" x14ac:dyDescent="0.25">
      <c r="A232" s="11">
        <v>45156</v>
      </c>
      <c r="B232" s="1" t="s">
        <v>23</v>
      </c>
      <c r="C232" s="1" t="s">
        <v>48</v>
      </c>
      <c r="D232" s="1" t="s">
        <v>28</v>
      </c>
      <c r="E232" s="49">
        <v>2558.85</v>
      </c>
    </row>
    <row r="233" spans="1:5" x14ac:dyDescent="0.25">
      <c r="A233" s="11">
        <v>45164</v>
      </c>
      <c r="B233" s="1" t="s">
        <v>25</v>
      </c>
      <c r="C233" s="1" t="s">
        <v>47</v>
      </c>
      <c r="D233" s="1" t="s">
        <v>28</v>
      </c>
      <c r="E233" s="49">
        <v>2920.76</v>
      </c>
    </row>
    <row r="234" spans="1:5" x14ac:dyDescent="0.25">
      <c r="A234" s="11">
        <v>45146</v>
      </c>
      <c r="B234" s="1" t="s">
        <v>33</v>
      </c>
      <c r="C234" s="1" t="s">
        <v>48</v>
      </c>
      <c r="D234" s="1" t="s">
        <v>29</v>
      </c>
      <c r="E234" s="49">
        <v>2613.38</v>
      </c>
    </row>
    <row r="235" spans="1:5" x14ac:dyDescent="0.25">
      <c r="A235" s="11">
        <v>45141</v>
      </c>
      <c r="B235" s="1" t="s">
        <v>23</v>
      </c>
      <c r="C235" s="1" t="s">
        <v>2</v>
      </c>
      <c r="D235" s="1" t="s">
        <v>30</v>
      </c>
      <c r="E235" s="49">
        <v>2689.96</v>
      </c>
    </row>
    <row r="236" spans="1:5" x14ac:dyDescent="0.25">
      <c r="A236" s="11">
        <v>45146</v>
      </c>
      <c r="B236" s="1" t="s">
        <v>25</v>
      </c>
      <c r="C236" s="1" t="s">
        <v>48</v>
      </c>
      <c r="D236" s="1" t="s">
        <v>32</v>
      </c>
      <c r="E236" s="49">
        <v>2292.46</v>
      </c>
    </row>
    <row r="237" spans="1:5" x14ac:dyDescent="0.25">
      <c r="A237" s="11">
        <v>45149</v>
      </c>
      <c r="B237" s="1" t="s">
        <v>24</v>
      </c>
      <c r="C237" s="1" t="s">
        <v>2</v>
      </c>
      <c r="D237" s="1" t="s">
        <v>32</v>
      </c>
      <c r="E237" s="49">
        <v>3089.08</v>
      </c>
    </row>
    <row r="238" spans="1:5" x14ac:dyDescent="0.25">
      <c r="A238" s="11">
        <v>45147</v>
      </c>
      <c r="B238" s="1" t="s">
        <v>25</v>
      </c>
      <c r="C238" s="1" t="s">
        <v>49</v>
      </c>
      <c r="D238" s="1" t="s">
        <v>28</v>
      </c>
      <c r="E238" s="49">
        <v>3776.93</v>
      </c>
    </row>
    <row r="239" spans="1:5" x14ac:dyDescent="0.25">
      <c r="A239" s="11">
        <v>45159</v>
      </c>
      <c r="B239" s="1" t="s">
        <v>26</v>
      </c>
      <c r="C239" s="1" t="s">
        <v>48</v>
      </c>
      <c r="D239" s="1" t="s">
        <v>31</v>
      </c>
      <c r="E239" s="49">
        <v>3665.58</v>
      </c>
    </row>
    <row r="240" spans="1:5" x14ac:dyDescent="0.25">
      <c r="A240" s="11">
        <v>45157</v>
      </c>
      <c r="B240" s="1" t="s">
        <v>26</v>
      </c>
      <c r="C240" s="1" t="s">
        <v>48</v>
      </c>
      <c r="D240" s="1" t="s">
        <v>31</v>
      </c>
      <c r="E240" s="49">
        <v>2114.5300000000002</v>
      </c>
    </row>
    <row r="241" spans="1:5" x14ac:dyDescent="0.25">
      <c r="A241" s="11">
        <v>45142</v>
      </c>
      <c r="B241" s="1" t="s">
        <v>33</v>
      </c>
      <c r="C241" s="1" t="s">
        <v>48</v>
      </c>
      <c r="D241" s="1" t="s">
        <v>28</v>
      </c>
      <c r="E241" s="49">
        <v>3747.31</v>
      </c>
    </row>
    <row r="242" spans="1:5" x14ac:dyDescent="0.25">
      <c r="A242" s="11">
        <v>45150</v>
      </c>
      <c r="B242" s="1" t="s">
        <v>25</v>
      </c>
      <c r="C242" s="1" t="s">
        <v>49</v>
      </c>
      <c r="D242" s="1" t="s">
        <v>30</v>
      </c>
      <c r="E242" s="49">
        <v>3199.41</v>
      </c>
    </row>
    <row r="243" spans="1:5" x14ac:dyDescent="0.25">
      <c r="A243" s="11">
        <v>45151</v>
      </c>
      <c r="B243" s="1" t="s">
        <v>24</v>
      </c>
      <c r="C243" s="1" t="s">
        <v>2</v>
      </c>
      <c r="D243" s="1" t="s">
        <v>29</v>
      </c>
      <c r="E243" s="49">
        <v>2647.32</v>
      </c>
    </row>
    <row r="244" spans="1:5" x14ac:dyDescent="0.25">
      <c r="A244" s="11">
        <v>45161</v>
      </c>
      <c r="B244" s="1" t="s">
        <v>25</v>
      </c>
      <c r="C244" s="1" t="s">
        <v>2</v>
      </c>
      <c r="D244" s="1" t="s">
        <v>31</v>
      </c>
      <c r="E244" s="49">
        <v>3392.21</v>
      </c>
    </row>
    <row r="245" spans="1:5" x14ac:dyDescent="0.25">
      <c r="A245" s="11">
        <v>45156</v>
      </c>
      <c r="B245" s="1" t="s">
        <v>26</v>
      </c>
      <c r="C245" s="1" t="s">
        <v>48</v>
      </c>
      <c r="D245" s="1" t="s">
        <v>29</v>
      </c>
      <c r="E245" s="49">
        <v>3798.78</v>
      </c>
    </row>
    <row r="246" spans="1:5" x14ac:dyDescent="0.25">
      <c r="A246" s="11">
        <v>45169</v>
      </c>
      <c r="B246" s="1" t="s">
        <v>23</v>
      </c>
      <c r="C246" s="1" t="s">
        <v>47</v>
      </c>
      <c r="D246" s="1" t="s">
        <v>29</v>
      </c>
      <c r="E246" s="49">
        <v>3402.33</v>
      </c>
    </row>
    <row r="247" spans="1:5" x14ac:dyDescent="0.25">
      <c r="A247" s="11">
        <v>45155</v>
      </c>
      <c r="B247" s="1" t="s">
        <v>33</v>
      </c>
      <c r="C247" s="1" t="s">
        <v>2</v>
      </c>
      <c r="D247" s="1" t="s">
        <v>29</v>
      </c>
      <c r="E247" s="49">
        <v>3691.97</v>
      </c>
    </row>
    <row r="248" spans="1:5" x14ac:dyDescent="0.25">
      <c r="A248" s="11">
        <v>45155</v>
      </c>
      <c r="B248" s="1" t="s">
        <v>24</v>
      </c>
      <c r="C248" s="1" t="s">
        <v>47</v>
      </c>
      <c r="D248" s="1" t="s">
        <v>32</v>
      </c>
      <c r="E248" s="49">
        <v>3026.14</v>
      </c>
    </row>
    <row r="249" spans="1:5" x14ac:dyDescent="0.25">
      <c r="A249" s="11">
        <v>45141</v>
      </c>
      <c r="B249" s="1" t="s">
        <v>33</v>
      </c>
      <c r="C249" s="1" t="s">
        <v>2</v>
      </c>
      <c r="D249" s="1" t="s">
        <v>29</v>
      </c>
      <c r="E249" s="49">
        <v>2690.06</v>
      </c>
    </row>
    <row r="250" spans="1:5" x14ac:dyDescent="0.25">
      <c r="A250" s="11">
        <v>45147</v>
      </c>
      <c r="B250" s="1" t="s">
        <v>33</v>
      </c>
      <c r="C250" s="1" t="s">
        <v>46</v>
      </c>
      <c r="D250" s="1" t="s">
        <v>30</v>
      </c>
      <c r="E250" s="49">
        <v>2798.66</v>
      </c>
    </row>
    <row r="251" spans="1:5" x14ac:dyDescent="0.25">
      <c r="A251" s="11">
        <v>45152</v>
      </c>
      <c r="B251" s="1" t="s">
        <v>23</v>
      </c>
      <c r="C251" s="1" t="s">
        <v>2</v>
      </c>
      <c r="D251" s="1" t="s">
        <v>32</v>
      </c>
      <c r="E251" s="49">
        <v>3181.33</v>
      </c>
    </row>
    <row r="252" spans="1:5" x14ac:dyDescent="0.25">
      <c r="A252" s="11">
        <v>45163</v>
      </c>
      <c r="B252" s="1" t="s">
        <v>26</v>
      </c>
      <c r="C252" s="1" t="s">
        <v>47</v>
      </c>
      <c r="D252" s="1" t="s">
        <v>29</v>
      </c>
      <c r="E252" s="49">
        <v>3162.47</v>
      </c>
    </row>
    <row r="253" spans="1:5" x14ac:dyDescent="0.25">
      <c r="A253" s="11">
        <v>45154</v>
      </c>
      <c r="B253" s="1" t="s">
        <v>24</v>
      </c>
      <c r="C253" s="1" t="s">
        <v>48</v>
      </c>
      <c r="D253" s="1" t="s">
        <v>32</v>
      </c>
      <c r="E253" s="49">
        <v>3553.08</v>
      </c>
    </row>
    <row r="254" spans="1:5" x14ac:dyDescent="0.25">
      <c r="A254" s="11">
        <v>45155</v>
      </c>
      <c r="B254" s="1" t="s">
        <v>23</v>
      </c>
      <c r="C254" s="1" t="s">
        <v>49</v>
      </c>
      <c r="D254" s="1" t="s">
        <v>29</v>
      </c>
      <c r="E254" s="49">
        <v>3368.15</v>
      </c>
    </row>
    <row r="255" spans="1:5" x14ac:dyDescent="0.25">
      <c r="A255" s="11">
        <v>45162</v>
      </c>
      <c r="B255" s="1" t="s">
        <v>23</v>
      </c>
      <c r="C255" s="1" t="s">
        <v>46</v>
      </c>
      <c r="D255" s="1" t="s">
        <v>28</v>
      </c>
      <c r="E255" s="49">
        <v>3837.27</v>
      </c>
    </row>
    <row r="256" spans="1:5" x14ac:dyDescent="0.25">
      <c r="A256" s="11">
        <v>45167</v>
      </c>
      <c r="B256" s="1" t="s">
        <v>23</v>
      </c>
      <c r="C256" s="1" t="s">
        <v>46</v>
      </c>
      <c r="D256" s="1" t="s">
        <v>30</v>
      </c>
      <c r="E256" s="49">
        <v>2311.4499999999998</v>
      </c>
    </row>
    <row r="257" spans="1:5" x14ac:dyDescent="0.25">
      <c r="A257" s="11">
        <v>45168</v>
      </c>
      <c r="B257" s="1" t="s">
        <v>23</v>
      </c>
      <c r="C257" s="1" t="s">
        <v>46</v>
      </c>
      <c r="D257" s="1" t="s">
        <v>27</v>
      </c>
      <c r="E257" s="49">
        <v>2427.88</v>
      </c>
    </row>
    <row r="258" spans="1:5" x14ac:dyDescent="0.25">
      <c r="A258" s="11">
        <v>45158</v>
      </c>
      <c r="B258" s="1" t="s">
        <v>24</v>
      </c>
      <c r="C258" s="1" t="s">
        <v>49</v>
      </c>
      <c r="D258" s="1" t="s">
        <v>31</v>
      </c>
      <c r="E258" s="49">
        <v>3836.02</v>
      </c>
    </row>
    <row r="259" spans="1:5" x14ac:dyDescent="0.25">
      <c r="A259" s="11">
        <v>45139</v>
      </c>
      <c r="B259" s="1" t="s">
        <v>24</v>
      </c>
      <c r="C259" s="1" t="s">
        <v>46</v>
      </c>
      <c r="D259" s="1" t="s">
        <v>31</v>
      </c>
      <c r="E259" s="49">
        <v>3337.33</v>
      </c>
    </row>
    <row r="260" spans="1:5" x14ac:dyDescent="0.25">
      <c r="A260" s="11">
        <v>45146</v>
      </c>
      <c r="B260" s="1" t="s">
        <v>26</v>
      </c>
      <c r="C260" s="1" t="s">
        <v>49</v>
      </c>
      <c r="D260" s="1" t="s">
        <v>29</v>
      </c>
      <c r="E260" s="49">
        <v>3290.36</v>
      </c>
    </row>
    <row r="261" spans="1:5" x14ac:dyDescent="0.25">
      <c r="A261" s="11">
        <v>45162</v>
      </c>
      <c r="B261" s="1" t="s">
        <v>26</v>
      </c>
      <c r="C261" s="1" t="s">
        <v>47</v>
      </c>
      <c r="D261" s="1" t="s">
        <v>27</v>
      </c>
      <c r="E261" s="49">
        <v>3462.39</v>
      </c>
    </row>
    <row r="262" spans="1:5" x14ac:dyDescent="0.25">
      <c r="A262" s="11">
        <v>45144</v>
      </c>
      <c r="B262" s="1" t="s">
        <v>23</v>
      </c>
      <c r="C262" s="1" t="s">
        <v>48</v>
      </c>
      <c r="D262" s="1" t="s">
        <v>29</v>
      </c>
      <c r="E262" s="49">
        <v>3278.84</v>
      </c>
    </row>
    <row r="263" spans="1:5" x14ac:dyDescent="0.25">
      <c r="A263" s="11">
        <v>45143</v>
      </c>
      <c r="B263" s="1" t="s">
        <v>26</v>
      </c>
      <c r="C263" s="1" t="s">
        <v>47</v>
      </c>
      <c r="D263" s="1" t="s">
        <v>31</v>
      </c>
      <c r="E263" s="49">
        <v>3236.67</v>
      </c>
    </row>
    <row r="264" spans="1:5" x14ac:dyDescent="0.25">
      <c r="A264" s="11">
        <v>45156</v>
      </c>
      <c r="B264" s="1" t="s">
        <v>24</v>
      </c>
      <c r="C264" s="1" t="s">
        <v>2</v>
      </c>
      <c r="D264" s="1" t="s">
        <v>27</v>
      </c>
      <c r="E264" s="49">
        <v>2802.41</v>
      </c>
    </row>
    <row r="265" spans="1:5" x14ac:dyDescent="0.25">
      <c r="A265" s="11">
        <v>45157</v>
      </c>
      <c r="B265" s="1" t="s">
        <v>33</v>
      </c>
      <c r="C265" s="1" t="s">
        <v>49</v>
      </c>
      <c r="D265" s="1" t="s">
        <v>32</v>
      </c>
      <c r="E265" s="49">
        <v>3948.62</v>
      </c>
    </row>
    <row r="266" spans="1:5" x14ac:dyDescent="0.25">
      <c r="A266" s="11">
        <v>45142</v>
      </c>
      <c r="B266" s="1" t="s">
        <v>33</v>
      </c>
      <c r="C266" s="1" t="s">
        <v>48</v>
      </c>
      <c r="D266" s="1" t="s">
        <v>27</v>
      </c>
      <c r="E266" s="49">
        <v>2477.2800000000002</v>
      </c>
    </row>
    <row r="267" spans="1:5" x14ac:dyDescent="0.25">
      <c r="A267" s="11">
        <v>45162</v>
      </c>
      <c r="B267" s="1" t="s">
        <v>23</v>
      </c>
      <c r="C267" s="1" t="s">
        <v>2</v>
      </c>
      <c r="D267" s="1" t="s">
        <v>29</v>
      </c>
      <c r="E267" s="49">
        <v>3450.62</v>
      </c>
    </row>
    <row r="268" spans="1:5" x14ac:dyDescent="0.25">
      <c r="A268" s="11">
        <v>45149</v>
      </c>
      <c r="B268" s="1" t="s">
        <v>23</v>
      </c>
      <c r="C268" s="1" t="s">
        <v>46</v>
      </c>
      <c r="D268" s="1" t="s">
        <v>29</v>
      </c>
      <c r="E268" s="49">
        <v>2809.06</v>
      </c>
    </row>
    <row r="269" spans="1:5" x14ac:dyDescent="0.25">
      <c r="A269" s="11">
        <v>45168</v>
      </c>
      <c r="B269" s="1" t="s">
        <v>33</v>
      </c>
      <c r="C269" s="1" t="s">
        <v>49</v>
      </c>
      <c r="D269" s="1" t="s">
        <v>31</v>
      </c>
      <c r="E269" s="49">
        <v>2738.88</v>
      </c>
    </row>
    <row r="270" spans="1:5" x14ac:dyDescent="0.25">
      <c r="A270" s="11">
        <v>45153</v>
      </c>
      <c r="B270" s="1" t="s">
        <v>23</v>
      </c>
      <c r="C270" s="1" t="s">
        <v>47</v>
      </c>
      <c r="D270" s="1" t="s">
        <v>28</v>
      </c>
      <c r="E270" s="49">
        <v>2463.9499999999998</v>
      </c>
    </row>
    <row r="271" spans="1:5" x14ac:dyDescent="0.25">
      <c r="A271" s="11">
        <v>45148</v>
      </c>
      <c r="B271" s="1" t="s">
        <v>23</v>
      </c>
      <c r="C271" s="1" t="s">
        <v>46</v>
      </c>
      <c r="D271" s="1" t="s">
        <v>32</v>
      </c>
      <c r="E271" s="49">
        <v>2467.5300000000002</v>
      </c>
    </row>
    <row r="272" spans="1:5" x14ac:dyDescent="0.25">
      <c r="A272" s="11">
        <v>45152</v>
      </c>
      <c r="B272" s="1" t="s">
        <v>33</v>
      </c>
      <c r="C272" s="1" t="s">
        <v>49</v>
      </c>
      <c r="D272" s="1" t="s">
        <v>32</v>
      </c>
      <c r="E272" s="49">
        <v>2853.96</v>
      </c>
    </row>
    <row r="273" spans="1:5" x14ac:dyDescent="0.25">
      <c r="A273" s="11">
        <v>45160</v>
      </c>
      <c r="B273" s="1" t="s">
        <v>26</v>
      </c>
      <c r="C273" s="1" t="s">
        <v>46</v>
      </c>
      <c r="D273" s="1" t="s">
        <v>31</v>
      </c>
      <c r="E273" s="49">
        <v>2710.72</v>
      </c>
    </row>
    <row r="274" spans="1:5" x14ac:dyDescent="0.25">
      <c r="A274" s="11">
        <v>45146</v>
      </c>
      <c r="B274" s="1" t="s">
        <v>33</v>
      </c>
      <c r="C274" s="1" t="s">
        <v>47</v>
      </c>
      <c r="D274" s="1" t="s">
        <v>32</v>
      </c>
      <c r="E274" s="49">
        <v>3421.47</v>
      </c>
    </row>
    <row r="275" spans="1:5" x14ac:dyDescent="0.25">
      <c r="A275" s="11">
        <v>45149</v>
      </c>
      <c r="B275" s="1" t="s">
        <v>24</v>
      </c>
      <c r="C275" s="1" t="s">
        <v>49</v>
      </c>
      <c r="D275" s="1" t="s">
        <v>32</v>
      </c>
      <c r="E275" s="49">
        <v>3126.5</v>
      </c>
    </row>
    <row r="276" spans="1:5" x14ac:dyDescent="0.25">
      <c r="A276" s="11">
        <v>45151</v>
      </c>
      <c r="B276" s="1" t="s">
        <v>23</v>
      </c>
      <c r="C276" s="1" t="s">
        <v>2</v>
      </c>
      <c r="D276" s="1" t="s">
        <v>28</v>
      </c>
      <c r="E276" s="49">
        <v>3128.05</v>
      </c>
    </row>
    <row r="277" spans="1:5" x14ac:dyDescent="0.25">
      <c r="A277" s="11">
        <v>45149</v>
      </c>
      <c r="B277" s="1" t="s">
        <v>26</v>
      </c>
      <c r="C277" s="1" t="s">
        <v>48</v>
      </c>
      <c r="D277" s="1" t="s">
        <v>32</v>
      </c>
      <c r="E277" s="49">
        <v>3185.46</v>
      </c>
    </row>
    <row r="278" spans="1:5" x14ac:dyDescent="0.25">
      <c r="A278" s="11">
        <v>45141</v>
      </c>
      <c r="B278" s="1" t="s">
        <v>26</v>
      </c>
      <c r="C278" s="1" t="s">
        <v>48</v>
      </c>
      <c r="D278" s="1" t="s">
        <v>31</v>
      </c>
      <c r="E278" s="49">
        <v>2733.99</v>
      </c>
    </row>
    <row r="279" spans="1:5" x14ac:dyDescent="0.25">
      <c r="A279" s="11">
        <v>45150</v>
      </c>
      <c r="B279" s="1" t="s">
        <v>24</v>
      </c>
      <c r="C279" s="1" t="s">
        <v>48</v>
      </c>
      <c r="D279" s="1" t="s">
        <v>28</v>
      </c>
      <c r="E279" s="49">
        <v>2695</v>
      </c>
    </row>
    <row r="280" spans="1:5" x14ac:dyDescent="0.25">
      <c r="A280" s="11">
        <v>45148</v>
      </c>
      <c r="B280" s="1" t="s">
        <v>23</v>
      </c>
      <c r="C280" s="1" t="s">
        <v>47</v>
      </c>
      <c r="D280" s="1" t="s">
        <v>30</v>
      </c>
      <c r="E280" s="49">
        <v>2559.4499999999998</v>
      </c>
    </row>
    <row r="281" spans="1:5" x14ac:dyDescent="0.25">
      <c r="A281" s="11">
        <v>45139</v>
      </c>
      <c r="B281" s="1" t="s">
        <v>33</v>
      </c>
      <c r="C281" s="1" t="s">
        <v>46</v>
      </c>
      <c r="D281" s="1" t="s">
        <v>30</v>
      </c>
      <c r="E281" s="49">
        <v>2382.02</v>
      </c>
    </row>
    <row r="282" spans="1:5" x14ac:dyDescent="0.25">
      <c r="A282" s="11">
        <v>45157</v>
      </c>
      <c r="B282" s="1" t="s">
        <v>33</v>
      </c>
      <c r="C282" s="1" t="s">
        <v>47</v>
      </c>
      <c r="D282" s="1" t="s">
        <v>28</v>
      </c>
      <c r="E282" s="49">
        <v>2855.28</v>
      </c>
    </row>
    <row r="283" spans="1:5" x14ac:dyDescent="0.25">
      <c r="A283" s="11">
        <v>45142</v>
      </c>
      <c r="B283" s="1" t="s">
        <v>23</v>
      </c>
      <c r="C283" s="1" t="s">
        <v>49</v>
      </c>
      <c r="D283" s="1" t="s">
        <v>32</v>
      </c>
      <c r="E283" s="49">
        <v>2369.06</v>
      </c>
    </row>
    <row r="284" spans="1:5" x14ac:dyDescent="0.25">
      <c r="A284" s="11">
        <v>45162</v>
      </c>
      <c r="B284" s="1" t="s">
        <v>24</v>
      </c>
      <c r="C284" s="1" t="s">
        <v>48</v>
      </c>
      <c r="D284" s="1" t="s">
        <v>28</v>
      </c>
      <c r="E284" s="49">
        <v>3313.46</v>
      </c>
    </row>
    <row r="285" spans="1:5" x14ac:dyDescent="0.25">
      <c r="A285" s="11">
        <v>45164</v>
      </c>
      <c r="B285" s="1" t="s">
        <v>26</v>
      </c>
      <c r="C285" s="1" t="s">
        <v>2</v>
      </c>
      <c r="D285" s="1" t="s">
        <v>30</v>
      </c>
      <c r="E285" s="49">
        <v>3856.76</v>
      </c>
    </row>
    <row r="286" spans="1:5" x14ac:dyDescent="0.25">
      <c r="A286" s="11">
        <v>45155</v>
      </c>
      <c r="B286" s="1" t="s">
        <v>23</v>
      </c>
      <c r="C286" s="1" t="s">
        <v>2</v>
      </c>
      <c r="D286" s="1" t="s">
        <v>30</v>
      </c>
      <c r="E286" s="49">
        <v>2638.88</v>
      </c>
    </row>
    <row r="287" spans="1:5" x14ac:dyDescent="0.25">
      <c r="A287" s="11">
        <v>45163</v>
      </c>
      <c r="B287" s="1" t="s">
        <v>26</v>
      </c>
      <c r="C287" s="1" t="s">
        <v>48</v>
      </c>
      <c r="D287" s="1" t="s">
        <v>29</v>
      </c>
      <c r="E287" s="49">
        <v>2804.25</v>
      </c>
    </row>
    <row r="288" spans="1:5" x14ac:dyDescent="0.25">
      <c r="A288" s="11">
        <v>45143</v>
      </c>
      <c r="B288" s="1" t="s">
        <v>24</v>
      </c>
      <c r="C288" s="1" t="s">
        <v>47</v>
      </c>
      <c r="D288" s="1" t="s">
        <v>30</v>
      </c>
      <c r="E288" s="49">
        <v>3402.98</v>
      </c>
    </row>
    <row r="289" spans="1:5" x14ac:dyDescent="0.25">
      <c r="A289" s="11">
        <v>45160</v>
      </c>
      <c r="B289" s="1" t="s">
        <v>26</v>
      </c>
      <c r="C289" s="1" t="s">
        <v>46</v>
      </c>
      <c r="D289" s="1" t="s">
        <v>29</v>
      </c>
      <c r="E289" s="49">
        <v>2327.37</v>
      </c>
    </row>
    <row r="290" spans="1:5" x14ac:dyDescent="0.25">
      <c r="A290" s="11">
        <v>45165</v>
      </c>
      <c r="B290" s="1" t="s">
        <v>23</v>
      </c>
      <c r="C290" s="1" t="s">
        <v>48</v>
      </c>
      <c r="D290" s="1" t="s">
        <v>30</v>
      </c>
      <c r="E290" s="49">
        <v>3715.32</v>
      </c>
    </row>
    <row r="291" spans="1:5" x14ac:dyDescent="0.25">
      <c r="A291" s="11">
        <v>45153</v>
      </c>
      <c r="B291" s="1" t="s">
        <v>33</v>
      </c>
      <c r="C291" s="1" t="s">
        <v>49</v>
      </c>
      <c r="D291" s="1" t="s">
        <v>29</v>
      </c>
      <c r="E291" s="49">
        <v>2459.9299999999998</v>
      </c>
    </row>
    <row r="292" spans="1:5" x14ac:dyDescent="0.25">
      <c r="A292" s="11">
        <v>45160</v>
      </c>
      <c r="B292" s="1" t="s">
        <v>24</v>
      </c>
      <c r="C292" s="1" t="s">
        <v>49</v>
      </c>
      <c r="D292" s="1" t="s">
        <v>27</v>
      </c>
      <c r="E292" s="49">
        <v>3647.65</v>
      </c>
    </row>
    <row r="293" spans="1:5" x14ac:dyDescent="0.25">
      <c r="A293" s="11">
        <v>45164</v>
      </c>
      <c r="B293" s="1" t="s">
        <v>26</v>
      </c>
      <c r="C293" s="1" t="s">
        <v>46</v>
      </c>
      <c r="D293" s="1" t="s">
        <v>29</v>
      </c>
      <c r="E293" s="49">
        <v>2548.2600000000002</v>
      </c>
    </row>
    <row r="294" spans="1:5" x14ac:dyDescent="0.25">
      <c r="A294" s="11">
        <v>45148</v>
      </c>
      <c r="B294" s="1" t="s">
        <v>23</v>
      </c>
      <c r="C294" s="1" t="s">
        <v>47</v>
      </c>
      <c r="D294" s="1" t="s">
        <v>32</v>
      </c>
      <c r="E294" s="49">
        <v>3076.73</v>
      </c>
    </row>
    <row r="295" spans="1:5" x14ac:dyDescent="0.25">
      <c r="A295" s="11">
        <v>45145</v>
      </c>
      <c r="B295" s="1" t="s">
        <v>25</v>
      </c>
      <c r="C295" s="1" t="s">
        <v>46</v>
      </c>
      <c r="D295" s="1" t="s">
        <v>28</v>
      </c>
      <c r="E295" s="49">
        <v>2295.3000000000002</v>
      </c>
    </row>
    <row r="296" spans="1:5" x14ac:dyDescent="0.25">
      <c r="A296" s="11">
        <v>45167</v>
      </c>
      <c r="B296" s="1" t="s">
        <v>23</v>
      </c>
      <c r="C296" s="1" t="s">
        <v>47</v>
      </c>
      <c r="D296" s="1" t="s">
        <v>28</v>
      </c>
      <c r="E296" s="49">
        <v>2726.4</v>
      </c>
    </row>
    <row r="297" spans="1:5" x14ac:dyDescent="0.25">
      <c r="A297" s="11">
        <v>45167</v>
      </c>
      <c r="B297" s="1" t="s">
        <v>24</v>
      </c>
      <c r="C297" s="1" t="s">
        <v>48</v>
      </c>
      <c r="D297" s="1" t="s">
        <v>28</v>
      </c>
      <c r="E297" s="49">
        <v>3699.68</v>
      </c>
    </row>
    <row r="298" spans="1:5" x14ac:dyDescent="0.25">
      <c r="A298" s="11">
        <v>45159</v>
      </c>
      <c r="B298" s="1" t="s">
        <v>33</v>
      </c>
      <c r="C298" s="1" t="s">
        <v>49</v>
      </c>
      <c r="D298" s="1" t="s">
        <v>30</v>
      </c>
      <c r="E298" s="49">
        <v>3589.25</v>
      </c>
    </row>
    <row r="299" spans="1:5" x14ac:dyDescent="0.25">
      <c r="A299" s="11">
        <v>45144</v>
      </c>
      <c r="B299" s="1" t="s">
        <v>23</v>
      </c>
      <c r="C299" s="1" t="s">
        <v>48</v>
      </c>
      <c r="D299" s="1" t="s">
        <v>28</v>
      </c>
      <c r="E299" s="49">
        <v>2831.59</v>
      </c>
    </row>
    <row r="300" spans="1:5" x14ac:dyDescent="0.25">
      <c r="A300" s="11">
        <v>45158</v>
      </c>
      <c r="B300" s="1" t="s">
        <v>24</v>
      </c>
      <c r="C300" s="1" t="s">
        <v>2</v>
      </c>
      <c r="D300" s="1" t="s">
        <v>32</v>
      </c>
      <c r="E300" s="49">
        <v>2633.46</v>
      </c>
    </row>
  </sheetData>
  <conditionalFormatting sqref="A12:D41">
    <cfRule type="expression" dxfId="31" priority="28">
      <formula>$C12=#REF!</formula>
    </cfRule>
  </conditionalFormatting>
  <conditionalFormatting sqref="E12:E41">
    <cfRule type="expression" dxfId="30" priority="1">
      <formula>$C12=$H$17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E52C24-FAB5-47AA-9C97-A33460B2813B}">
  <sheetPr>
    <tabColor rgb="FFFFFF00"/>
  </sheetPr>
  <dimension ref="A1:V300"/>
  <sheetViews>
    <sheetView workbookViewId="0">
      <selection activeCell="H10" sqref="H10"/>
    </sheetView>
  </sheetViews>
  <sheetFormatPr defaultRowHeight="15" x14ac:dyDescent="0.25"/>
  <cols>
    <col min="1" max="2" width="13.7109375" customWidth="1"/>
    <col min="3" max="3" width="20.140625" customWidth="1"/>
    <col min="4" max="4" width="29.42578125" customWidth="1"/>
    <col min="5" max="5" width="9.5703125" bestFit="1" customWidth="1"/>
    <col min="6" max="6" width="17.140625" customWidth="1"/>
    <col min="7" max="7" width="21.140625" bestFit="1" customWidth="1"/>
    <col min="8" max="8" width="28.42578125" customWidth="1"/>
    <col min="9" max="9" width="33.140625" customWidth="1"/>
    <col min="10" max="10" width="29" customWidth="1"/>
    <col min="11" max="11" width="38" customWidth="1"/>
    <col min="12" max="12" width="15.42578125" customWidth="1"/>
    <col min="16" max="16" width="9.5703125" bestFit="1" customWidth="1"/>
    <col min="17" max="17" width="11.5703125" customWidth="1"/>
    <col min="19" max="19" width="12.5703125" customWidth="1"/>
    <col min="20" max="20" width="11.5703125" customWidth="1"/>
    <col min="21" max="21" width="21.140625" customWidth="1"/>
    <col min="22" max="22" width="9.7109375" bestFit="1" customWidth="1"/>
  </cols>
  <sheetData>
    <row r="1" spans="1:22" ht="21" x14ac:dyDescent="0.35">
      <c r="A1" s="6" t="s">
        <v>108</v>
      </c>
      <c r="B1" s="5"/>
      <c r="C1" s="5"/>
      <c r="D1" s="5"/>
      <c r="E1" s="5"/>
      <c r="F1" s="5"/>
    </row>
    <row r="4" spans="1:22" x14ac:dyDescent="0.25">
      <c r="B4" s="9" t="s">
        <v>6</v>
      </c>
      <c r="C4" t="s">
        <v>12</v>
      </c>
      <c r="E4" s="9"/>
    </row>
    <row r="5" spans="1:22" x14ac:dyDescent="0.25">
      <c r="B5" s="9"/>
      <c r="E5" s="9"/>
      <c r="G5" s="30" t="s">
        <v>55</v>
      </c>
      <c r="H5" s="31" t="s">
        <v>91</v>
      </c>
      <c r="I5" s="32"/>
    </row>
    <row r="6" spans="1:22" x14ac:dyDescent="0.25">
      <c r="B6" t="s">
        <v>74</v>
      </c>
      <c r="G6" s="33"/>
      <c r="H6" s="34" t="s">
        <v>92</v>
      </c>
      <c r="I6" s="35"/>
    </row>
    <row r="7" spans="1:22" x14ac:dyDescent="0.25">
      <c r="B7" t="s">
        <v>75</v>
      </c>
      <c r="G7" s="36"/>
      <c r="H7" s="37"/>
      <c r="I7" s="38"/>
    </row>
    <row r="8" spans="1:22" x14ac:dyDescent="0.25">
      <c r="B8" s="9"/>
    </row>
    <row r="9" spans="1:22" x14ac:dyDescent="0.25">
      <c r="S9" s="9" t="s">
        <v>64</v>
      </c>
    </row>
    <row r="10" spans="1:22" x14ac:dyDescent="0.25">
      <c r="H10" s="9" t="s">
        <v>145</v>
      </c>
      <c r="I10" s="9" t="s">
        <v>146</v>
      </c>
      <c r="J10" s="7"/>
      <c r="S10" s="9" t="s">
        <v>19</v>
      </c>
      <c r="T10" s="9" t="s">
        <v>63</v>
      </c>
      <c r="U10" s="9" t="s">
        <v>21</v>
      </c>
      <c r="V10" s="9" t="s">
        <v>1</v>
      </c>
    </row>
    <row r="11" spans="1:22" ht="15.75" x14ac:dyDescent="0.25">
      <c r="A11" s="10" t="s">
        <v>1</v>
      </c>
      <c r="B11" s="10" t="s">
        <v>19</v>
      </c>
      <c r="C11" s="10" t="s">
        <v>20</v>
      </c>
      <c r="D11" s="10" t="s">
        <v>21</v>
      </c>
      <c r="E11" s="10" t="s">
        <v>70</v>
      </c>
      <c r="S11" t="str" cm="1">
        <f t="array" ref="S11:S15">_xlfn._xlws.SORT(_xlfn.UNIQUE(B12:B41))</f>
        <v>Central</v>
      </c>
      <c r="T11" t="str" cm="1">
        <f t="array" ref="T11:T15">_xlfn._xlws.SORT(_xlfn.UNIQUE(C12:C41))</f>
        <v>Carmen</v>
      </c>
      <c r="U11" t="str" cm="1">
        <f t="array" ref="U11:U16">_xlfn._xlws.SORT(_xlfn.UNIQUE(D12:D41))</f>
        <v>Hot Wheels</v>
      </c>
      <c r="V11" s="7" cm="1">
        <f t="array" ref="V11:V41">_xlfn._xlws.SORT(_xlfn.UNIQUE($A$12:$A$300))</f>
        <v>45139</v>
      </c>
    </row>
    <row r="12" spans="1:22" x14ac:dyDescent="0.25">
      <c r="A12" s="11">
        <v>45162</v>
      </c>
      <c r="B12" s="1" t="s">
        <v>25</v>
      </c>
      <c r="C12" s="1" t="s">
        <v>46</v>
      </c>
      <c r="D12" s="1" t="s">
        <v>32</v>
      </c>
      <c r="E12" s="49">
        <v>3022.34</v>
      </c>
      <c r="G12" s="9" t="s">
        <v>91</v>
      </c>
      <c r="S12" t="str">
        <v xml:space="preserve">North </v>
      </c>
      <c r="T12" t="str">
        <v>Cinderelli</v>
      </c>
      <c r="U12" t="str">
        <v>LOL OMG Surprise</v>
      </c>
      <c r="V12" s="7">
        <v>45140</v>
      </c>
    </row>
    <row r="13" spans="1:22" ht="15.75" x14ac:dyDescent="0.25">
      <c r="A13" s="11">
        <v>45161</v>
      </c>
      <c r="B13" s="1" t="s">
        <v>25</v>
      </c>
      <c r="C13" s="1" t="s">
        <v>46</v>
      </c>
      <c r="D13" s="1" t="s">
        <v>29</v>
      </c>
      <c r="E13" s="49">
        <v>3116.33</v>
      </c>
      <c r="G13" s="10" t="s">
        <v>20</v>
      </c>
      <c r="H13" s="10" t="s">
        <v>149</v>
      </c>
      <c r="I13" s="10" t="s">
        <v>150</v>
      </c>
      <c r="S13" t="str">
        <v>NorthWest</v>
      </c>
      <c r="T13" t="str">
        <v>Macen</v>
      </c>
      <c r="U13" t="str">
        <v>LOL Surprise</v>
      </c>
      <c r="V13" s="7">
        <v>45141</v>
      </c>
    </row>
    <row r="14" spans="1:22" x14ac:dyDescent="0.25">
      <c r="A14" s="11">
        <v>45145</v>
      </c>
      <c r="B14" s="1" t="s">
        <v>26</v>
      </c>
      <c r="C14" s="1" t="s">
        <v>47</v>
      </c>
      <c r="D14" s="1" t="s">
        <v>29</v>
      </c>
      <c r="E14" s="49">
        <v>3007.85</v>
      </c>
      <c r="G14" s="1" t="s">
        <v>47</v>
      </c>
      <c r="H14" s="13">
        <f>COUNTIFS($C$12:$C$300,G14)</f>
        <v>50</v>
      </c>
      <c r="I14" s="13" cm="1">
        <f t="array" ref="I14:I18">COUNTIFS(C12:C300,G14:G18)</f>
        <v>50</v>
      </c>
      <c r="S14" t="str">
        <v>South</v>
      </c>
      <c r="T14" t="str">
        <v>Miles</v>
      </c>
      <c r="U14" t="str">
        <v>Monster Trucks</v>
      </c>
      <c r="V14" s="7">
        <v>45142</v>
      </c>
    </row>
    <row r="15" spans="1:22" x14ac:dyDescent="0.25">
      <c r="A15" s="11">
        <v>45149</v>
      </c>
      <c r="B15" s="1" t="s">
        <v>33</v>
      </c>
      <c r="C15" s="1" t="s">
        <v>46</v>
      </c>
      <c r="D15" s="1" t="s">
        <v>29</v>
      </c>
      <c r="E15" s="49">
        <v>3203.5</v>
      </c>
      <c r="G15" s="1" t="s">
        <v>46</v>
      </c>
      <c r="H15" s="13">
        <f>COUNTIFS($C$12:$C$300,G15)</f>
        <v>56</v>
      </c>
      <c r="I15" s="13">
        <v>56</v>
      </c>
      <c r="S15" t="str">
        <v>West</v>
      </c>
      <c r="T15" t="str">
        <v>Tiana</v>
      </c>
      <c r="U15" t="str">
        <v>Rainbow High Dolls</v>
      </c>
      <c r="V15" s="7">
        <v>45143</v>
      </c>
    </row>
    <row r="16" spans="1:22" x14ac:dyDescent="0.25">
      <c r="A16" s="11">
        <v>45164</v>
      </c>
      <c r="B16" s="1" t="s">
        <v>26</v>
      </c>
      <c r="C16" s="1" t="s">
        <v>49</v>
      </c>
      <c r="D16" s="1" t="s">
        <v>31</v>
      </c>
      <c r="E16" s="49">
        <v>2337.88</v>
      </c>
      <c r="G16" s="1" t="s">
        <v>49</v>
      </c>
      <c r="H16" s="13">
        <f>COUNTIFS($C$12:$C$300,G16)</f>
        <v>54</v>
      </c>
      <c r="I16" s="13">
        <v>54</v>
      </c>
      <c r="U16" t="str">
        <v>Stuffed Animals/Bears</v>
      </c>
      <c r="V16" s="7">
        <v>45144</v>
      </c>
    </row>
    <row r="17" spans="1:22" x14ac:dyDescent="0.25">
      <c r="A17" s="11">
        <v>45160</v>
      </c>
      <c r="B17" s="1" t="s">
        <v>23</v>
      </c>
      <c r="C17" s="1" t="s">
        <v>49</v>
      </c>
      <c r="D17" s="1" t="s">
        <v>28</v>
      </c>
      <c r="E17" s="49">
        <v>3568.9</v>
      </c>
      <c r="G17" s="1" t="s">
        <v>48</v>
      </c>
      <c r="H17" s="13">
        <f>COUNTIFS($C$12:$C$300,G17)</f>
        <v>75</v>
      </c>
      <c r="I17" s="13">
        <v>75</v>
      </c>
      <c r="V17" s="7">
        <v>45145</v>
      </c>
    </row>
    <row r="18" spans="1:22" x14ac:dyDescent="0.25">
      <c r="A18" s="11">
        <v>45164</v>
      </c>
      <c r="B18" s="1" t="s">
        <v>25</v>
      </c>
      <c r="C18" s="1" t="s">
        <v>2</v>
      </c>
      <c r="D18" s="1" t="s">
        <v>30</v>
      </c>
      <c r="E18" s="49">
        <v>2631.83</v>
      </c>
      <c r="G18" s="1" t="s">
        <v>2</v>
      </c>
      <c r="H18" s="13">
        <f>COUNTIFS($C$12:$C$300,G18)</f>
        <v>54</v>
      </c>
      <c r="I18" s="13">
        <v>54</v>
      </c>
      <c r="V18" s="7">
        <v>45146</v>
      </c>
    </row>
    <row r="19" spans="1:22" x14ac:dyDescent="0.25">
      <c r="A19" s="11">
        <v>45153</v>
      </c>
      <c r="B19" s="1" t="s">
        <v>24</v>
      </c>
      <c r="C19" s="1" t="s">
        <v>48</v>
      </c>
      <c r="D19" s="1" t="s">
        <v>31</v>
      </c>
      <c r="E19" s="49">
        <v>3236.28</v>
      </c>
      <c r="H19" t="str">
        <f ca="1">IF(_xlfn.ISFORMULA(H14),_xlfn.FORMULATEXT(H14),"")</f>
        <v>=COUNTIFS($C$12:$C$300,G14)</v>
      </c>
      <c r="I19" s="41" t="str">
        <f ca="1">IF(_xlfn.ISFORMULA(I14),_xlfn.FORMULATEXT(I14),"")</f>
        <v>=COUNTIFS(C12:C300,G14:G18)</v>
      </c>
      <c r="V19" s="7">
        <v>45147</v>
      </c>
    </row>
    <row r="20" spans="1:22" x14ac:dyDescent="0.25">
      <c r="A20" s="11">
        <v>45144</v>
      </c>
      <c r="B20" s="1" t="s">
        <v>24</v>
      </c>
      <c r="C20" s="1" t="s">
        <v>49</v>
      </c>
      <c r="D20" s="1" t="s">
        <v>30</v>
      </c>
      <c r="E20" s="49">
        <v>3343.37</v>
      </c>
      <c r="V20" s="7">
        <v>45148</v>
      </c>
    </row>
    <row r="21" spans="1:22" x14ac:dyDescent="0.25">
      <c r="A21" s="11">
        <v>45149</v>
      </c>
      <c r="B21" s="1" t="s">
        <v>33</v>
      </c>
      <c r="C21" s="1" t="s">
        <v>47</v>
      </c>
      <c r="D21" s="1" t="s">
        <v>27</v>
      </c>
      <c r="E21" s="49">
        <v>3762.55</v>
      </c>
      <c r="V21" s="7">
        <v>45149</v>
      </c>
    </row>
    <row r="22" spans="1:22" x14ac:dyDescent="0.25">
      <c r="A22" s="11">
        <v>45157</v>
      </c>
      <c r="B22" s="1" t="s">
        <v>26</v>
      </c>
      <c r="C22" s="1" t="s">
        <v>47</v>
      </c>
      <c r="D22" s="1" t="s">
        <v>29</v>
      </c>
      <c r="E22" s="49">
        <v>2840.65</v>
      </c>
      <c r="G22" s="9" t="s">
        <v>92</v>
      </c>
      <c r="V22" s="7">
        <v>45150</v>
      </c>
    </row>
    <row r="23" spans="1:22" ht="15.75" x14ac:dyDescent="0.25">
      <c r="A23" s="11">
        <v>45148</v>
      </c>
      <c r="B23" s="1" t="s">
        <v>25</v>
      </c>
      <c r="C23" s="1" t="s">
        <v>46</v>
      </c>
      <c r="D23" s="1" t="s">
        <v>28</v>
      </c>
      <c r="E23" s="49">
        <v>2019.03</v>
      </c>
      <c r="G23" s="10" t="s">
        <v>19</v>
      </c>
      <c r="H23" s="10" t="s">
        <v>149</v>
      </c>
      <c r="I23" s="10" t="s">
        <v>150</v>
      </c>
      <c r="V23" s="7">
        <v>45151</v>
      </c>
    </row>
    <row r="24" spans="1:22" x14ac:dyDescent="0.25">
      <c r="A24" s="11">
        <v>45143</v>
      </c>
      <c r="B24" s="1" t="s">
        <v>33</v>
      </c>
      <c r="C24" s="1" t="s">
        <v>48</v>
      </c>
      <c r="D24" s="1" t="s">
        <v>30</v>
      </c>
      <c r="E24" s="49">
        <v>3305.75</v>
      </c>
      <c r="G24" s="1" t="s">
        <v>25</v>
      </c>
      <c r="H24" s="13">
        <f>COUNTIFS($B$12:$B$300,G24)</f>
        <v>51</v>
      </c>
      <c r="I24" s="13" cm="1">
        <f t="array" ref="I24:I28">COUNTIFS(B12:B300,G24:G28)</f>
        <v>51</v>
      </c>
      <c r="V24" s="7">
        <v>45152</v>
      </c>
    </row>
    <row r="25" spans="1:22" x14ac:dyDescent="0.25">
      <c r="A25" s="11">
        <v>45149</v>
      </c>
      <c r="B25" s="1" t="s">
        <v>24</v>
      </c>
      <c r="C25" s="1" t="s">
        <v>2</v>
      </c>
      <c r="D25" s="1" t="s">
        <v>28</v>
      </c>
      <c r="E25" s="49">
        <v>2919.19</v>
      </c>
      <c r="G25" s="1" t="s">
        <v>33</v>
      </c>
      <c r="H25" s="13">
        <f>COUNTIFS($B$12:$B$300,G25)</f>
        <v>67</v>
      </c>
      <c r="I25" s="13">
        <v>67</v>
      </c>
      <c r="V25" s="7">
        <v>45153</v>
      </c>
    </row>
    <row r="26" spans="1:22" x14ac:dyDescent="0.25">
      <c r="A26" s="11">
        <v>45148</v>
      </c>
      <c r="B26" s="1" t="s">
        <v>23</v>
      </c>
      <c r="C26" s="1" t="s">
        <v>46</v>
      </c>
      <c r="D26" s="1" t="s">
        <v>31</v>
      </c>
      <c r="E26" s="49">
        <v>2166.96</v>
      </c>
      <c r="G26" s="1" t="s">
        <v>24</v>
      </c>
      <c r="H26" s="13">
        <f>COUNTIFS($B$12:$B$300,G26)</f>
        <v>60</v>
      </c>
      <c r="I26" s="13">
        <v>60</v>
      </c>
      <c r="V26" s="7">
        <v>45154</v>
      </c>
    </row>
    <row r="27" spans="1:22" x14ac:dyDescent="0.25">
      <c r="A27" s="11">
        <v>45156</v>
      </c>
      <c r="B27" s="1" t="s">
        <v>23</v>
      </c>
      <c r="C27" s="1" t="s">
        <v>46</v>
      </c>
      <c r="D27" s="1" t="s">
        <v>31</v>
      </c>
      <c r="E27" s="49">
        <v>3939.65</v>
      </c>
      <c r="G27" s="1" t="s">
        <v>26</v>
      </c>
      <c r="H27" s="13">
        <f>COUNTIFS($B$12:$B$300,G27)</f>
        <v>47</v>
      </c>
      <c r="I27" s="13">
        <v>47</v>
      </c>
      <c r="V27" s="7">
        <v>45155</v>
      </c>
    </row>
    <row r="28" spans="1:22" x14ac:dyDescent="0.25">
      <c r="A28" s="11">
        <v>45168</v>
      </c>
      <c r="B28" s="1" t="s">
        <v>23</v>
      </c>
      <c r="C28" s="1" t="s">
        <v>2</v>
      </c>
      <c r="D28" s="1" t="s">
        <v>30</v>
      </c>
      <c r="E28" s="49">
        <v>3932.6</v>
      </c>
      <c r="G28" s="1" t="s">
        <v>23</v>
      </c>
      <c r="H28" s="13">
        <f>COUNTIFS($B$12:$B$300,G28)</f>
        <v>64</v>
      </c>
      <c r="I28" s="13">
        <v>64</v>
      </c>
      <c r="V28" s="7">
        <v>45156</v>
      </c>
    </row>
    <row r="29" spans="1:22" x14ac:dyDescent="0.25">
      <c r="A29" s="11">
        <v>45152</v>
      </c>
      <c r="B29" s="1" t="s">
        <v>24</v>
      </c>
      <c r="C29" s="1" t="s">
        <v>46</v>
      </c>
      <c r="D29" s="1" t="s">
        <v>28</v>
      </c>
      <c r="E29" s="49">
        <v>3339.41</v>
      </c>
      <c r="H29" t="str">
        <f ca="1">IF(_xlfn.ISFORMULA(H24),_xlfn.FORMULATEXT(H24),"")</f>
        <v>=COUNTIFS($B$12:$B$300,G24)</v>
      </c>
      <c r="I29" s="41" t="str">
        <f ca="1">IF(_xlfn.ISFORMULA(I24),_xlfn.FORMULATEXT(I24),"")</f>
        <v>=COUNTIFS(B12:B300,G24:G28)</v>
      </c>
      <c r="V29" s="7">
        <v>45157</v>
      </c>
    </row>
    <row r="30" spans="1:22" x14ac:dyDescent="0.25">
      <c r="A30" s="11">
        <v>45144</v>
      </c>
      <c r="B30" s="1" t="s">
        <v>25</v>
      </c>
      <c r="C30" s="1" t="s">
        <v>46</v>
      </c>
      <c r="D30" s="1" t="s">
        <v>28</v>
      </c>
      <c r="E30" s="49">
        <v>2973.83</v>
      </c>
      <c r="V30" s="7">
        <v>45158</v>
      </c>
    </row>
    <row r="31" spans="1:22" x14ac:dyDescent="0.25">
      <c r="A31" s="11">
        <v>45158</v>
      </c>
      <c r="B31" s="1" t="s">
        <v>25</v>
      </c>
      <c r="C31" s="1" t="s">
        <v>49</v>
      </c>
      <c r="D31" s="1" t="s">
        <v>28</v>
      </c>
      <c r="E31" s="49">
        <v>3331.21</v>
      </c>
      <c r="V31" s="7">
        <v>45159</v>
      </c>
    </row>
    <row r="32" spans="1:22" x14ac:dyDescent="0.25">
      <c r="A32" s="11">
        <v>45169</v>
      </c>
      <c r="B32" s="1" t="s">
        <v>25</v>
      </c>
      <c r="C32" s="1" t="s">
        <v>47</v>
      </c>
      <c r="D32" s="1" t="s">
        <v>29</v>
      </c>
      <c r="E32" s="49">
        <v>3244.37</v>
      </c>
      <c r="V32" s="7">
        <v>45160</v>
      </c>
    </row>
    <row r="33" spans="1:22" x14ac:dyDescent="0.25">
      <c r="A33" s="11">
        <v>45140</v>
      </c>
      <c r="B33" s="1" t="s">
        <v>25</v>
      </c>
      <c r="C33" s="1" t="s">
        <v>49</v>
      </c>
      <c r="D33" s="1" t="s">
        <v>30</v>
      </c>
      <c r="E33" s="49">
        <v>2545.61</v>
      </c>
      <c r="V33" s="7">
        <v>45161</v>
      </c>
    </row>
    <row r="34" spans="1:22" x14ac:dyDescent="0.25">
      <c r="A34" s="11">
        <v>45141</v>
      </c>
      <c r="B34" s="1" t="s">
        <v>26</v>
      </c>
      <c r="C34" s="1" t="s">
        <v>46</v>
      </c>
      <c r="D34" s="1" t="s">
        <v>31</v>
      </c>
      <c r="E34" s="49">
        <v>2191.69</v>
      </c>
      <c r="V34" s="7">
        <v>45162</v>
      </c>
    </row>
    <row r="35" spans="1:22" x14ac:dyDescent="0.25">
      <c r="A35" s="11">
        <v>45146</v>
      </c>
      <c r="B35" s="1" t="s">
        <v>33</v>
      </c>
      <c r="C35" s="1" t="s">
        <v>48</v>
      </c>
      <c r="D35" s="1" t="s">
        <v>30</v>
      </c>
      <c r="E35" s="49">
        <v>2034.11</v>
      </c>
      <c r="V35" s="7">
        <v>45163</v>
      </c>
    </row>
    <row r="36" spans="1:22" x14ac:dyDescent="0.25">
      <c r="A36" s="11">
        <v>45164</v>
      </c>
      <c r="B36" s="1" t="s">
        <v>23</v>
      </c>
      <c r="C36" s="1" t="s">
        <v>48</v>
      </c>
      <c r="D36" s="1" t="s">
        <v>27</v>
      </c>
      <c r="E36" s="49">
        <v>2686.71</v>
      </c>
      <c r="V36" s="7">
        <v>45164</v>
      </c>
    </row>
    <row r="37" spans="1:22" x14ac:dyDescent="0.25">
      <c r="A37" s="11">
        <v>45146</v>
      </c>
      <c r="B37" s="1" t="s">
        <v>33</v>
      </c>
      <c r="C37" s="1" t="s">
        <v>48</v>
      </c>
      <c r="D37" s="1" t="s">
        <v>27</v>
      </c>
      <c r="E37" s="49">
        <v>3446.64</v>
      </c>
      <c r="V37" s="7">
        <v>45165</v>
      </c>
    </row>
    <row r="38" spans="1:22" x14ac:dyDescent="0.25">
      <c r="A38" s="11">
        <v>45166</v>
      </c>
      <c r="B38" s="1" t="s">
        <v>26</v>
      </c>
      <c r="C38" s="1" t="s">
        <v>49</v>
      </c>
      <c r="D38" s="1" t="s">
        <v>27</v>
      </c>
      <c r="E38" s="49">
        <v>3150.23</v>
      </c>
      <c r="V38" s="7">
        <v>45166</v>
      </c>
    </row>
    <row r="39" spans="1:22" x14ac:dyDescent="0.25">
      <c r="A39" s="11">
        <v>45140</v>
      </c>
      <c r="B39" s="1" t="s">
        <v>33</v>
      </c>
      <c r="C39" s="1" t="s">
        <v>49</v>
      </c>
      <c r="D39" s="1" t="s">
        <v>31</v>
      </c>
      <c r="E39" s="49">
        <v>3417.71</v>
      </c>
      <c r="V39" s="7">
        <v>45167</v>
      </c>
    </row>
    <row r="40" spans="1:22" x14ac:dyDescent="0.25">
      <c r="A40" s="11">
        <v>45166</v>
      </c>
      <c r="B40" s="1" t="s">
        <v>24</v>
      </c>
      <c r="C40" s="1" t="s">
        <v>47</v>
      </c>
      <c r="D40" s="1" t="s">
        <v>31</v>
      </c>
      <c r="E40" s="49">
        <v>3269.6</v>
      </c>
      <c r="V40" s="7">
        <v>45168</v>
      </c>
    </row>
    <row r="41" spans="1:22" x14ac:dyDescent="0.25">
      <c r="A41" s="11">
        <v>45164</v>
      </c>
      <c r="B41" s="1" t="s">
        <v>23</v>
      </c>
      <c r="C41" s="1" t="s">
        <v>48</v>
      </c>
      <c r="D41" s="1" t="s">
        <v>30</v>
      </c>
      <c r="E41" s="49">
        <v>2672.91</v>
      </c>
      <c r="V41" s="7">
        <v>45169</v>
      </c>
    </row>
    <row r="42" spans="1:22" x14ac:dyDescent="0.25">
      <c r="A42" s="11">
        <v>45142</v>
      </c>
      <c r="B42" s="1" t="s">
        <v>23</v>
      </c>
      <c r="C42" s="1" t="s">
        <v>49</v>
      </c>
      <c r="D42" s="1" t="s">
        <v>31</v>
      </c>
      <c r="E42" s="49">
        <v>3692.24</v>
      </c>
    </row>
    <row r="43" spans="1:22" x14ac:dyDescent="0.25">
      <c r="A43" s="11">
        <v>45154</v>
      </c>
      <c r="B43" s="1" t="s">
        <v>25</v>
      </c>
      <c r="C43" s="1" t="s">
        <v>2</v>
      </c>
      <c r="D43" s="1" t="s">
        <v>31</v>
      </c>
      <c r="E43" s="49">
        <v>2669.7</v>
      </c>
    </row>
    <row r="44" spans="1:22" x14ac:dyDescent="0.25">
      <c r="A44" s="11">
        <v>45146</v>
      </c>
      <c r="B44" s="1" t="s">
        <v>24</v>
      </c>
      <c r="C44" s="1" t="s">
        <v>49</v>
      </c>
      <c r="D44" s="1" t="s">
        <v>29</v>
      </c>
      <c r="E44" s="49">
        <v>2975.8</v>
      </c>
    </row>
    <row r="45" spans="1:22" x14ac:dyDescent="0.25">
      <c r="A45" s="11">
        <v>45149</v>
      </c>
      <c r="B45" s="1" t="s">
        <v>23</v>
      </c>
      <c r="C45" s="1" t="s">
        <v>2</v>
      </c>
      <c r="D45" s="1" t="s">
        <v>30</v>
      </c>
      <c r="E45" s="49">
        <v>3446.79</v>
      </c>
    </row>
    <row r="46" spans="1:22" x14ac:dyDescent="0.25">
      <c r="A46" s="11">
        <v>45155</v>
      </c>
      <c r="B46" s="1" t="s">
        <v>26</v>
      </c>
      <c r="C46" s="1" t="s">
        <v>2</v>
      </c>
      <c r="D46" s="1" t="s">
        <v>29</v>
      </c>
      <c r="E46" s="49">
        <v>2378.88</v>
      </c>
    </row>
    <row r="47" spans="1:22" x14ac:dyDescent="0.25">
      <c r="A47" s="11">
        <v>45155</v>
      </c>
      <c r="B47" s="1" t="s">
        <v>33</v>
      </c>
      <c r="C47" s="1" t="s">
        <v>2</v>
      </c>
      <c r="D47" s="1" t="s">
        <v>32</v>
      </c>
      <c r="E47" s="49">
        <v>3307.94</v>
      </c>
    </row>
    <row r="48" spans="1:22" x14ac:dyDescent="0.25">
      <c r="A48" s="11">
        <v>45154</v>
      </c>
      <c r="B48" s="1" t="s">
        <v>26</v>
      </c>
      <c r="C48" s="1" t="s">
        <v>49</v>
      </c>
      <c r="D48" s="1" t="s">
        <v>31</v>
      </c>
      <c r="E48" s="49">
        <v>2246.25</v>
      </c>
    </row>
    <row r="49" spans="1:5" x14ac:dyDescent="0.25">
      <c r="A49" s="11">
        <v>45163</v>
      </c>
      <c r="B49" s="1" t="s">
        <v>24</v>
      </c>
      <c r="C49" s="1" t="s">
        <v>46</v>
      </c>
      <c r="D49" s="1" t="s">
        <v>31</v>
      </c>
      <c r="E49" s="49">
        <v>3720.02</v>
      </c>
    </row>
    <row r="50" spans="1:5" x14ac:dyDescent="0.25">
      <c r="A50" s="11">
        <v>45159</v>
      </c>
      <c r="B50" s="1" t="s">
        <v>33</v>
      </c>
      <c r="C50" s="1" t="s">
        <v>46</v>
      </c>
      <c r="D50" s="1" t="s">
        <v>32</v>
      </c>
      <c r="E50" s="49">
        <v>2176.7399999999998</v>
      </c>
    </row>
    <row r="51" spans="1:5" x14ac:dyDescent="0.25">
      <c r="A51" s="11">
        <v>45159</v>
      </c>
      <c r="B51" s="1" t="s">
        <v>26</v>
      </c>
      <c r="C51" s="1" t="s">
        <v>2</v>
      </c>
      <c r="D51" s="1" t="s">
        <v>27</v>
      </c>
      <c r="E51" s="49">
        <v>3373.27</v>
      </c>
    </row>
    <row r="52" spans="1:5" x14ac:dyDescent="0.25">
      <c r="A52" s="11">
        <v>45142</v>
      </c>
      <c r="B52" s="1" t="s">
        <v>24</v>
      </c>
      <c r="C52" s="1" t="s">
        <v>49</v>
      </c>
      <c r="D52" s="1" t="s">
        <v>27</v>
      </c>
      <c r="E52" s="49">
        <v>3138.69</v>
      </c>
    </row>
    <row r="53" spans="1:5" x14ac:dyDescent="0.25">
      <c r="A53" s="11">
        <v>45145</v>
      </c>
      <c r="B53" s="1" t="s">
        <v>33</v>
      </c>
      <c r="C53" s="1" t="s">
        <v>46</v>
      </c>
      <c r="D53" s="1" t="s">
        <v>29</v>
      </c>
      <c r="E53" s="49">
        <v>3353.36</v>
      </c>
    </row>
    <row r="54" spans="1:5" x14ac:dyDescent="0.25">
      <c r="A54" s="11">
        <v>45148</v>
      </c>
      <c r="B54" s="1" t="s">
        <v>25</v>
      </c>
      <c r="C54" s="1" t="s">
        <v>49</v>
      </c>
      <c r="D54" s="1" t="s">
        <v>30</v>
      </c>
      <c r="E54" s="49">
        <v>2611.86</v>
      </c>
    </row>
    <row r="55" spans="1:5" x14ac:dyDescent="0.25">
      <c r="A55" s="11">
        <v>45139</v>
      </c>
      <c r="B55" s="1" t="s">
        <v>23</v>
      </c>
      <c r="C55" s="1" t="s">
        <v>48</v>
      </c>
      <c r="D55" s="1" t="s">
        <v>27</v>
      </c>
      <c r="E55" s="49">
        <v>2585.0500000000002</v>
      </c>
    </row>
    <row r="56" spans="1:5" x14ac:dyDescent="0.25">
      <c r="A56" s="11">
        <v>45154</v>
      </c>
      <c r="B56" s="1" t="s">
        <v>24</v>
      </c>
      <c r="C56" s="1" t="s">
        <v>47</v>
      </c>
      <c r="D56" s="1" t="s">
        <v>31</v>
      </c>
      <c r="E56" s="49">
        <v>2934.85</v>
      </c>
    </row>
    <row r="57" spans="1:5" x14ac:dyDescent="0.25">
      <c r="A57" s="11">
        <v>45148</v>
      </c>
      <c r="B57" s="1" t="s">
        <v>23</v>
      </c>
      <c r="C57" s="1" t="s">
        <v>46</v>
      </c>
      <c r="D57" s="1" t="s">
        <v>31</v>
      </c>
      <c r="E57" s="49">
        <v>3710.5</v>
      </c>
    </row>
    <row r="58" spans="1:5" x14ac:dyDescent="0.25">
      <c r="A58" s="11">
        <v>45163</v>
      </c>
      <c r="B58" s="1" t="s">
        <v>25</v>
      </c>
      <c r="C58" s="1" t="s">
        <v>2</v>
      </c>
      <c r="D58" s="1" t="s">
        <v>28</v>
      </c>
      <c r="E58" s="49">
        <v>2973.73</v>
      </c>
    </row>
    <row r="59" spans="1:5" x14ac:dyDescent="0.25">
      <c r="A59" s="11">
        <v>45149</v>
      </c>
      <c r="B59" s="1" t="s">
        <v>25</v>
      </c>
      <c r="C59" s="1" t="s">
        <v>46</v>
      </c>
      <c r="D59" s="1" t="s">
        <v>27</v>
      </c>
      <c r="E59" s="49">
        <v>3704.03</v>
      </c>
    </row>
    <row r="60" spans="1:5" x14ac:dyDescent="0.25">
      <c r="A60" s="11">
        <v>45146</v>
      </c>
      <c r="B60" s="1" t="s">
        <v>26</v>
      </c>
      <c r="C60" s="1" t="s">
        <v>2</v>
      </c>
      <c r="D60" s="1" t="s">
        <v>31</v>
      </c>
      <c r="E60" s="49">
        <v>3019.2</v>
      </c>
    </row>
    <row r="61" spans="1:5" x14ac:dyDescent="0.25">
      <c r="A61" s="11">
        <v>45151</v>
      </c>
      <c r="B61" s="1" t="s">
        <v>24</v>
      </c>
      <c r="C61" s="1" t="s">
        <v>48</v>
      </c>
      <c r="D61" s="1" t="s">
        <v>28</v>
      </c>
      <c r="E61" s="49">
        <v>3447.66</v>
      </c>
    </row>
    <row r="62" spans="1:5" x14ac:dyDescent="0.25">
      <c r="A62" s="11">
        <v>45144</v>
      </c>
      <c r="B62" s="1" t="s">
        <v>24</v>
      </c>
      <c r="C62" s="1" t="s">
        <v>2</v>
      </c>
      <c r="D62" s="1" t="s">
        <v>31</v>
      </c>
      <c r="E62" s="49">
        <v>2125.0100000000002</v>
      </c>
    </row>
    <row r="63" spans="1:5" x14ac:dyDescent="0.25">
      <c r="A63" s="11">
        <v>45167</v>
      </c>
      <c r="B63" s="1" t="s">
        <v>26</v>
      </c>
      <c r="C63" s="1" t="s">
        <v>47</v>
      </c>
      <c r="D63" s="1" t="s">
        <v>27</v>
      </c>
      <c r="E63" s="49">
        <v>2084.6</v>
      </c>
    </row>
    <row r="64" spans="1:5" x14ac:dyDescent="0.25">
      <c r="A64" s="11">
        <v>45161</v>
      </c>
      <c r="B64" s="1" t="s">
        <v>24</v>
      </c>
      <c r="C64" s="1" t="s">
        <v>46</v>
      </c>
      <c r="D64" s="1" t="s">
        <v>31</v>
      </c>
      <c r="E64" s="49">
        <v>2781.9</v>
      </c>
    </row>
    <row r="65" spans="1:5" x14ac:dyDescent="0.25">
      <c r="A65" s="11">
        <v>45153</v>
      </c>
      <c r="B65" s="1" t="s">
        <v>23</v>
      </c>
      <c r="C65" s="1" t="s">
        <v>48</v>
      </c>
      <c r="D65" s="1" t="s">
        <v>32</v>
      </c>
      <c r="E65" s="49">
        <v>3176.89</v>
      </c>
    </row>
    <row r="66" spans="1:5" x14ac:dyDescent="0.25">
      <c r="A66" s="11">
        <v>45145</v>
      </c>
      <c r="B66" s="1" t="s">
        <v>26</v>
      </c>
      <c r="C66" s="1" t="s">
        <v>48</v>
      </c>
      <c r="D66" s="1" t="s">
        <v>30</v>
      </c>
      <c r="E66" s="49">
        <v>3936.46</v>
      </c>
    </row>
    <row r="67" spans="1:5" x14ac:dyDescent="0.25">
      <c r="A67" s="11">
        <v>45158</v>
      </c>
      <c r="B67" s="1" t="s">
        <v>33</v>
      </c>
      <c r="C67" s="1" t="s">
        <v>48</v>
      </c>
      <c r="D67" s="1" t="s">
        <v>32</v>
      </c>
      <c r="E67" s="49">
        <v>2483.84</v>
      </c>
    </row>
    <row r="68" spans="1:5" x14ac:dyDescent="0.25">
      <c r="A68" s="11">
        <v>45167</v>
      </c>
      <c r="B68" s="1" t="s">
        <v>25</v>
      </c>
      <c r="C68" s="1" t="s">
        <v>49</v>
      </c>
      <c r="D68" s="1" t="s">
        <v>31</v>
      </c>
      <c r="E68" s="49">
        <v>3503.23</v>
      </c>
    </row>
    <row r="69" spans="1:5" x14ac:dyDescent="0.25">
      <c r="A69" s="11">
        <v>45169</v>
      </c>
      <c r="B69" s="1" t="s">
        <v>24</v>
      </c>
      <c r="C69" s="1" t="s">
        <v>47</v>
      </c>
      <c r="D69" s="1" t="s">
        <v>32</v>
      </c>
      <c r="E69" s="49">
        <v>2654.67</v>
      </c>
    </row>
    <row r="70" spans="1:5" x14ac:dyDescent="0.25">
      <c r="A70" s="11">
        <v>45146</v>
      </c>
      <c r="B70" s="1" t="s">
        <v>24</v>
      </c>
      <c r="C70" s="1" t="s">
        <v>48</v>
      </c>
      <c r="D70" s="1" t="s">
        <v>27</v>
      </c>
      <c r="E70" s="49">
        <v>2532.0300000000002</v>
      </c>
    </row>
    <row r="71" spans="1:5" x14ac:dyDescent="0.25">
      <c r="A71" s="11">
        <v>45169</v>
      </c>
      <c r="B71" s="1" t="s">
        <v>24</v>
      </c>
      <c r="C71" s="1" t="s">
        <v>48</v>
      </c>
      <c r="D71" s="1" t="s">
        <v>27</v>
      </c>
      <c r="E71" s="49">
        <v>2973.9</v>
      </c>
    </row>
    <row r="72" spans="1:5" x14ac:dyDescent="0.25">
      <c r="A72" s="11">
        <v>45153</v>
      </c>
      <c r="B72" s="1" t="s">
        <v>26</v>
      </c>
      <c r="C72" s="1" t="s">
        <v>46</v>
      </c>
      <c r="D72" s="1" t="s">
        <v>27</v>
      </c>
      <c r="E72" s="49">
        <v>3296.7</v>
      </c>
    </row>
    <row r="73" spans="1:5" x14ac:dyDescent="0.25">
      <c r="A73" s="11">
        <v>45149</v>
      </c>
      <c r="B73" s="1" t="s">
        <v>26</v>
      </c>
      <c r="C73" s="1" t="s">
        <v>48</v>
      </c>
      <c r="D73" s="1" t="s">
        <v>28</v>
      </c>
      <c r="E73" s="49">
        <v>2081.84</v>
      </c>
    </row>
    <row r="74" spans="1:5" x14ac:dyDescent="0.25">
      <c r="A74" s="11">
        <v>45141</v>
      </c>
      <c r="B74" s="1" t="s">
        <v>23</v>
      </c>
      <c r="C74" s="1" t="s">
        <v>47</v>
      </c>
      <c r="D74" s="1" t="s">
        <v>32</v>
      </c>
      <c r="E74" s="49">
        <v>3875.37</v>
      </c>
    </row>
    <row r="75" spans="1:5" x14ac:dyDescent="0.25">
      <c r="A75" s="11">
        <v>45165</v>
      </c>
      <c r="B75" s="1" t="s">
        <v>26</v>
      </c>
      <c r="C75" s="1" t="s">
        <v>47</v>
      </c>
      <c r="D75" s="1" t="s">
        <v>30</v>
      </c>
      <c r="E75" s="49">
        <v>3316.91</v>
      </c>
    </row>
    <row r="76" spans="1:5" x14ac:dyDescent="0.25">
      <c r="A76" s="11">
        <v>45155</v>
      </c>
      <c r="B76" s="1" t="s">
        <v>33</v>
      </c>
      <c r="C76" s="1" t="s">
        <v>48</v>
      </c>
      <c r="D76" s="1" t="s">
        <v>30</v>
      </c>
      <c r="E76" s="49">
        <v>2311.9299999999998</v>
      </c>
    </row>
    <row r="77" spans="1:5" x14ac:dyDescent="0.25">
      <c r="A77" s="11">
        <v>45155</v>
      </c>
      <c r="B77" s="1" t="s">
        <v>25</v>
      </c>
      <c r="C77" s="1" t="s">
        <v>46</v>
      </c>
      <c r="D77" s="1" t="s">
        <v>30</v>
      </c>
      <c r="E77" s="49">
        <v>2556.6999999999998</v>
      </c>
    </row>
    <row r="78" spans="1:5" x14ac:dyDescent="0.25">
      <c r="A78" s="11">
        <v>45153</v>
      </c>
      <c r="B78" s="1" t="s">
        <v>24</v>
      </c>
      <c r="C78" s="1" t="s">
        <v>48</v>
      </c>
      <c r="D78" s="1" t="s">
        <v>27</v>
      </c>
      <c r="E78" s="49">
        <v>2980.81</v>
      </c>
    </row>
    <row r="79" spans="1:5" x14ac:dyDescent="0.25">
      <c r="A79" s="11">
        <v>45153</v>
      </c>
      <c r="B79" s="1" t="s">
        <v>25</v>
      </c>
      <c r="C79" s="1" t="s">
        <v>47</v>
      </c>
      <c r="D79" s="1" t="s">
        <v>29</v>
      </c>
      <c r="E79" s="49">
        <v>3677.71</v>
      </c>
    </row>
    <row r="80" spans="1:5" x14ac:dyDescent="0.25">
      <c r="A80" s="11">
        <v>45158</v>
      </c>
      <c r="B80" s="1" t="s">
        <v>33</v>
      </c>
      <c r="C80" s="1" t="s">
        <v>48</v>
      </c>
      <c r="D80" s="1" t="s">
        <v>27</v>
      </c>
      <c r="E80" s="49">
        <v>2632.3</v>
      </c>
    </row>
    <row r="81" spans="1:5" x14ac:dyDescent="0.25">
      <c r="A81" s="11">
        <v>45168</v>
      </c>
      <c r="B81" s="1" t="s">
        <v>24</v>
      </c>
      <c r="C81" s="1" t="s">
        <v>47</v>
      </c>
      <c r="D81" s="1" t="s">
        <v>31</v>
      </c>
      <c r="E81" s="49">
        <v>3320.73</v>
      </c>
    </row>
    <row r="82" spans="1:5" x14ac:dyDescent="0.25">
      <c r="A82" s="11">
        <v>45148</v>
      </c>
      <c r="B82" s="1" t="s">
        <v>23</v>
      </c>
      <c r="C82" s="1" t="s">
        <v>49</v>
      </c>
      <c r="D82" s="1" t="s">
        <v>27</v>
      </c>
      <c r="E82" s="49">
        <v>3458.04</v>
      </c>
    </row>
    <row r="83" spans="1:5" x14ac:dyDescent="0.25">
      <c r="A83" s="11">
        <v>45153</v>
      </c>
      <c r="B83" s="1" t="s">
        <v>23</v>
      </c>
      <c r="C83" s="1" t="s">
        <v>48</v>
      </c>
      <c r="D83" s="1" t="s">
        <v>29</v>
      </c>
      <c r="E83" s="49">
        <v>2871.88</v>
      </c>
    </row>
    <row r="84" spans="1:5" x14ac:dyDescent="0.25">
      <c r="A84" s="11">
        <v>45139</v>
      </c>
      <c r="B84" s="1" t="s">
        <v>24</v>
      </c>
      <c r="C84" s="1" t="s">
        <v>48</v>
      </c>
      <c r="D84" s="1" t="s">
        <v>30</v>
      </c>
      <c r="E84" s="49">
        <v>2257.15</v>
      </c>
    </row>
    <row r="85" spans="1:5" x14ac:dyDescent="0.25">
      <c r="A85" s="11">
        <v>45150</v>
      </c>
      <c r="B85" s="1" t="s">
        <v>33</v>
      </c>
      <c r="C85" s="1" t="s">
        <v>46</v>
      </c>
      <c r="D85" s="1" t="s">
        <v>27</v>
      </c>
      <c r="E85" s="49">
        <v>3974.75</v>
      </c>
    </row>
    <row r="86" spans="1:5" x14ac:dyDescent="0.25">
      <c r="A86" s="11">
        <v>45164</v>
      </c>
      <c r="B86" s="1" t="s">
        <v>23</v>
      </c>
      <c r="C86" s="1" t="s">
        <v>49</v>
      </c>
      <c r="D86" s="1" t="s">
        <v>29</v>
      </c>
      <c r="E86" s="49">
        <v>2287.04</v>
      </c>
    </row>
    <row r="87" spans="1:5" x14ac:dyDescent="0.25">
      <c r="A87" s="11">
        <v>45149</v>
      </c>
      <c r="B87" s="1" t="s">
        <v>33</v>
      </c>
      <c r="C87" s="1" t="s">
        <v>49</v>
      </c>
      <c r="D87" s="1" t="s">
        <v>30</v>
      </c>
      <c r="E87" s="49">
        <v>2244.73</v>
      </c>
    </row>
    <row r="88" spans="1:5" x14ac:dyDescent="0.25">
      <c r="A88" s="11">
        <v>45164</v>
      </c>
      <c r="B88" s="1" t="s">
        <v>23</v>
      </c>
      <c r="C88" s="1" t="s">
        <v>2</v>
      </c>
      <c r="D88" s="1" t="s">
        <v>27</v>
      </c>
      <c r="E88" s="49">
        <v>2619.16</v>
      </c>
    </row>
    <row r="89" spans="1:5" x14ac:dyDescent="0.25">
      <c r="A89" s="11">
        <v>45156</v>
      </c>
      <c r="B89" s="1" t="s">
        <v>23</v>
      </c>
      <c r="C89" s="1" t="s">
        <v>2</v>
      </c>
      <c r="D89" s="1" t="s">
        <v>29</v>
      </c>
      <c r="E89" s="49">
        <v>3886.82</v>
      </c>
    </row>
    <row r="90" spans="1:5" x14ac:dyDescent="0.25">
      <c r="A90" s="11">
        <v>45139</v>
      </c>
      <c r="B90" s="1" t="s">
        <v>26</v>
      </c>
      <c r="C90" s="1" t="s">
        <v>49</v>
      </c>
      <c r="D90" s="1" t="s">
        <v>30</v>
      </c>
      <c r="E90" s="49">
        <v>2561.94</v>
      </c>
    </row>
    <row r="91" spans="1:5" x14ac:dyDescent="0.25">
      <c r="A91" s="11">
        <v>45146</v>
      </c>
      <c r="B91" s="1" t="s">
        <v>25</v>
      </c>
      <c r="C91" s="1" t="s">
        <v>2</v>
      </c>
      <c r="D91" s="1" t="s">
        <v>29</v>
      </c>
      <c r="E91" s="49">
        <v>3324.02</v>
      </c>
    </row>
    <row r="92" spans="1:5" x14ac:dyDescent="0.25">
      <c r="A92" s="11">
        <v>45139</v>
      </c>
      <c r="B92" s="1" t="s">
        <v>23</v>
      </c>
      <c r="C92" s="1" t="s">
        <v>48</v>
      </c>
      <c r="D92" s="1" t="s">
        <v>31</v>
      </c>
      <c r="E92" s="49">
        <v>3767.84</v>
      </c>
    </row>
    <row r="93" spans="1:5" x14ac:dyDescent="0.25">
      <c r="A93" s="11">
        <v>45161</v>
      </c>
      <c r="B93" s="1" t="s">
        <v>24</v>
      </c>
      <c r="C93" s="1" t="s">
        <v>47</v>
      </c>
      <c r="D93" s="1" t="s">
        <v>28</v>
      </c>
      <c r="E93" s="49">
        <v>2840.09</v>
      </c>
    </row>
    <row r="94" spans="1:5" x14ac:dyDescent="0.25">
      <c r="A94" s="11">
        <v>45166</v>
      </c>
      <c r="B94" s="1" t="s">
        <v>25</v>
      </c>
      <c r="C94" s="1" t="s">
        <v>48</v>
      </c>
      <c r="D94" s="1" t="s">
        <v>28</v>
      </c>
      <c r="E94" s="49">
        <v>2815.5</v>
      </c>
    </row>
    <row r="95" spans="1:5" x14ac:dyDescent="0.25">
      <c r="A95" s="11">
        <v>45157</v>
      </c>
      <c r="B95" s="1" t="s">
        <v>25</v>
      </c>
      <c r="C95" s="1" t="s">
        <v>48</v>
      </c>
      <c r="D95" s="1" t="s">
        <v>27</v>
      </c>
      <c r="E95" s="49">
        <v>3299.57</v>
      </c>
    </row>
    <row r="96" spans="1:5" x14ac:dyDescent="0.25">
      <c r="A96" s="11">
        <v>45142</v>
      </c>
      <c r="B96" s="1" t="s">
        <v>33</v>
      </c>
      <c r="C96" s="1" t="s">
        <v>48</v>
      </c>
      <c r="D96" s="1" t="s">
        <v>31</v>
      </c>
      <c r="E96" s="49">
        <v>3609.86</v>
      </c>
    </row>
    <row r="97" spans="1:5" x14ac:dyDescent="0.25">
      <c r="A97" s="11">
        <v>45157</v>
      </c>
      <c r="B97" s="1" t="s">
        <v>33</v>
      </c>
      <c r="C97" s="1" t="s">
        <v>2</v>
      </c>
      <c r="D97" s="1" t="s">
        <v>29</v>
      </c>
      <c r="E97" s="49">
        <v>2686.61</v>
      </c>
    </row>
    <row r="98" spans="1:5" x14ac:dyDescent="0.25">
      <c r="A98" s="11">
        <v>45161</v>
      </c>
      <c r="B98" s="1" t="s">
        <v>26</v>
      </c>
      <c r="C98" s="1" t="s">
        <v>48</v>
      </c>
      <c r="D98" s="1" t="s">
        <v>30</v>
      </c>
      <c r="E98" s="49">
        <v>3331.42</v>
      </c>
    </row>
    <row r="99" spans="1:5" x14ac:dyDescent="0.25">
      <c r="A99" s="11">
        <v>45140</v>
      </c>
      <c r="B99" s="1" t="s">
        <v>33</v>
      </c>
      <c r="C99" s="1" t="s">
        <v>47</v>
      </c>
      <c r="D99" s="1" t="s">
        <v>30</v>
      </c>
      <c r="E99" s="49">
        <v>2441.39</v>
      </c>
    </row>
    <row r="100" spans="1:5" x14ac:dyDescent="0.25">
      <c r="A100" s="11">
        <v>45146</v>
      </c>
      <c r="B100" s="1" t="s">
        <v>33</v>
      </c>
      <c r="C100" s="1" t="s">
        <v>48</v>
      </c>
      <c r="D100" s="1" t="s">
        <v>31</v>
      </c>
      <c r="E100" s="49">
        <v>3777.86</v>
      </c>
    </row>
    <row r="101" spans="1:5" x14ac:dyDescent="0.25">
      <c r="A101" s="11">
        <v>45146</v>
      </c>
      <c r="B101" s="1" t="s">
        <v>23</v>
      </c>
      <c r="C101" s="1" t="s">
        <v>49</v>
      </c>
      <c r="D101" s="1" t="s">
        <v>28</v>
      </c>
      <c r="E101" s="49">
        <v>3682.62</v>
      </c>
    </row>
    <row r="102" spans="1:5" x14ac:dyDescent="0.25">
      <c r="A102" s="11">
        <v>45160</v>
      </c>
      <c r="B102" s="1" t="s">
        <v>23</v>
      </c>
      <c r="C102" s="1" t="s">
        <v>47</v>
      </c>
      <c r="D102" s="1" t="s">
        <v>27</v>
      </c>
      <c r="E102" s="49">
        <v>2643.43</v>
      </c>
    </row>
    <row r="103" spans="1:5" x14ac:dyDescent="0.25">
      <c r="A103" s="11">
        <v>45162</v>
      </c>
      <c r="B103" s="1" t="s">
        <v>25</v>
      </c>
      <c r="C103" s="1" t="s">
        <v>49</v>
      </c>
      <c r="D103" s="1" t="s">
        <v>32</v>
      </c>
      <c r="E103" s="49">
        <v>3268.39</v>
      </c>
    </row>
    <row r="104" spans="1:5" x14ac:dyDescent="0.25">
      <c r="A104" s="11">
        <v>45141</v>
      </c>
      <c r="B104" s="1" t="s">
        <v>25</v>
      </c>
      <c r="C104" s="1" t="s">
        <v>46</v>
      </c>
      <c r="D104" s="1" t="s">
        <v>31</v>
      </c>
      <c r="E104" s="49">
        <v>2507.34</v>
      </c>
    </row>
    <row r="105" spans="1:5" x14ac:dyDescent="0.25">
      <c r="A105" s="11">
        <v>45150</v>
      </c>
      <c r="B105" s="1" t="s">
        <v>26</v>
      </c>
      <c r="C105" s="1" t="s">
        <v>49</v>
      </c>
      <c r="D105" s="1" t="s">
        <v>27</v>
      </c>
      <c r="E105" s="49">
        <v>3289.86</v>
      </c>
    </row>
    <row r="106" spans="1:5" x14ac:dyDescent="0.25">
      <c r="A106" s="11">
        <v>45144</v>
      </c>
      <c r="B106" s="1" t="s">
        <v>25</v>
      </c>
      <c r="C106" s="1" t="s">
        <v>48</v>
      </c>
      <c r="D106" s="1" t="s">
        <v>32</v>
      </c>
      <c r="E106" s="49">
        <v>2060.17</v>
      </c>
    </row>
    <row r="107" spans="1:5" x14ac:dyDescent="0.25">
      <c r="A107" s="11">
        <v>45164</v>
      </c>
      <c r="B107" s="1" t="s">
        <v>26</v>
      </c>
      <c r="C107" s="1" t="s">
        <v>2</v>
      </c>
      <c r="D107" s="1" t="s">
        <v>30</v>
      </c>
      <c r="E107" s="49">
        <v>3950.54</v>
      </c>
    </row>
    <row r="108" spans="1:5" x14ac:dyDescent="0.25">
      <c r="A108" s="11">
        <v>45155</v>
      </c>
      <c r="B108" s="1" t="s">
        <v>33</v>
      </c>
      <c r="C108" s="1" t="s">
        <v>46</v>
      </c>
      <c r="D108" s="1" t="s">
        <v>30</v>
      </c>
      <c r="E108" s="49">
        <v>2235.7399999999998</v>
      </c>
    </row>
    <row r="109" spans="1:5" x14ac:dyDescent="0.25">
      <c r="A109" s="11">
        <v>45145</v>
      </c>
      <c r="B109" s="1" t="s">
        <v>23</v>
      </c>
      <c r="C109" s="1" t="s">
        <v>49</v>
      </c>
      <c r="D109" s="1" t="s">
        <v>27</v>
      </c>
      <c r="E109" s="49">
        <v>3713.98</v>
      </c>
    </row>
    <row r="110" spans="1:5" x14ac:dyDescent="0.25">
      <c r="A110" s="11">
        <v>45159</v>
      </c>
      <c r="B110" s="1" t="s">
        <v>23</v>
      </c>
      <c r="C110" s="1" t="s">
        <v>49</v>
      </c>
      <c r="D110" s="1" t="s">
        <v>29</v>
      </c>
      <c r="E110" s="49">
        <v>2273.7399999999998</v>
      </c>
    </row>
    <row r="111" spans="1:5" x14ac:dyDescent="0.25">
      <c r="A111" s="11">
        <v>45162</v>
      </c>
      <c r="B111" s="1" t="s">
        <v>24</v>
      </c>
      <c r="C111" s="1" t="s">
        <v>2</v>
      </c>
      <c r="D111" s="1" t="s">
        <v>28</v>
      </c>
      <c r="E111" s="49">
        <v>3741.98</v>
      </c>
    </row>
    <row r="112" spans="1:5" x14ac:dyDescent="0.25">
      <c r="A112" s="11">
        <v>45155</v>
      </c>
      <c r="B112" s="1" t="s">
        <v>33</v>
      </c>
      <c r="C112" s="1" t="s">
        <v>46</v>
      </c>
      <c r="D112" s="1" t="s">
        <v>29</v>
      </c>
      <c r="E112" s="49">
        <v>2968.57</v>
      </c>
    </row>
    <row r="113" spans="1:5" x14ac:dyDescent="0.25">
      <c r="A113" s="11">
        <v>45140</v>
      </c>
      <c r="B113" s="1" t="s">
        <v>33</v>
      </c>
      <c r="C113" s="1" t="s">
        <v>47</v>
      </c>
      <c r="D113" s="1" t="s">
        <v>29</v>
      </c>
      <c r="E113" s="49">
        <v>3495.91</v>
      </c>
    </row>
    <row r="114" spans="1:5" x14ac:dyDescent="0.25">
      <c r="A114" s="11">
        <v>45141</v>
      </c>
      <c r="B114" s="1" t="s">
        <v>24</v>
      </c>
      <c r="C114" s="1" t="s">
        <v>46</v>
      </c>
      <c r="D114" s="1" t="s">
        <v>28</v>
      </c>
      <c r="E114" s="49">
        <v>3878.41</v>
      </c>
    </row>
    <row r="115" spans="1:5" x14ac:dyDescent="0.25">
      <c r="A115" s="11">
        <v>45141</v>
      </c>
      <c r="B115" s="1" t="s">
        <v>25</v>
      </c>
      <c r="C115" s="1" t="s">
        <v>48</v>
      </c>
      <c r="D115" s="1" t="s">
        <v>28</v>
      </c>
      <c r="E115" s="49">
        <v>3453.11</v>
      </c>
    </row>
    <row r="116" spans="1:5" x14ac:dyDescent="0.25">
      <c r="A116" s="11">
        <v>45165</v>
      </c>
      <c r="B116" s="1" t="s">
        <v>33</v>
      </c>
      <c r="C116" s="1" t="s">
        <v>48</v>
      </c>
      <c r="D116" s="1" t="s">
        <v>28</v>
      </c>
      <c r="E116" s="49">
        <v>2917.03</v>
      </c>
    </row>
    <row r="117" spans="1:5" x14ac:dyDescent="0.25">
      <c r="A117" s="11">
        <v>45167</v>
      </c>
      <c r="B117" s="1" t="s">
        <v>33</v>
      </c>
      <c r="C117" s="1" t="s">
        <v>47</v>
      </c>
      <c r="D117" s="1" t="s">
        <v>28</v>
      </c>
      <c r="E117" s="49">
        <v>3596.44</v>
      </c>
    </row>
    <row r="118" spans="1:5" x14ac:dyDescent="0.25">
      <c r="A118" s="11">
        <v>45156</v>
      </c>
      <c r="B118" s="1" t="s">
        <v>25</v>
      </c>
      <c r="C118" s="1" t="s">
        <v>48</v>
      </c>
      <c r="D118" s="1" t="s">
        <v>31</v>
      </c>
      <c r="E118" s="49">
        <v>2080.25</v>
      </c>
    </row>
    <row r="119" spans="1:5" x14ac:dyDescent="0.25">
      <c r="A119" s="11">
        <v>45169</v>
      </c>
      <c r="B119" s="1" t="s">
        <v>25</v>
      </c>
      <c r="C119" s="1" t="s">
        <v>48</v>
      </c>
      <c r="D119" s="1" t="s">
        <v>29</v>
      </c>
      <c r="E119" s="49">
        <v>2138.71</v>
      </c>
    </row>
    <row r="120" spans="1:5" x14ac:dyDescent="0.25">
      <c r="A120" s="11">
        <v>45140</v>
      </c>
      <c r="B120" s="1" t="s">
        <v>26</v>
      </c>
      <c r="C120" s="1" t="s">
        <v>2</v>
      </c>
      <c r="D120" s="1" t="s">
        <v>31</v>
      </c>
      <c r="E120" s="49">
        <v>3022.95</v>
      </c>
    </row>
    <row r="121" spans="1:5" x14ac:dyDescent="0.25">
      <c r="A121" s="11">
        <v>45145</v>
      </c>
      <c r="B121" s="1" t="s">
        <v>25</v>
      </c>
      <c r="C121" s="1" t="s">
        <v>2</v>
      </c>
      <c r="D121" s="1" t="s">
        <v>29</v>
      </c>
      <c r="E121" s="49">
        <v>2581.5</v>
      </c>
    </row>
    <row r="122" spans="1:5" x14ac:dyDescent="0.25">
      <c r="A122" s="11">
        <v>45153</v>
      </c>
      <c r="B122" s="1" t="s">
        <v>24</v>
      </c>
      <c r="C122" s="1" t="s">
        <v>46</v>
      </c>
      <c r="D122" s="1" t="s">
        <v>28</v>
      </c>
      <c r="E122" s="49">
        <v>2409.89</v>
      </c>
    </row>
    <row r="123" spans="1:5" x14ac:dyDescent="0.25">
      <c r="A123" s="11">
        <v>45163</v>
      </c>
      <c r="B123" s="1" t="s">
        <v>23</v>
      </c>
      <c r="C123" s="1" t="s">
        <v>48</v>
      </c>
      <c r="D123" s="1" t="s">
        <v>27</v>
      </c>
      <c r="E123" s="49">
        <v>2892.02</v>
      </c>
    </row>
    <row r="124" spans="1:5" x14ac:dyDescent="0.25">
      <c r="A124" s="11">
        <v>45159</v>
      </c>
      <c r="B124" s="1" t="s">
        <v>23</v>
      </c>
      <c r="C124" s="1" t="s">
        <v>49</v>
      </c>
      <c r="D124" s="1" t="s">
        <v>27</v>
      </c>
      <c r="E124" s="49">
        <v>3773.23</v>
      </c>
    </row>
    <row r="125" spans="1:5" x14ac:dyDescent="0.25">
      <c r="A125" s="11">
        <v>45158</v>
      </c>
      <c r="B125" s="1" t="s">
        <v>33</v>
      </c>
      <c r="C125" s="1" t="s">
        <v>48</v>
      </c>
      <c r="D125" s="1" t="s">
        <v>28</v>
      </c>
      <c r="E125" s="49">
        <v>2368.42</v>
      </c>
    </row>
    <row r="126" spans="1:5" x14ac:dyDescent="0.25">
      <c r="A126" s="11">
        <v>45152</v>
      </c>
      <c r="B126" s="1" t="s">
        <v>26</v>
      </c>
      <c r="C126" s="1" t="s">
        <v>49</v>
      </c>
      <c r="D126" s="1" t="s">
        <v>28</v>
      </c>
      <c r="E126" s="49">
        <v>3821.53</v>
      </c>
    </row>
    <row r="127" spans="1:5" x14ac:dyDescent="0.25">
      <c r="A127" s="11">
        <v>45144</v>
      </c>
      <c r="B127" s="1" t="s">
        <v>24</v>
      </c>
      <c r="C127" s="1" t="s">
        <v>49</v>
      </c>
      <c r="D127" s="1" t="s">
        <v>27</v>
      </c>
      <c r="E127" s="49">
        <v>3984.38</v>
      </c>
    </row>
    <row r="128" spans="1:5" x14ac:dyDescent="0.25">
      <c r="A128" s="11">
        <v>45166</v>
      </c>
      <c r="B128" s="1" t="s">
        <v>26</v>
      </c>
      <c r="C128" s="1" t="s">
        <v>2</v>
      </c>
      <c r="D128" s="1" t="s">
        <v>30</v>
      </c>
      <c r="E128" s="49">
        <v>2980</v>
      </c>
    </row>
    <row r="129" spans="1:5" x14ac:dyDescent="0.25">
      <c r="A129" s="11">
        <v>45154</v>
      </c>
      <c r="B129" s="1" t="s">
        <v>25</v>
      </c>
      <c r="C129" s="1" t="s">
        <v>2</v>
      </c>
      <c r="D129" s="1" t="s">
        <v>32</v>
      </c>
      <c r="E129" s="49">
        <v>3829.54</v>
      </c>
    </row>
    <row r="130" spans="1:5" x14ac:dyDescent="0.25">
      <c r="A130" s="11">
        <v>45151</v>
      </c>
      <c r="B130" s="1" t="s">
        <v>33</v>
      </c>
      <c r="C130" s="1" t="s">
        <v>2</v>
      </c>
      <c r="D130" s="1" t="s">
        <v>28</v>
      </c>
      <c r="E130" s="49">
        <v>2641.17</v>
      </c>
    </row>
    <row r="131" spans="1:5" x14ac:dyDescent="0.25">
      <c r="A131" s="11">
        <v>45164</v>
      </c>
      <c r="B131" s="1" t="s">
        <v>24</v>
      </c>
      <c r="C131" s="1" t="s">
        <v>48</v>
      </c>
      <c r="D131" s="1" t="s">
        <v>28</v>
      </c>
      <c r="E131" s="49">
        <v>3097.92</v>
      </c>
    </row>
    <row r="132" spans="1:5" x14ac:dyDescent="0.25">
      <c r="A132" s="11">
        <v>45164</v>
      </c>
      <c r="B132" s="1" t="s">
        <v>25</v>
      </c>
      <c r="C132" s="1" t="s">
        <v>46</v>
      </c>
      <c r="D132" s="1" t="s">
        <v>28</v>
      </c>
      <c r="E132" s="49">
        <v>2946.25</v>
      </c>
    </row>
    <row r="133" spans="1:5" x14ac:dyDescent="0.25">
      <c r="A133" s="11">
        <v>45140</v>
      </c>
      <c r="B133" s="1" t="s">
        <v>26</v>
      </c>
      <c r="C133" s="1" t="s">
        <v>2</v>
      </c>
      <c r="D133" s="1" t="s">
        <v>32</v>
      </c>
      <c r="E133" s="49">
        <v>3432.67</v>
      </c>
    </row>
    <row r="134" spans="1:5" x14ac:dyDescent="0.25">
      <c r="A134" s="11">
        <v>45149</v>
      </c>
      <c r="B134" s="1" t="s">
        <v>23</v>
      </c>
      <c r="C134" s="1" t="s">
        <v>48</v>
      </c>
      <c r="D134" s="1" t="s">
        <v>29</v>
      </c>
      <c r="E134" s="49">
        <v>2905.02</v>
      </c>
    </row>
    <row r="135" spans="1:5" x14ac:dyDescent="0.25">
      <c r="A135" s="11">
        <v>45146</v>
      </c>
      <c r="B135" s="1" t="s">
        <v>26</v>
      </c>
      <c r="C135" s="1" t="s">
        <v>49</v>
      </c>
      <c r="D135" s="1" t="s">
        <v>30</v>
      </c>
      <c r="E135" s="49">
        <v>3917.87</v>
      </c>
    </row>
    <row r="136" spans="1:5" x14ac:dyDescent="0.25">
      <c r="A136" s="11">
        <v>45141</v>
      </c>
      <c r="B136" s="1" t="s">
        <v>33</v>
      </c>
      <c r="C136" s="1" t="s">
        <v>47</v>
      </c>
      <c r="D136" s="1" t="s">
        <v>30</v>
      </c>
      <c r="E136" s="49">
        <v>2859.39</v>
      </c>
    </row>
    <row r="137" spans="1:5" x14ac:dyDescent="0.25">
      <c r="A137" s="11">
        <v>45143</v>
      </c>
      <c r="B137" s="1" t="s">
        <v>23</v>
      </c>
      <c r="C137" s="1" t="s">
        <v>48</v>
      </c>
      <c r="D137" s="1" t="s">
        <v>32</v>
      </c>
      <c r="E137" s="49">
        <v>2023.48</v>
      </c>
    </row>
    <row r="138" spans="1:5" x14ac:dyDescent="0.25">
      <c r="A138" s="11">
        <v>45139</v>
      </c>
      <c r="B138" s="1" t="s">
        <v>24</v>
      </c>
      <c r="C138" s="1" t="s">
        <v>46</v>
      </c>
      <c r="D138" s="1" t="s">
        <v>28</v>
      </c>
      <c r="E138" s="49">
        <v>2557.63</v>
      </c>
    </row>
    <row r="139" spans="1:5" x14ac:dyDescent="0.25">
      <c r="A139" s="11">
        <v>45153</v>
      </c>
      <c r="B139" s="1" t="s">
        <v>26</v>
      </c>
      <c r="C139" s="1" t="s">
        <v>49</v>
      </c>
      <c r="D139" s="1" t="s">
        <v>32</v>
      </c>
      <c r="E139" s="49">
        <v>2545.1799999999998</v>
      </c>
    </row>
    <row r="140" spans="1:5" x14ac:dyDescent="0.25">
      <c r="A140" s="11">
        <v>45155</v>
      </c>
      <c r="B140" s="1" t="s">
        <v>25</v>
      </c>
      <c r="C140" s="1" t="s">
        <v>46</v>
      </c>
      <c r="D140" s="1" t="s">
        <v>27</v>
      </c>
      <c r="E140" s="49">
        <v>2664.28</v>
      </c>
    </row>
    <row r="141" spans="1:5" x14ac:dyDescent="0.25">
      <c r="A141" s="11">
        <v>45157</v>
      </c>
      <c r="B141" s="1" t="s">
        <v>25</v>
      </c>
      <c r="C141" s="1" t="s">
        <v>2</v>
      </c>
      <c r="D141" s="1" t="s">
        <v>27</v>
      </c>
      <c r="E141" s="49">
        <v>2039.36</v>
      </c>
    </row>
    <row r="142" spans="1:5" x14ac:dyDescent="0.25">
      <c r="A142" s="11">
        <v>45163</v>
      </c>
      <c r="B142" s="1" t="s">
        <v>23</v>
      </c>
      <c r="C142" s="1" t="s">
        <v>48</v>
      </c>
      <c r="D142" s="1" t="s">
        <v>29</v>
      </c>
      <c r="E142" s="49">
        <v>3143.68</v>
      </c>
    </row>
    <row r="143" spans="1:5" x14ac:dyDescent="0.25">
      <c r="A143" s="11">
        <v>45147</v>
      </c>
      <c r="B143" s="1" t="s">
        <v>24</v>
      </c>
      <c r="C143" s="1" t="s">
        <v>48</v>
      </c>
      <c r="D143" s="1" t="s">
        <v>27</v>
      </c>
      <c r="E143" s="49">
        <v>2922.11</v>
      </c>
    </row>
    <row r="144" spans="1:5" x14ac:dyDescent="0.25">
      <c r="A144" s="11">
        <v>45139</v>
      </c>
      <c r="B144" s="1" t="s">
        <v>33</v>
      </c>
      <c r="C144" s="1" t="s">
        <v>48</v>
      </c>
      <c r="D144" s="1" t="s">
        <v>28</v>
      </c>
      <c r="E144" s="49">
        <v>3665.62</v>
      </c>
    </row>
    <row r="145" spans="1:5" x14ac:dyDescent="0.25">
      <c r="A145" s="11">
        <v>45156</v>
      </c>
      <c r="B145" s="1" t="s">
        <v>24</v>
      </c>
      <c r="C145" s="1" t="s">
        <v>48</v>
      </c>
      <c r="D145" s="1" t="s">
        <v>28</v>
      </c>
      <c r="E145" s="49">
        <v>3598.18</v>
      </c>
    </row>
    <row r="146" spans="1:5" x14ac:dyDescent="0.25">
      <c r="A146" s="11">
        <v>45152</v>
      </c>
      <c r="B146" s="1" t="s">
        <v>33</v>
      </c>
      <c r="C146" s="1" t="s">
        <v>46</v>
      </c>
      <c r="D146" s="1" t="s">
        <v>27</v>
      </c>
      <c r="E146" s="49">
        <v>3621.8</v>
      </c>
    </row>
    <row r="147" spans="1:5" x14ac:dyDescent="0.25">
      <c r="A147" s="11">
        <v>45149</v>
      </c>
      <c r="B147" s="1" t="s">
        <v>33</v>
      </c>
      <c r="C147" s="1" t="s">
        <v>46</v>
      </c>
      <c r="D147" s="1" t="s">
        <v>28</v>
      </c>
      <c r="E147" s="49">
        <v>3103.41</v>
      </c>
    </row>
    <row r="148" spans="1:5" x14ac:dyDescent="0.25">
      <c r="A148" s="11">
        <v>45144</v>
      </c>
      <c r="B148" s="1" t="s">
        <v>25</v>
      </c>
      <c r="C148" s="1" t="s">
        <v>47</v>
      </c>
      <c r="D148" s="1" t="s">
        <v>32</v>
      </c>
      <c r="E148" s="49">
        <v>3645.33</v>
      </c>
    </row>
    <row r="149" spans="1:5" x14ac:dyDescent="0.25">
      <c r="A149" s="11">
        <v>45166</v>
      </c>
      <c r="B149" s="1" t="s">
        <v>23</v>
      </c>
      <c r="C149" s="1" t="s">
        <v>48</v>
      </c>
      <c r="D149" s="1" t="s">
        <v>32</v>
      </c>
      <c r="E149" s="49">
        <v>3790.28</v>
      </c>
    </row>
    <row r="150" spans="1:5" x14ac:dyDescent="0.25">
      <c r="A150" s="11">
        <v>45156</v>
      </c>
      <c r="B150" s="1" t="s">
        <v>26</v>
      </c>
      <c r="C150" s="1" t="s">
        <v>47</v>
      </c>
      <c r="D150" s="1" t="s">
        <v>32</v>
      </c>
      <c r="E150" s="49">
        <v>2557.34</v>
      </c>
    </row>
    <row r="151" spans="1:5" x14ac:dyDescent="0.25">
      <c r="A151" s="11">
        <v>45161</v>
      </c>
      <c r="B151" s="1" t="s">
        <v>33</v>
      </c>
      <c r="C151" s="1" t="s">
        <v>49</v>
      </c>
      <c r="D151" s="1" t="s">
        <v>29</v>
      </c>
      <c r="E151" s="49">
        <v>2981.72</v>
      </c>
    </row>
    <row r="152" spans="1:5" x14ac:dyDescent="0.25">
      <c r="A152" s="11">
        <v>45155</v>
      </c>
      <c r="B152" s="1" t="s">
        <v>25</v>
      </c>
      <c r="C152" s="1" t="s">
        <v>47</v>
      </c>
      <c r="D152" s="1" t="s">
        <v>30</v>
      </c>
      <c r="E152" s="49">
        <v>3179.57</v>
      </c>
    </row>
    <row r="153" spans="1:5" x14ac:dyDescent="0.25">
      <c r="A153" s="11">
        <v>45150</v>
      </c>
      <c r="B153" s="1" t="s">
        <v>24</v>
      </c>
      <c r="C153" s="1" t="s">
        <v>46</v>
      </c>
      <c r="D153" s="1" t="s">
        <v>29</v>
      </c>
      <c r="E153" s="49">
        <v>2774.84</v>
      </c>
    </row>
    <row r="154" spans="1:5" x14ac:dyDescent="0.25">
      <c r="A154" s="11">
        <v>45152</v>
      </c>
      <c r="B154" s="1" t="s">
        <v>25</v>
      </c>
      <c r="C154" s="1" t="s">
        <v>48</v>
      </c>
      <c r="D154" s="1" t="s">
        <v>31</v>
      </c>
      <c r="E154" s="49">
        <v>3670.5</v>
      </c>
    </row>
    <row r="155" spans="1:5" x14ac:dyDescent="0.25">
      <c r="A155" s="11">
        <v>45169</v>
      </c>
      <c r="B155" s="1" t="s">
        <v>24</v>
      </c>
      <c r="C155" s="1" t="s">
        <v>2</v>
      </c>
      <c r="D155" s="1" t="s">
        <v>27</v>
      </c>
      <c r="E155" s="49">
        <v>3872.73</v>
      </c>
    </row>
    <row r="156" spans="1:5" x14ac:dyDescent="0.25">
      <c r="A156" s="11">
        <v>45165</v>
      </c>
      <c r="B156" s="1" t="s">
        <v>33</v>
      </c>
      <c r="C156" s="1" t="s">
        <v>48</v>
      </c>
      <c r="D156" s="1" t="s">
        <v>31</v>
      </c>
      <c r="E156" s="49">
        <v>2299.86</v>
      </c>
    </row>
    <row r="157" spans="1:5" x14ac:dyDescent="0.25">
      <c r="A157" s="11">
        <v>45155</v>
      </c>
      <c r="B157" s="1" t="s">
        <v>26</v>
      </c>
      <c r="C157" s="1" t="s">
        <v>47</v>
      </c>
      <c r="D157" s="1" t="s">
        <v>27</v>
      </c>
      <c r="E157" s="49">
        <v>2947.95</v>
      </c>
    </row>
    <row r="158" spans="1:5" x14ac:dyDescent="0.25">
      <c r="A158" s="11">
        <v>45169</v>
      </c>
      <c r="B158" s="1" t="s">
        <v>23</v>
      </c>
      <c r="C158" s="1" t="s">
        <v>47</v>
      </c>
      <c r="D158" s="1" t="s">
        <v>30</v>
      </c>
      <c r="E158" s="49">
        <v>2111.27</v>
      </c>
    </row>
    <row r="159" spans="1:5" x14ac:dyDescent="0.25">
      <c r="A159" s="11">
        <v>45160</v>
      </c>
      <c r="B159" s="1" t="s">
        <v>23</v>
      </c>
      <c r="C159" s="1" t="s">
        <v>2</v>
      </c>
      <c r="D159" s="1" t="s">
        <v>27</v>
      </c>
      <c r="E159" s="49">
        <v>3073.53</v>
      </c>
    </row>
    <row r="160" spans="1:5" x14ac:dyDescent="0.25">
      <c r="A160" s="11">
        <v>45167</v>
      </c>
      <c r="B160" s="1" t="s">
        <v>33</v>
      </c>
      <c r="C160" s="1" t="s">
        <v>49</v>
      </c>
      <c r="D160" s="1" t="s">
        <v>30</v>
      </c>
      <c r="E160" s="49">
        <v>2608.0100000000002</v>
      </c>
    </row>
    <row r="161" spans="1:5" x14ac:dyDescent="0.25">
      <c r="A161" s="11">
        <v>45153</v>
      </c>
      <c r="B161" s="1" t="s">
        <v>33</v>
      </c>
      <c r="C161" s="1" t="s">
        <v>47</v>
      </c>
      <c r="D161" s="1" t="s">
        <v>31</v>
      </c>
      <c r="E161" s="49">
        <v>3358.34</v>
      </c>
    </row>
    <row r="162" spans="1:5" x14ac:dyDescent="0.25">
      <c r="A162" s="11">
        <v>45141</v>
      </c>
      <c r="B162" s="1" t="s">
        <v>25</v>
      </c>
      <c r="C162" s="1" t="s">
        <v>2</v>
      </c>
      <c r="D162" s="1" t="s">
        <v>29</v>
      </c>
      <c r="E162" s="49">
        <v>3646.11</v>
      </c>
    </row>
    <row r="163" spans="1:5" x14ac:dyDescent="0.25">
      <c r="A163" s="11">
        <v>45140</v>
      </c>
      <c r="B163" s="1" t="s">
        <v>33</v>
      </c>
      <c r="C163" s="1" t="s">
        <v>2</v>
      </c>
      <c r="D163" s="1" t="s">
        <v>29</v>
      </c>
      <c r="E163" s="49">
        <v>2472.86</v>
      </c>
    </row>
    <row r="164" spans="1:5" x14ac:dyDescent="0.25">
      <c r="A164" s="11">
        <v>45141</v>
      </c>
      <c r="B164" s="1" t="s">
        <v>24</v>
      </c>
      <c r="C164" s="1" t="s">
        <v>48</v>
      </c>
      <c r="D164" s="1" t="s">
        <v>29</v>
      </c>
      <c r="E164" s="49">
        <v>3520.84</v>
      </c>
    </row>
    <row r="165" spans="1:5" x14ac:dyDescent="0.25">
      <c r="A165" s="11">
        <v>45142</v>
      </c>
      <c r="B165" s="1" t="s">
        <v>33</v>
      </c>
      <c r="C165" s="1" t="s">
        <v>48</v>
      </c>
      <c r="D165" s="1" t="s">
        <v>30</v>
      </c>
      <c r="E165" s="49">
        <v>3096</v>
      </c>
    </row>
    <row r="166" spans="1:5" x14ac:dyDescent="0.25">
      <c r="A166" s="11">
        <v>45155</v>
      </c>
      <c r="B166" s="1" t="s">
        <v>25</v>
      </c>
      <c r="C166" s="1" t="s">
        <v>46</v>
      </c>
      <c r="D166" s="1" t="s">
        <v>30</v>
      </c>
      <c r="E166" s="49">
        <v>3876.65</v>
      </c>
    </row>
    <row r="167" spans="1:5" x14ac:dyDescent="0.25">
      <c r="A167" s="11">
        <v>45169</v>
      </c>
      <c r="B167" s="1" t="s">
        <v>25</v>
      </c>
      <c r="C167" s="1" t="s">
        <v>47</v>
      </c>
      <c r="D167" s="1" t="s">
        <v>30</v>
      </c>
      <c r="E167" s="49">
        <v>2138.79</v>
      </c>
    </row>
    <row r="168" spans="1:5" x14ac:dyDescent="0.25">
      <c r="A168" s="11">
        <v>45164</v>
      </c>
      <c r="B168" s="1" t="s">
        <v>23</v>
      </c>
      <c r="C168" s="1" t="s">
        <v>47</v>
      </c>
      <c r="D168" s="1" t="s">
        <v>29</v>
      </c>
      <c r="E168" s="49">
        <v>2568.46</v>
      </c>
    </row>
    <row r="169" spans="1:5" x14ac:dyDescent="0.25">
      <c r="A169" s="11">
        <v>45143</v>
      </c>
      <c r="B169" s="1" t="s">
        <v>25</v>
      </c>
      <c r="C169" s="1" t="s">
        <v>48</v>
      </c>
      <c r="D169" s="1" t="s">
        <v>27</v>
      </c>
      <c r="E169" s="49">
        <v>2671.15</v>
      </c>
    </row>
    <row r="170" spans="1:5" x14ac:dyDescent="0.25">
      <c r="A170" s="11">
        <v>45147</v>
      </c>
      <c r="B170" s="1" t="s">
        <v>33</v>
      </c>
      <c r="C170" s="1" t="s">
        <v>2</v>
      </c>
      <c r="D170" s="1" t="s">
        <v>28</v>
      </c>
      <c r="E170" s="49">
        <v>3034.32</v>
      </c>
    </row>
    <row r="171" spans="1:5" x14ac:dyDescent="0.25">
      <c r="A171" s="11">
        <v>45151</v>
      </c>
      <c r="B171" s="1" t="s">
        <v>25</v>
      </c>
      <c r="C171" s="1" t="s">
        <v>49</v>
      </c>
      <c r="D171" s="1" t="s">
        <v>28</v>
      </c>
      <c r="E171" s="49">
        <v>3144.79</v>
      </c>
    </row>
    <row r="172" spans="1:5" x14ac:dyDescent="0.25">
      <c r="A172" s="11">
        <v>45143</v>
      </c>
      <c r="B172" s="1" t="s">
        <v>25</v>
      </c>
      <c r="C172" s="1" t="s">
        <v>48</v>
      </c>
      <c r="D172" s="1" t="s">
        <v>28</v>
      </c>
      <c r="E172" s="49">
        <v>3937.86</v>
      </c>
    </row>
    <row r="173" spans="1:5" x14ac:dyDescent="0.25">
      <c r="A173" s="11">
        <v>45165</v>
      </c>
      <c r="B173" s="1" t="s">
        <v>25</v>
      </c>
      <c r="C173" s="1" t="s">
        <v>2</v>
      </c>
      <c r="D173" s="1" t="s">
        <v>27</v>
      </c>
      <c r="E173" s="49">
        <v>3164.34</v>
      </c>
    </row>
    <row r="174" spans="1:5" x14ac:dyDescent="0.25">
      <c r="A174" s="11">
        <v>45164</v>
      </c>
      <c r="B174" s="1" t="s">
        <v>33</v>
      </c>
      <c r="C174" s="1" t="s">
        <v>48</v>
      </c>
      <c r="D174" s="1" t="s">
        <v>27</v>
      </c>
      <c r="E174" s="49">
        <v>3204.33</v>
      </c>
    </row>
    <row r="175" spans="1:5" x14ac:dyDescent="0.25">
      <c r="A175" s="11">
        <v>45162</v>
      </c>
      <c r="B175" s="1" t="s">
        <v>23</v>
      </c>
      <c r="C175" s="1" t="s">
        <v>48</v>
      </c>
      <c r="D175" s="1" t="s">
        <v>28</v>
      </c>
      <c r="E175" s="49">
        <v>2071.75</v>
      </c>
    </row>
    <row r="176" spans="1:5" x14ac:dyDescent="0.25">
      <c r="A176" s="11">
        <v>45152</v>
      </c>
      <c r="B176" s="1" t="s">
        <v>33</v>
      </c>
      <c r="C176" s="1" t="s">
        <v>48</v>
      </c>
      <c r="D176" s="1" t="s">
        <v>29</v>
      </c>
      <c r="E176" s="49">
        <v>3449.22</v>
      </c>
    </row>
    <row r="177" spans="1:5" x14ac:dyDescent="0.25">
      <c r="A177" s="11">
        <v>45156</v>
      </c>
      <c r="B177" s="1" t="s">
        <v>23</v>
      </c>
      <c r="C177" s="1" t="s">
        <v>46</v>
      </c>
      <c r="D177" s="1" t="s">
        <v>29</v>
      </c>
      <c r="E177" s="49">
        <v>2309.66</v>
      </c>
    </row>
    <row r="178" spans="1:5" x14ac:dyDescent="0.25">
      <c r="A178" s="11">
        <v>45139</v>
      </c>
      <c r="B178" s="1" t="s">
        <v>23</v>
      </c>
      <c r="C178" s="1" t="s">
        <v>46</v>
      </c>
      <c r="D178" s="1" t="s">
        <v>31</v>
      </c>
      <c r="E178" s="49">
        <v>3880.71</v>
      </c>
    </row>
    <row r="179" spans="1:5" x14ac:dyDescent="0.25">
      <c r="A179" s="11">
        <v>45145</v>
      </c>
      <c r="B179" s="1" t="s">
        <v>24</v>
      </c>
      <c r="C179" s="1" t="s">
        <v>49</v>
      </c>
      <c r="D179" s="1" t="s">
        <v>30</v>
      </c>
      <c r="E179" s="49">
        <v>2186.1</v>
      </c>
    </row>
    <row r="180" spans="1:5" x14ac:dyDescent="0.25">
      <c r="A180" s="11">
        <v>45144</v>
      </c>
      <c r="B180" s="1" t="s">
        <v>23</v>
      </c>
      <c r="C180" s="1" t="s">
        <v>48</v>
      </c>
      <c r="D180" s="1" t="s">
        <v>29</v>
      </c>
      <c r="E180" s="49">
        <v>2717.91</v>
      </c>
    </row>
    <row r="181" spans="1:5" x14ac:dyDescent="0.25">
      <c r="A181" s="11">
        <v>45147</v>
      </c>
      <c r="B181" s="1" t="s">
        <v>24</v>
      </c>
      <c r="C181" s="1" t="s">
        <v>47</v>
      </c>
      <c r="D181" s="1" t="s">
        <v>27</v>
      </c>
      <c r="E181" s="49">
        <v>3263.75</v>
      </c>
    </row>
    <row r="182" spans="1:5" x14ac:dyDescent="0.25">
      <c r="A182" s="11">
        <v>45159</v>
      </c>
      <c r="B182" s="1" t="s">
        <v>23</v>
      </c>
      <c r="C182" s="1" t="s">
        <v>2</v>
      </c>
      <c r="D182" s="1" t="s">
        <v>31</v>
      </c>
      <c r="E182" s="49">
        <v>2389.48</v>
      </c>
    </row>
    <row r="183" spans="1:5" x14ac:dyDescent="0.25">
      <c r="A183" s="11">
        <v>45155</v>
      </c>
      <c r="B183" s="1" t="s">
        <v>25</v>
      </c>
      <c r="C183" s="1" t="s">
        <v>2</v>
      </c>
      <c r="D183" s="1" t="s">
        <v>31</v>
      </c>
      <c r="E183" s="49">
        <v>3518.16</v>
      </c>
    </row>
    <row r="184" spans="1:5" x14ac:dyDescent="0.25">
      <c r="A184" s="11">
        <v>45143</v>
      </c>
      <c r="B184" s="1" t="s">
        <v>24</v>
      </c>
      <c r="C184" s="1" t="s">
        <v>49</v>
      </c>
      <c r="D184" s="1" t="s">
        <v>28</v>
      </c>
      <c r="E184" s="49">
        <v>3667.34</v>
      </c>
    </row>
    <row r="185" spans="1:5" x14ac:dyDescent="0.25">
      <c r="A185" s="11">
        <v>45158</v>
      </c>
      <c r="B185" s="1" t="s">
        <v>26</v>
      </c>
      <c r="C185" s="1" t="s">
        <v>48</v>
      </c>
      <c r="D185" s="1" t="s">
        <v>28</v>
      </c>
      <c r="E185" s="49">
        <v>2884.31</v>
      </c>
    </row>
    <row r="186" spans="1:5" x14ac:dyDescent="0.25">
      <c r="A186" s="11">
        <v>45168</v>
      </c>
      <c r="B186" s="1" t="s">
        <v>33</v>
      </c>
      <c r="C186" s="1" t="s">
        <v>2</v>
      </c>
      <c r="D186" s="1" t="s">
        <v>32</v>
      </c>
      <c r="E186" s="49">
        <v>2054.4899999999998</v>
      </c>
    </row>
    <row r="187" spans="1:5" x14ac:dyDescent="0.25">
      <c r="A187" s="11">
        <v>45163</v>
      </c>
      <c r="B187" s="1" t="s">
        <v>26</v>
      </c>
      <c r="C187" s="1" t="s">
        <v>48</v>
      </c>
      <c r="D187" s="1" t="s">
        <v>30</v>
      </c>
      <c r="E187" s="49">
        <v>2634.08</v>
      </c>
    </row>
    <row r="188" spans="1:5" x14ac:dyDescent="0.25">
      <c r="A188" s="11">
        <v>45147</v>
      </c>
      <c r="B188" s="1" t="s">
        <v>33</v>
      </c>
      <c r="C188" s="1" t="s">
        <v>49</v>
      </c>
      <c r="D188" s="1" t="s">
        <v>27</v>
      </c>
      <c r="E188" s="49">
        <v>2721.51</v>
      </c>
    </row>
    <row r="189" spans="1:5" x14ac:dyDescent="0.25">
      <c r="A189" s="11">
        <v>45145</v>
      </c>
      <c r="B189" s="1" t="s">
        <v>24</v>
      </c>
      <c r="C189" s="1" t="s">
        <v>2</v>
      </c>
      <c r="D189" s="1" t="s">
        <v>32</v>
      </c>
      <c r="E189" s="49">
        <v>3261.02</v>
      </c>
    </row>
    <row r="190" spans="1:5" x14ac:dyDescent="0.25">
      <c r="A190" s="11">
        <v>45154</v>
      </c>
      <c r="B190" s="1" t="s">
        <v>33</v>
      </c>
      <c r="C190" s="1" t="s">
        <v>46</v>
      </c>
      <c r="D190" s="1" t="s">
        <v>31</v>
      </c>
      <c r="E190" s="49">
        <v>2239.02</v>
      </c>
    </row>
    <row r="191" spans="1:5" x14ac:dyDescent="0.25">
      <c r="A191" s="11">
        <v>45153</v>
      </c>
      <c r="B191" s="1" t="s">
        <v>25</v>
      </c>
      <c r="C191" s="1" t="s">
        <v>46</v>
      </c>
      <c r="D191" s="1" t="s">
        <v>28</v>
      </c>
      <c r="E191" s="49">
        <v>2791.73</v>
      </c>
    </row>
    <row r="192" spans="1:5" x14ac:dyDescent="0.25">
      <c r="A192" s="11">
        <v>45140</v>
      </c>
      <c r="B192" s="1" t="s">
        <v>24</v>
      </c>
      <c r="C192" s="1" t="s">
        <v>47</v>
      </c>
      <c r="D192" s="1" t="s">
        <v>28</v>
      </c>
      <c r="E192" s="49">
        <v>3709.03</v>
      </c>
    </row>
    <row r="193" spans="1:5" x14ac:dyDescent="0.25">
      <c r="A193" s="11">
        <v>45142</v>
      </c>
      <c r="B193" s="1" t="s">
        <v>33</v>
      </c>
      <c r="C193" s="1" t="s">
        <v>48</v>
      </c>
      <c r="D193" s="1" t="s">
        <v>30</v>
      </c>
      <c r="E193" s="49">
        <v>2837.24</v>
      </c>
    </row>
    <row r="194" spans="1:5" x14ac:dyDescent="0.25">
      <c r="A194" s="11">
        <v>45140</v>
      </c>
      <c r="B194" s="1" t="s">
        <v>24</v>
      </c>
      <c r="C194" s="1" t="s">
        <v>49</v>
      </c>
      <c r="D194" s="1" t="s">
        <v>30</v>
      </c>
      <c r="E194" s="49">
        <v>3400.79</v>
      </c>
    </row>
    <row r="195" spans="1:5" x14ac:dyDescent="0.25">
      <c r="A195" s="11">
        <v>45159</v>
      </c>
      <c r="B195" s="1" t="s">
        <v>24</v>
      </c>
      <c r="C195" s="1" t="s">
        <v>46</v>
      </c>
      <c r="D195" s="1" t="s">
        <v>28</v>
      </c>
      <c r="E195" s="49">
        <v>2913.2</v>
      </c>
    </row>
    <row r="196" spans="1:5" x14ac:dyDescent="0.25">
      <c r="A196" s="11">
        <v>45166</v>
      </c>
      <c r="B196" s="1" t="s">
        <v>23</v>
      </c>
      <c r="C196" s="1" t="s">
        <v>47</v>
      </c>
      <c r="D196" s="1" t="s">
        <v>27</v>
      </c>
      <c r="E196" s="49">
        <v>3610.46</v>
      </c>
    </row>
    <row r="197" spans="1:5" x14ac:dyDescent="0.25">
      <c r="A197" s="11">
        <v>45141</v>
      </c>
      <c r="B197" s="1" t="s">
        <v>23</v>
      </c>
      <c r="C197" s="1" t="s">
        <v>46</v>
      </c>
      <c r="D197" s="1" t="s">
        <v>32</v>
      </c>
      <c r="E197" s="49">
        <v>3928.57</v>
      </c>
    </row>
    <row r="198" spans="1:5" x14ac:dyDescent="0.25">
      <c r="A198" s="11">
        <v>45158</v>
      </c>
      <c r="B198" s="1" t="s">
        <v>25</v>
      </c>
      <c r="C198" s="1" t="s">
        <v>46</v>
      </c>
      <c r="D198" s="1" t="s">
        <v>27</v>
      </c>
      <c r="E198" s="49">
        <v>3071.31</v>
      </c>
    </row>
    <row r="199" spans="1:5" x14ac:dyDescent="0.25">
      <c r="A199" s="11">
        <v>45141</v>
      </c>
      <c r="B199" s="1" t="s">
        <v>33</v>
      </c>
      <c r="C199" s="1" t="s">
        <v>46</v>
      </c>
      <c r="D199" s="1" t="s">
        <v>29</v>
      </c>
      <c r="E199" s="49">
        <v>3838.46</v>
      </c>
    </row>
    <row r="200" spans="1:5" x14ac:dyDescent="0.25">
      <c r="A200" s="11">
        <v>45150</v>
      </c>
      <c r="B200" s="1" t="s">
        <v>24</v>
      </c>
      <c r="C200" s="1" t="s">
        <v>49</v>
      </c>
      <c r="D200" s="1" t="s">
        <v>27</v>
      </c>
      <c r="E200" s="49">
        <v>3658.18</v>
      </c>
    </row>
    <row r="201" spans="1:5" x14ac:dyDescent="0.25">
      <c r="A201" s="11">
        <v>45158</v>
      </c>
      <c r="B201" s="1" t="s">
        <v>33</v>
      </c>
      <c r="C201" s="1" t="s">
        <v>49</v>
      </c>
      <c r="D201" s="1" t="s">
        <v>30</v>
      </c>
      <c r="E201" s="49">
        <v>2632.29</v>
      </c>
    </row>
    <row r="202" spans="1:5" x14ac:dyDescent="0.25">
      <c r="A202" s="11">
        <v>45152</v>
      </c>
      <c r="B202" s="1" t="s">
        <v>26</v>
      </c>
      <c r="C202" s="1" t="s">
        <v>2</v>
      </c>
      <c r="D202" s="1" t="s">
        <v>30</v>
      </c>
      <c r="E202" s="49">
        <v>3230.27</v>
      </c>
    </row>
    <row r="203" spans="1:5" x14ac:dyDescent="0.25">
      <c r="A203" s="11">
        <v>45160</v>
      </c>
      <c r="B203" s="1" t="s">
        <v>24</v>
      </c>
      <c r="C203" s="1" t="s">
        <v>46</v>
      </c>
      <c r="D203" s="1" t="s">
        <v>32</v>
      </c>
      <c r="E203" s="49">
        <v>2950.34</v>
      </c>
    </row>
    <row r="204" spans="1:5" x14ac:dyDescent="0.25">
      <c r="A204" s="11">
        <v>45139</v>
      </c>
      <c r="B204" s="1" t="s">
        <v>33</v>
      </c>
      <c r="C204" s="1" t="s">
        <v>46</v>
      </c>
      <c r="D204" s="1" t="s">
        <v>31</v>
      </c>
      <c r="E204" s="49">
        <v>2092.7399999999998</v>
      </c>
    </row>
    <row r="205" spans="1:5" x14ac:dyDescent="0.25">
      <c r="A205" s="11">
        <v>45153</v>
      </c>
      <c r="B205" s="1" t="s">
        <v>26</v>
      </c>
      <c r="C205" s="1" t="s">
        <v>48</v>
      </c>
      <c r="D205" s="1" t="s">
        <v>32</v>
      </c>
      <c r="E205" s="49">
        <v>2631.81</v>
      </c>
    </row>
    <row r="206" spans="1:5" x14ac:dyDescent="0.25">
      <c r="A206" s="11">
        <v>45156</v>
      </c>
      <c r="B206" s="1" t="s">
        <v>23</v>
      </c>
      <c r="C206" s="1" t="s">
        <v>47</v>
      </c>
      <c r="D206" s="1" t="s">
        <v>30</v>
      </c>
      <c r="E206" s="49">
        <v>2775.19</v>
      </c>
    </row>
    <row r="207" spans="1:5" x14ac:dyDescent="0.25">
      <c r="A207" s="11">
        <v>45168</v>
      </c>
      <c r="B207" s="1" t="s">
        <v>23</v>
      </c>
      <c r="C207" s="1" t="s">
        <v>48</v>
      </c>
      <c r="D207" s="1" t="s">
        <v>32</v>
      </c>
      <c r="E207" s="49">
        <v>3458.02</v>
      </c>
    </row>
    <row r="208" spans="1:5" x14ac:dyDescent="0.25">
      <c r="A208" s="11">
        <v>45145</v>
      </c>
      <c r="B208" s="1" t="s">
        <v>25</v>
      </c>
      <c r="C208" s="1" t="s">
        <v>47</v>
      </c>
      <c r="D208" s="1" t="s">
        <v>31</v>
      </c>
      <c r="E208" s="49">
        <v>3854.06</v>
      </c>
    </row>
    <row r="209" spans="1:5" x14ac:dyDescent="0.25">
      <c r="A209" s="11">
        <v>45162</v>
      </c>
      <c r="B209" s="1" t="s">
        <v>33</v>
      </c>
      <c r="C209" s="1" t="s">
        <v>46</v>
      </c>
      <c r="D209" s="1" t="s">
        <v>27</v>
      </c>
      <c r="E209" s="49">
        <v>2520.2800000000002</v>
      </c>
    </row>
    <row r="210" spans="1:5" x14ac:dyDescent="0.25">
      <c r="A210" s="11">
        <v>45163</v>
      </c>
      <c r="B210" s="1" t="s">
        <v>26</v>
      </c>
      <c r="C210" s="1" t="s">
        <v>47</v>
      </c>
      <c r="D210" s="1" t="s">
        <v>30</v>
      </c>
      <c r="E210" s="49">
        <v>3316.71</v>
      </c>
    </row>
    <row r="211" spans="1:5" x14ac:dyDescent="0.25">
      <c r="A211" s="11">
        <v>45159</v>
      </c>
      <c r="B211" s="1" t="s">
        <v>25</v>
      </c>
      <c r="C211" s="1" t="s">
        <v>2</v>
      </c>
      <c r="D211" s="1" t="s">
        <v>31</v>
      </c>
      <c r="E211" s="49">
        <v>3619.89</v>
      </c>
    </row>
    <row r="212" spans="1:5" x14ac:dyDescent="0.25">
      <c r="A212" s="11">
        <v>45169</v>
      </c>
      <c r="B212" s="1" t="s">
        <v>24</v>
      </c>
      <c r="C212" s="1" t="s">
        <v>49</v>
      </c>
      <c r="D212" s="1" t="s">
        <v>29</v>
      </c>
      <c r="E212" s="49">
        <v>3763.24</v>
      </c>
    </row>
    <row r="213" spans="1:5" x14ac:dyDescent="0.25">
      <c r="A213" s="11">
        <v>45148</v>
      </c>
      <c r="B213" s="1" t="s">
        <v>24</v>
      </c>
      <c r="C213" s="1" t="s">
        <v>47</v>
      </c>
      <c r="D213" s="1" t="s">
        <v>28</v>
      </c>
      <c r="E213" s="49">
        <v>3961.85</v>
      </c>
    </row>
    <row r="214" spans="1:5" x14ac:dyDescent="0.25">
      <c r="A214" s="11">
        <v>45167</v>
      </c>
      <c r="B214" s="1" t="s">
        <v>24</v>
      </c>
      <c r="C214" s="1" t="s">
        <v>46</v>
      </c>
      <c r="D214" s="1" t="s">
        <v>29</v>
      </c>
      <c r="E214" s="49">
        <v>2618.71</v>
      </c>
    </row>
    <row r="215" spans="1:5" x14ac:dyDescent="0.25">
      <c r="A215" s="11">
        <v>45142</v>
      </c>
      <c r="B215" s="1" t="s">
        <v>33</v>
      </c>
      <c r="C215" s="1" t="s">
        <v>47</v>
      </c>
      <c r="D215" s="1" t="s">
        <v>27</v>
      </c>
      <c r="E215" s="49">
        <v>3089.04</v>
      </c>
    </row>
    <row r="216" spans="1:5" x14ac:dyDescent="0.25">
      <c r="A216" s="11">
        <v>45154</v>
      </c>
      <c r="B216" s="1" t="s">
        <v>26</v>
      </c>
      <c r="C216" s="1" t="s">
        <v>2</v>
      </c>
      <c r="D216" s="1" t="s">
        <v>28</v>
      </c>
      <c r="E216" s="49">
        <v>3636.43</v>
      </c>
    </row>
    <row r="217" spans="1:5" x14ac:dyDescent="0.25">
      <c r="A217" s="11">
        <v>45167</v>
      </c>
      <c r="B217" s="1" t="s">
        <v>25</v>
      </c>
      <c r="C217" s="1" t="s">
        <v>48</v>
      </c>
      <c r="D217" s="1" t="s">
        <v>30</v>
      </c>
      <c r="E217" s="49">
        <v>2219.9699999999998</v>
      </c>
    </row>
    <row r="218" spans="1:5" x14ac:dyDescent="0.25">
      <c r="A218" s="11">
        <v>45153</v>
      </c>
      <c r="B218" s="1" t="s">
        <v>33</v>
      </c>
      <c r="C218" s="1" t="s">
        <v>2</v>
      </c>
      <c r="D218" s="1" t="s">
        <v>29</v>
      </c>
      <c r="E218" s="49">
        <v>2655.27</v>
      </c>
    </row>
    <row r="219" spans="1:5" x14ac:dyDescent="0.25">
      <c r="A219" s="11">
        <v>45145</v>
      </c>
      <c r="B219" s="1" t="s">
        <v>23</v>
      </c>
      <c r="C219" s="1" t="s">
        <v>2</v>
      </c>
      <c r="D219" s="1" t="s">
        <v>30</v>
      </c>
      <c r="E219" s="49">
        <v>3281.21</v>
      </c>
    </row>
    <row r="220" spans="1:5" x14ac:dyDescent="0.25">
      <c r="A220" s="11">
        <v>45163</v>
      </c>
      <c r="B220" s="1" t="s">
        <v>26</v>
      </c>
      <c r="C220" s="1" t="s">
        <v>47</v>
      </c>
      <c r="D220" s="1" t="s">
        <v>28</v>
      </c>
      <c r="E220" s="49">
        <v>2116.9699999999998</v>
      </c>
    </row>
    <row r="221" spans="1:5" x14ac:dyDescent="0.25">
      <c r="A221" s="11">
        <v>45146</v>
      </c>
      <c r="B221" s="1" t="s">
        <v>33</v>
      </c>
      <c r="C221" s="1" t="s">
        <v>49</v>
      </c>
      <c r="D221" s="1" t="s">
        <v>32</v>
      </c>
      <c r="E221" s="49">
        <v>2269.1999999999998</v>
      </c>
    </row>
    <row r="222" spans="1:5" x14ac:dyDescent="0.25">
      <c r="A222" s="11">
        <v>45141</v>
      </c>
      <c r="B222" s="1" t="s">
        <v>24</v>
      </c>
      <c r="C222" s="1" t="s">
        <v>49</v>
      </c>
      <c r="D222" s="1" t="s">
        <v>29</v>
      </c>
      <c r="E222" s="49">
        <v>2313.58</v>
      </c>
    </row>
    <row r="223" spans="1:5" x14ac:dyDescent="0.25">
      <c r="A223" s="11">
        <v>45141</v>
      </c>
      <c r="B223" s="1" t="s">
        <v>23</v>
      </c>
      <c r="C223" s="1" t="s">
        <v>47</v>
      </c>
      <c r="D223" s="1" t="s">
        <v>29</v>
      </c>
      <c r="E223" s="49">
        <v>2502.33</v>
      </c>
    </row>
    <row r="224" spans="1:5" x14ac:dyDescent="0.25">
      <c r="A224" s="11">
        <v>45143</v>
      </c>
      <c r="B224" s="1" t="s">
        <v>24</v>
      </c>
      <c r="C224" s="1" t="s">
        <v>48</v>
      </c>
      <c r="D224" s="1" t="s">
        <v>30</v>
      </c>
      <c r="E224" s="49">
        <v>2446.41</v>
      </c>
    </row>
    <row r="225" spans="1:5" x14ac:dyDescent="0.25">
      <c r="A225" s="11">
        <v>45156</v>
      </c>
      <c r="B225" s="1" t="s">
        <v>33</v>
      </c>
      <c r="C225" s="1" t="s">
        <v>46</v>
      </c>
      <c r="D225" s="1" t="s">
        <v>32</v>
      </c>
      <c r="E225" s="49">
        <v>3949.47</v>
      </c>
    </row>
    <row r="226" spans="1:5" x14ac:dyDescent="0.25">
      <c r="A226" s="11">
        <v>45146</v>
      </c>
      <c r="B226" s="1" t="s">
        <v>33</v>
      </c>
      <c r="C226" s="1" t="s">
        <v>47</v>
      </c>
      <c r="D226" s="1" t="s">
        <v>31</v>
      </c>
      <c r="E226" s="49">
        <v>3269.24</v>
      </c>
    </row>
    <row r="227" spans="1:5" x14ac:dyDescent="0.25">
      <c r="A227" s="11">
        <v>45162</v>
      </c>
      <c r="B227" s="1" t="s">
        <v>24</v>
      </c>
      <c r="C227" s="1" t="s">
        <v>49</v>
      </c>
      <c r="D227" s="1" t="s">
        <v>32</v>
      </c>
      <c r="E227" s="49">
        <v>2878.66</v>
      </c>
    </row>
    <row r="228" spans="1:5" x14ac:dyDescent="0.25">
      <c r="A228" s="11">
        <v>45158</v>
      </c>
      <c r="B228" s="1" t="s">
        <v>23</v>
      </c>
      <c r="C228" s="1" t="s">
        <v>2</v>
      </c>
      <c r="D228" s="1" t="s">
        <v>27</v>
      </c>
      <c r="E228" s="49">
        <v>2160.61</v>
      </c>
    </row>
    <row r="229" spans="1:5" x14ac:dyDescent="0.25">
      <c r="A229" s="11">
        <v>45153</v>
      </c>
      <c r="B229" s="1" t="s">
        <v>24</v>
      </c>
      <c r="C229" s="1" t="s">
        <v>2</v>
      </c>
      <c r="D229" s="1" t="s">
        <v>31</v>
      </c>
      <c r="E229" s="49">
        <v>3276.81</v>
      </c>
    </row>
    <row r="230" spans="1:5" x14ac:dyDescent="0.25">
      <c r="A230" s="11">
        <v>45161</v>
      </c>
      <c r="B230" s="1" t="s">
        <v>33</v>
      </c>
      <c r="C230" s="1" t="s">
        <v>49</v>
      </c>
      <c r="D230" s="1" t="s">
        <v>29</v>
      </c>
      <c r="E230" s="49">
        <v>3142.91</v>
      </c>
    </row>
    <row r="231" spans="1:5" x14ac:dyDescent="0.25">
      <c r="A231" s="11">
        <v>45169</v>
      </c>
      <c r="B231" s="1" t="s">
        <v>33</v>
      </c>
      <c r="C231" s="1" t="s">
        <v>46</v>
      </c>
      <c r="D231" s="1" t="s">
        <v>31</v>
      </c>
      <c r="E231" s="49">
        <v>2449.2600000000002</v>
      </c>
    </row>
    <row r="232" spans="1:5" x14ac:dyDescent="0.25">
      <c r="A232" s="11">
        <v>45156</v>
      </c>
      <c r="B232" s="1" t="s">
        <v>23</v>
      </c>
      <c r="C232" s="1" t="s">
        <v>48</v>
      </c>
      <c r="D232" s="1" t="s">
        <v>28</v>
      </c>
      <c r="E232" s="49">
        <v>2558.85</v>
      </c>
    </row>
    <row r="233" spans="1:5" x14ac:dyDescent="0.25">
      <c r="A233" s="11">
        <v>45164</v>
      </c>
      <c r="B233" s="1" t="s">
        <v>25</v>
      </c>
      <c r="C233" s="1" t="s">
        <v>47</v>
      </c>
      <c r="D233" s="1" t="s">
        <v>28</v>
      </c>
      <c r="E233" s="49">
        <v>2920.76</v>
      </c>
    </row>
    <row r="234" spans="1:5" x14ac:dyDescent="0.25">
      <c r="A234" s="11">
        <v>45146</v>
      </c>
      <c r="B234" s="1" t="s">
        <v>33</v>
      </c>
      <c r="C234" s="1" t="s">
        <v>48</v>
      </c>
      <c r="D234" s="1" t="s">
        <v>29</v>
      </c>
      <c r="E234" s="49">
        <v>2613.38</v>
      </c>
    </row>
    <row r="235" spans="1:5" x14ac:dyDescent="0.25">
      <c r="A235" s="11">
        <v>45141</v>
      </c>
      <c r="B235" s="1" t="s">
        <v>23</v>
      </c>
      <c r="C235" s="1" t="s">
        <v>2</v>
      </c>
      <c r="D235" s="1" t="s">
        <v>30</v>
      </c>
      <c r="E235" s="49">
        <v>2689.96</v>
      </c>
    </row>
    <row r="236" spans="1:5" x14ac:dyDescent="0.25">
      <c r="A236" s="11">
        <v>45146</v>
      </c>
      <c r="B236" s="1" t="s">
        <v>25</v>
      </c>
      <c r="C236" s="1" t="s">
        <v>48</v>
      </c>
      <c r="D236" s="1" t="s">
        <v>32</v>
      </c>
      <c r="E236" s="49">
        <v>2292.46</v>
      </c>
    </row>
    <row r="237" spans="1:5" x14ac:dyDescent="0.25">
      <c r="A237" s="11">
        <v>45149</v>
      </c>
      <c r="B237" s="1" t="s">
        <v>24</v>
      </c>
      <c r="C237" s="1" t="s">
        <v>2</v>
      </c>
      <c r="D237" s="1" t="s">
        <v>32</v>
      </c>
      <c r="E237" s="49">
        <v>3089.08</v>
      </c>
    </row>
    <row r="238" spans="1:5" x14ac:dyDescent="0.25">
      <c r="A238" s="11">
        <v>45147</v>
      </c>
      <c r="B238" s="1" t="s">
        <v>25</v>
      </c>
      <c r="C238" s="1" t="s">
        <v>49</v>
      </c>
      <c r="D238" s="1" t="s">
        <v>28</v>
      </c>
      <c r="E238" s="49">
        <v>3776.93</v>
      </c>
    </row>
    <row r="239" spans="1:5" x14ac:dyDescent="0.25">
      <c r="A239" s="11">
        <v>45159</v>
      </c>
      <c r="B239" s="1" t="s">
        <v>26</v>
      </c>
      <c r="C239" s="1" t="s">
        <v>48</v>
      </c>
      <c r="D239" s="1" t="s">
        <v>31</v>
      </c>
      <c r="E239" s="49">
        <v>3665.58</v>
      </c>
    </row>
    <row r="240" spans="1:5" x14ac:dyDescent="0.25">
      <c r="A240" s="11">
        <v>45157</v>
      </c>
      <c r="B240" s="1" t="s">
        <v>26</v>
      </c>
      <c r="C240" s="1" t="s">
        <v>48</v>
      </c>
      <c r="D240" s="1" t="s">
        <v>31</v>
      </c>
      <c r="E240" s="49">
        <v>2114.5300000000002</v>
      </c>
    </row>
    <row r="241" spans="1:5" x14ac:dyDescent="0.25">
      <c r="A241" s="11">
        <v>45142</v>
      </c>
      <c r="B241" s="1" t="s">
        <v>33</v>
      </c>
      <c r="C241" s="1" t="s">
        <v>48</v>
      </c>
      <c r="D241" s="1" t="s">
        <v>28</v>
      </c>
      <c r="E241" s="49">
        <v>3747.31</v>
      </c>
    </row>
    <row r="242" spans="1:5" x14ac:dyDescent="0.25">
      <c r="A242" s="11">
        <v>45150</v>
      </c>
      <c r="B242" s="1" t="s">
        <v>25</v>
      </c>
      <c r="C242" s="1" t="s">
        <v>49</v>
      </c>
      <c r="D242" s="1" t="s">
        <v>30</v>
      </c>
      <c r="E242" s="49">
        <v>3199.41</v>
      </c>
    </row>
    <row r="243" spans="1:5" x14ac:dyDescent="0.25">
      <c r="A243" s="11">
        <v>45151</v>
      </c>
      <c r="B243" s="1" t="s">
        <v>24</v>
      </c>
      <c r="C243" s="1" t="s">
        <v>2</v>
      </c>
      <c r="D243" s="1" t="s">
        <v>29</v>
      </c>
      <c r="E243" s="49">
        <v>2647.32</v>
      </c>
    </row>
    <row r="244" spans="1:5" x14ac:dyDescent="0.25">
      <c r="A244" s="11">
        <v>45161</v>
      </c>
      <c r="B244" s="1" t="s">
        <v>25</v>
      </c>
      <c r="C244" s="1" t="s">
        <v>2</v>
      </c>
      <c r="D244" s="1" t="s">
        <v>31</v>
      </c>
      <c r="E244" s="49">
        <v>3392.21</v>
      </c>
    </row>
    <row r="245" spans="1:5" x14ac:dyDescent="0.25">
      <c r="A245" s="11">
        <v>45156</v>
      </c>
      <c r="B245" s="1" t="s">
        <v>26</v>
      </c>
      <c r="C245" s="1" t="s">
        <v>48</v>
      </c>
      <c r="D245" s="1" t="s">
        <v>29</v>
      </c>
      <c r="E245" s="49">
        <v>3798.78</v>
      </c>
    </row>
    <row r="246" spans="1:5" x14ac:dyDescent="0.25">
      <c r="A246" s="11">
        <v>45169</v>
      </c>
      <c r="B246" s="1" t="s">
        <v>23</v>
      </c>
      <c r="C246" s="1" t="s">
        <v>47</v>
      </c>
      <c r="D246" s="1" t="s">
        <v>29</v>
      </c>
      <c r="E246" s="49">
        <v>3402.33</v>
      </c>
    </row>
    <row r="247" spans="1:5" x14ac:dyDescent="0.25">
      <c r="A247" s="11">
        <v>45155</v>
      </c>
      <c r="B247" s="1" t="s">
        <v>33</v>
      </c>
      <c r="C247" s="1" t="s">
        <v>2</v>
      </c>
      <c r="D247" s="1" t="s">
        <v>29</v>
      </c>
      <c r="E247" s="49">
        <v>3691.97</v>
      </c>
    </row>
    <row r="248" spans="1:5" x14ac:dyDescent="0.25">
      <c r="A248" s="11">
        <v>45155</v>
      </c>
      <c r="B248" s="1" t="s">
        <v>24</v>
      </c>
      <c r="C248" s="1" t="s">
        <v>47</v>
      </c>
      <c r="D248" s="1" t="s">
        <v>32</v>
      </c>
      <c r="E248" s="49">
        <v>3026.14</v>
      </c>
    </row>
    <row r="249" spans="1:5" x14ac:dyDescent="0.25">
      <c r="A249" s="11">
        <v>45141</v>
      </c>
      <c r="B249" s="1" t="s">
        <v>33</v>
      </c>
      <c r="C249" s="1" t="s">
        <v>2</v>
      </c>
      <c r="D249" s="1" t="s">
        <v>29</v>
      </c>
      <c r="E249" s="49">
        <v>2690.06</v>
      </c>
    </row>
    <row r="250" spans="1:5" x14ac:dyDescent="0.25">
      <c r="A250" s="11">
        <v>45147</v>
      </c>
      <c r="B250" s="1" t="s">
        <v>33</v>
      </c>
      <c r="C250" s="1" t="s">
        <v>46</v>
      </c>
      <c r="D250" s="1" t="s">
        <v>30</v>
      </c>
      <c r="E250" s="49">
        <v>2798.66</v>
      </c>
    </row>
    <row r="251" spans="1:5" x14ac:dyDescent="0.25">
      <c r="A251" s="11">
        <v>45152</v>
      </c>
      <c r="B251" s="1" t="s">
        <v>23</v>
      </c>
      <c r="C251" s="1" t="s">
        <v>2</v>
      </c>
      <c r="D251" s="1" t="s">
        <v>32</v>
      </c>
      <c r="E251" s="49">
        <v>3181.33</v>
      </c>
    </row>
    <row r="252" spans="1:5" x14ac:dyDescent="0.25">
      <c r="A252" s="11">
        <v>45163</v>
      </c>
      <c r="B252" s="1" t="s">
        <v>26</v>
      </c>
      <c r="C252" s="1" t="s">
        <v>47</v>
      </c>
      <c r="D252" s="1" t="s">
        <v>29</v>
      </c>
      <c r="E252" s="49">
        <v>3162.47</v>
      </c>
    </row>
    <row r="253" spans="1:5" x14ac:dyDescent="0.25">
      <c r="A253" s="11">
        <v>45154</v>
      </c>
      <c r="B253" s="1" t="s">
        <v>24</v>
      </c>
      <c r="C253" s="1" t="s">
        <v>48</v>
      </c>
      <c r="D253" s="1" t="s">
        <v>32</v>
      </c>
      <c r="E253" s="49">
        <v>3553.08</v>
      </c>
    </row>
    <row r="254" spans="1:5" x14ac:dyDescent="0.25">
      <c r="A254" s="11">
        <v>45155</v>
      </c>
      <c r="B254" s="1" t="s">
        <v>23</v>
      </c>
      <c r="C254" s="1" t="s">
        <v>49</v>
      </c>
      <c r="D254" s="1" t="s">
        <v>29</v>
      </c>
      <c r="E254" s="49">
        <v>3368.15</v>
      </c>
    </row>
    <row r="255" spans="1:5" x14ac:dyDescent="0.25">
      <c r="A255" s="11">
        <v>45162</v>
      </c>
      <c r="B255" s="1" t="s">
        <v>23</v>
      </c>
      <c r="C255" s="1" t="s">
        <v>46</v>
      </c>
      <c r="D255" s="1" t="s">
        <v>28</v>
      </c>
      <c r="E255" s="49">
        <v>3837.27</v>
      </c>
    </row>
    <row r="256" spans="1:5" x14ac:dyDescent="0.25">
      <c r="A256" s="11">
        <v>45167</v>
      </c>
      <c r="B256" s="1" t="s">
        <v>23</v>
      </c>
      <c r="C256" s="1" t="s">
        <v>46</v>
      </c>
      <c r="D256" s="1" t="s">
        <v>30</v>
      </c>
      <c r="E256" s="49">
        <v>2311.4499999999998</v>
      </c>
    </row>
    <row r="257" spans="1:5" x14ac:dyDescent="0.25">
      <c r="A257" s="11">
        <v>45168</v>
      </c>
      <c r="B257" s="1" t="s">
        <v>23</v>
      </c>
      <c r="C257" s="1" t="s">
        <v>46</v>
      </c>
      <c r="D257" s="1" t="s">
        <v>27</v>
      </c>
      <c r="E257" s="49">
        <v>2427.88</v>
      </c>
    </row>
    <row r="258" spans="1:5" x14ac:dyDescent="0.25">
      <c r="A258" s="11">
        <v>45158</v>
      </c>
      <c r="B258" s="1" t="s">
        <v>24</v>
      </c>
      <c r="C258" s="1" t="s">
        <v>49</v>
      </c>
      <c r="D258" s="1" t="s">
        <v>31</v>
      </c>
      <c r="E258" s="49">
        <v>3836.02</v>
      </c>
    </row>
    <row r="259" spans="1:5" x14ac:dyDescent="0.25">
      <c r="A259" s="11">
        <v>45139</v>
      </c>
      <c r="B259" s="1" t="s">
        <v>24</v>
      </c>
      <c r="C259" s="1" t="s">
        <v>46</v>
      </c>
      <c r="D259" s="1" t="s">
        <v>31</v>
      </c>
      <c r="E259" s="49">
        <v>3337.33</v>
      </c>
    </row>
    <row r="260" spans="1:5" x14ac:dyDescent="0.25">
      <c r="A260" s="11">
        <v>45146</v>
      </c>
      <c r="B260" s="1" t="s">
        <v>26</v>
      </c>
      <c r="C260" s="1" t="s">
        <v>49</v>
      </c>
      <c r="D260" s="1" t="s">
        <v>29</v>
      </c>
      <c r="E260" s="49">
        <v>3290.36</v>
      </c>
    </row>
    <row r="261" spans="1:5" x14ac:dyDescent="0.25">
      <c r="A261" s="11">
        <v>45162</v>
      </c>
      <c r="B261" s="1" t="s">
        <v>26</v>
      </c>
      <c r="C261" s="1" t="s">
        <v>47</v>
      </c>
      <c r="D261" s="1" t="s">
        <v>27</v>
      </c>
      <c r="E261" s="49">
        <v>3462.39</v>
      </c>
    </row>
    <row r="262" spans="1:5" x14ac:dyDescent="0.25">
      <c r="A262" s="11">
        <v>45144</v>
      </c>
      <c r="B262" s="1" t="s">
        <v>23</v>
      </c>
      <c r="C262" s="1" t="s">
        <v>48</v>
      </c>
      <c r="D262" s="1" t="s">
        <v>29</v>
      </c>
      <c r="E262" s="49">
        <v>3278.84</v>
      </c>
    </row>
    <row r="263" spans="1:5" x14ac:dyDescent="0.25">
      <c r="A263" s="11">
        <v>45143</v>
      </c>
      <c r="B263" s="1" t="s">
        <v>26</v>
      </c>
      <c r="C263" s="1" t="s">
        <v>47</v>
      </c>
      <c r="D263" s="1" t="s">
        <v>31</v>
      </c>
      <c r="E263" s="49">
        <v>3236.67</v>
      </c>
    </row>
    <row r="264" spans="1:5" x14ac:dyDescent="0.25">
      <c r="A264" s="11">
        <v>45156</v>
      </c>
      <c r="B264" s="1" t="s">
        <v>24</v>
      </c>
      <c r="C264" s="1" t="s">
        <v>2</v>
      </c>
      <c r="D264" s="1" t="s">
        <v>27</v>
      </c>
      <c r="E264" s="49">
        <v>2802.41</v>
      </c>
    </row>
    <row r="265" spans="1:5" x14ac:dyDescent="0.25">
      <c r="A265" s="11">
        <v>45157</v>
      </c>
      <c r="B265" s="1" t="s">
        <v>33</v>
      </c>
      <c r="C265" s="1" t="s">
        <v>49</v>
      </c>
      <c r="D265" s="1" t="s">
        <v>32</v>
      </c>
      <c r="E265" s="49">
        <v>3948.62</v>
      </c>
    </row>
    <row r="266" spans="1:5" x14ac:dyDescent="0.25">
      <c r="A266" s="11">
        <v>45142</v>
      </c>
      <c r="B266" s="1" t="s">
        <v>33</v>
      </c>
      <c r="C266" s="1" t="s">
        <v>48</v>
      </c>
      <c r="D266" s="1" t="s">
        <v>27</v>
      </c>
      <c r="E266" s="49">
        <v>2477.2800000000002</v>
      </c>
    </row>
    <row r="267" spans="1:5" x14ac:dyDescent="0.25">
      <c r="A267" s="11">
        <v>45162</v>
      </c>
      <c r="B267" s="1" t="s">
        <v>23</v>
      </c>
      <c r="C267" s="1" t="s">
        <v>2</v>
      </c>
      <c r="D267" s="1" t="s">
        <v>29</v>
      </c>
      <c r="E267" s="49">
        <v>3450.62</v>
      </c>
    </row>
    <row r="268" spans="1:5" x14ac:dyDescent="0.25">
      <c r="A268" s="11">
        <v>45149</v>
      </c>
      <c r="B268" s="1" t="s">
        <v>23</v>
      </c>
      <c r="C268" s="1" t="s">
        <v>46</v>
      </c>
      <c r="D268" s="1" t="s">
        <v>29</v>
      </c>
      <c r="E268" s="49">
        <v>2809.06</v>
      </c>
    </row>
    <row r="269" spans="1:5" x14ac:dyDescent="0.25">
      <c r="A269" s="11">
        <v>45168</v>
      </c>
      <c r="B269" s="1" t="s">
        <v>33</v>
      </c>
      <c r="C269" s="1" t="s">
        <v>49</v>
      </c>
      <c r="D269" s="1" t="s">
        <v>31</v>
      </c>
      <c r="E269" s="49">
        <v>2738.88</v>
      </c>
    </row>
    <row r="270" spans="1:5" x14ac:dyDescent="0.25">
      <c r="A270" s="11">
        <v>45153</v>
      </c>
      <c r="B270" s="1" t="s">
        <v>23</v>
      </c>
      <c r="C270" s="1" t="s">
        <v>47</v>
      </c>
      <c r="D270" s="1" t="s">
        <v>28</v>
      </c>
      <c r="E270" s="49">
        <v>2463.9499999999998</v>
      </c>
    </row>
    <row r="271" spans="1:5" x14ac:dyDescent="0.25">
      <c r="A271" s="11">
        <v>45148</v>
      </c>
      <c r="B271" s="1" t="s">
        <v>23</v>
      </c>
      <c r="C271" s="1" t="s">
        <v>46</v>
      </c>
      <c r="D271" s="1" t="s">
        <v>32</v>
      </c>
      <c r="E271" s="49">
        <v>2467.5300000000002</v>
      </c>
    </row>
    <row r="272" spans="1:5" x14ac:dyDescent="0.25">
      <c r="A272" s="11">
        <v>45152</v>
      </c>
      <c r="B272" s="1" t="s">
        <v>33</v>
      </c>
      <c r="C272" s="1" t="s">
        <v>49</v>
      </c>
      <c r="D272" s="1" t="s">
        <v>32</v>
      </c>
      <c r="E272" s="49">
        <v>2853.96</v>
      </c>
    </row>
    <row r="273" spans="1:5" x14ac:dyDescent="0.25">
      <c r="A273" s="11">
        <v>45160</v>
      </c>
      <c r="B273" s="1" t="s">
        <v>26</v>
      </c>
      <c r="C273" s="1" t="s">
        <v>46</v>
      </c>
      <c r="D273" s="1" t="s">
        <v>31</v>
      </c>
      <c r="E273" s="49">
        <v>2710.72</v>
      </c>
    </row>
    <row r="274" spans="1:5" x14ac:dyDescent="0.25">
      <c r="A274" s="11">
        <v>45146</v>
      </c>
      <c r="B274" s="1" t="s">
        <v>33</v>
      </c>
      <c r="C274" s="1" t="s">
        <v>47</v>
      </c>
      <c r="D274" s="1" t="s">
        <v>32</v>
      </c>
      <c r="E274" s="49">
        <v>3421.47</v>
      </c>
    </row>
    <row r="275" spans="1:5" x14ac:dyDescent="0.25">
      <c r="A275" s="11">
        <v>45149</v>
      </c>
      <c r="B275" s="1" t="s">
        <v>24</v>
      </c>
      <c r="C275" s="1" t="s">
        <v>49</v>
      </c>
      <c r="D275" s="1" t="s">
        <v>32</v>
      </c>
      <c r="E275" s="49">
        <v>3126.5</v>
      </c>
    </row>
    <row r="276" spans="1:5" x14ac:dyDescent="0.25">
      <c r="A276" s="11">
        <v>45151</v>
      </c>
      <c r="B276" s="1" t="s">
        <v>23</v>
      </c>
      <c r="C276" s="1" t="s">
        <v>2</v>
      </c>
      <c r="D276" s="1" t="s">
        <v>28</v>
      </c>
      <c r="E276" s="49">
        <v>3128.05</v>
      </c>
    </row>
    <row r="277" spans="1:5" x14ac:dyDescent="0.25">
      <c r="A277" s="11">
        <v>45149</v>
      </c>
      <c r="B277" s="1" t="s">
        <v>26</v>
      </c>
      <c r="C277" s="1" t="s">
        <v>48</v>
      </c>
      <c r="D277" s="1" t="s">
        <v>32</v>
      </c>
      <c r="E277" s="49">
        <v>3185.46</v>
      </c>
    </row>
    <row r="278" spans="1:5" x14ac:dyDescent="0.25">
      <c r="A278" s="11">
        <v>45141</v>
      </c>
      <c r="B278" s="1" t="s">
        <v>26</v>
      </c>
      <c r="C278" s="1" t="s">
        <v>48</v>
      </c>
      <c r="D278" s="1" t="s">
        <v>31</v>
      </c>
      <c r="E278" s="49">
        <v>2733.99</v>
      </c>
    </row>
    <row r="279" spans="1:5" x14ac:dyDescent="0.25">
      <c r="A279" s="11">
        <v>45150</v>
      </c>
      <c r="B279" s="1" t="s">
        <v>24</v>
      </c>
      <c r="C279" s="1" t="s">
        <v>48</v>
      </c>
      <c r="D279" s="1" t="s">
        <v>28</v>
      </c>
      <c r="E279" s="49">
        <v>2695</v>
      </c>
    </row>
    <row r="280" spans="1:5" x14ac:dyDescent="0.25">
      <c r="A280" s="11">
        <v>45148</v>
      </c>
      <c r="B280" s="1" t="s">
        <v>23</v>
      </c>
      <c r="C280" s="1" t="s">
        <v>47</v>
      </c>
      <c r="D280" s="1" t="s">
        <v>30</v>
      </c>
      <c r="E280" s="49">
        <v>2559.4499999999998</v>
      </c>
    </row>
    <row r="281" spans="1:5" x14ac:dyDescent="0.25">
      <c r="A281" s="11">
        <v>45139</v>
      </c>
      <c r="B281" s="1" t="s">
        <v>33</v>
      </c>
      <c r="C281" s="1" t="s">
        <v>46</v>
      </c>
      <c r="D281" s="1" t="s">
        <v>30</v>
      </c>
      <c r="E281" s="49">
        <v>2382.02</v>
      </c>
    </row>
    <row r="282" spans="1:5" x14ac:dyDescent="0.25">
      <c r="A282" s="11">
        <v>45157</v>
      </c>
      <c r="B282" s="1" t="s">
        <v>33</v>
      </c>
      <c r="C282" s="1" t="s">
        <v>47</v>
      </c>
      <c r="D282" s="1" t="s">
        <v>28</v>
      </c>
      <c r="E282" s="49">
        <v>2855.28</v>
      </c>
    </row>
    <row r="283" spans="1:5" x14ac:dyDescent="0.25">
      <c r="A283" s="11">
        <v>45142</v>
      </c>
      <c r="B283" s="1" t="s">
        <v>23</v>
      </c>
      <c r="C283" s="1" t="s">
        <v>49</v>
      </c>
      <c r="D283" s="1" t="s">
        <v>32</v>
      </c>
      <c r="E283" s="49">
        <v>2369.06</v>
      </c>
    </row>
    <row r="284" spans="1:5" x14ac:dyDescent="0.25">
      <c r="A284" s="11">
        <v>45162</v>
      </c>
      <c r="B284" s="1" t="s">
        <v>24</v>
      </c>
      <c r="C284" s="1" t="s">
        <v>48</v>
      </c>
      <c r="D284" s="1" t="s">
        <v>28</v>
      </c>
      <c r="E284" s="49">
        <v>3313.46</v>
      </c>
    </row>
    <row r="285" spans="1:5" x14ac:dyDescent="0.25">
      <c r="A285" s="11">
        <v>45164</v>
      </c>
      <c r="B285" s="1" t="s">
        <v>26</v>
      </c>
      <c r="C285" s="1" t="s">
        <v>2</v>
      </c>
      <c r="D285" s="1" t="s">
        <v>30</v>
      </c>
      <c r="E285" s="49">
        <v>3856.76</v>
      </c>
    </row>
    <row r="286" spans="1:5" x14ac:dyDescent="0.25">
      <c r="A286" s="11">
        <v>45155</v>
      </c>
      <c r="B286" s="1" t="s">
        <v>23</v>
      </c>
      <c r="C286" s="1" t="s">
        <v>2</v>
      </c>
      <c r="D286" s="1" t="s">
        <v>30</v>
      </c>
      <c r="E286" s="49">
        <v>2638.88</v>
      </c>
    </row>
    <row r="287" spans="1:5" x14ac:dyDescent="0.25">
      <c r="A287" s="11">
        <v>45163</v>
      </c>
      <c r="B287" s="1" t="s">
        <v>26</v>
      </c>
      <c r="C287" s="1" t="s">
        <v>48</v>
      </c>
      <c r="D287" s="1" t="s">
        <v>29</v>
      </c>
      <c r="E287" s="49">
        <v>2804.25</v>
      </c>
    </row>
    <row r="288" spans="1:5" x14ac:dyDescent="0.25">
      <c r="A288" s="11">
        <v>45143</v>
      </c>
      <c r="B288" s="1" t="s">
        <v>24</v>
      </c>
      <c r="C288" s="1" t="s">
        <v>47</v>
      </c>
      <c r="D288" s="1" t="s">
        <v>30</v>
      </c>
      <c r="E288" s="49">
        <v>3402.98</v>
      </c>
    </row>
    <row r="289" spans="1:5" x14ac:dyDescent="0.25">
      <c r="A289" s="11">
        <v>45160</v>
      </c>
      <c r="B289" s="1" t="s">
        <v>26</v>
      </c>
      <c r="C289" s="1" t="s">
        <v>46</v>
      </c>
      <c r="D289" s="1" t="s">
        <v>29</v>
      </c>
      <c r="E289" s="49">
        <v>2327.37</v>
      </c>
    </row>
    <row r="290" spans="1:5" x14ac:dyDescent="0.25">
      <c r="A290" s="11">
        <v>45165</v>
      </c>
      <c r="B290" s="1" t="s">
        <v>23</v>
      </c>
      <c r="C290" s="1" t="s">
        <v>48</v>
      </c>
      <c r="D290" s="1" t="s">
        <v>30</v>
      </c>
      <c r="E290" s="49">
        <v>3715.32</v>
      </c>
    </row>
    <row r="291" spans="1:5" x14ac:dyDescent="0.25">
      <c r="A291" s="11">
        <v>45153</v>
      </c>
      <c r="B291" s="1" t="s">
        <v>33</v>
      </c>
      <c r="C291" s="1" t="s">
        <v>49</v>
      </c>
      <c r="D291" s="1" t="s">
        <v>29</v>
      </c>
      <c r="E291" s="49">
        <v>2459.9299999999998</v>
      </c>
    </row>
    <row r="292" spans="1:5" x14ac:dyDescent="0.25">
      <c r="A292" s="11">
        <v>45160</v>
      </c>
      <c r="B292" s="1" t="s">
        <v>24</v>
      </c>
      <c r="C292" s="1" t="s">
        <v>49</v>
      </c>
      <c r="D292" s="1" t="s">
        <v>27</v>
      </c>
      <c r="E292" s="49">
        <v>3647.65</v>
      </c>
    </row>
    <row r="293" spans="1:5" x14ac:dyDescent="0.25">
      <c r="A293" s="11">
        <v>45164</v>
      </c>
      <c r="B293" s="1" t="s">
        <v>26</v>
      </c>
      <c r="C293" s="1" t="s">
        <v>46</v>
      </c>
      <c r="D293" s="1" t="s">
        <v>29</v>
      </c>
      <c r="E293" s="49">
        <v>2548.2600000000002</v>
      </c>
    </row>
    <row r="294" spans="1:5" x14ac:dyDescent="0.25">
      <c r="A294" s="11">
        <v>45148</v>
      </c>
      <c r="B294" s="1" t="s">
        <v>23</v>
      </c>
      <c r="C294" s="1" t="s">
        <v>47</v>
      </c>
      <c r="D294" s="1" t="s">
        <v>32</v>
      </c>
      <c r="E294" s="49">
        <v>3076.73</v>
      </c>
    </row>
    <row r="295" spans="1:5" x14ac:dyDescent="0.25">
      <c r="A295" s="11">
        <v>45145</v>
      </c>
      <c r="B295" s="1" t="s">
        <v>25</v>
      </c>
      <c r="C295" s="1" t="s">
        <v>46</v>
      </c>
      <c r="D295" s="1" t="s">
        <v>28</v>
      </c>
      <c r="E295" s="49">
        <v>2295.3000000000002</v>
      </c>
    </row>
    <row r="296" spans="1:5" x14ac:dyDescent="0.25">
      <c r="A296" s="11">
        <v>45167</v>
      </c>
      <c r="B296" s="1" t="s">
        <v>23</v>
      </c>
      <c r="C296" s="1" t="s">
        <v>47</v>
      </c>
      <c r="D296" s="1" t="s">
        <v>28</v>
      </c>
      <c r="E296" s="49">
        <v>2726.4</v>
      </c>
    </row>
    <row r="297" spans="1:5" x14ac:dyDescent="0.25">
      <c r="A297" s="11">
        <v>45167</v>
      </c>
      <c r="B297" s="1" t="s">
        <v>24</v>
      </c>
      <c r="C297" s="1" t="s">
        <v>48</v>
      </c>
      <c r="D297" s="1" t="s">
        <v>28</v>
      </c>
      <c r="E297" s="49">
        <v>3699.68</v>
      </c>
    </row>
    <row r="298" spans="1:5" x14ac:dyDescent="0.25">
      <c r="A298" s="11">
        <v>45159</v>
      </c>
      <c r="B298" s="1" t="s">
        <v>33</v>
      </c>
      <c r="C298" s="1" t="s">
        <v>49</v>
      </c>
      <c r="D298" s="1" t="s">
        <v>30</v>
      </c>
      <c r="E298" s="49">
        <v>3589.25</v>
      </c>
    </row>
    <row r="299" spans="1:5" x14ac:dyDescent="0.25">
      <c r="A299" s="11">
        <v>45144</v>
      </c>
      <c r="B299" s="1" t="s">
        <v>23</v>
      </c>
      <c r="C299" s="1" t="s">
        <v>48</v>
      </c>
      <c r="D299" s="1" t="s">
        <v>28</v>
      </c>
      <c r="E299" s="49">
        <v>2831.59</v>
      </c>
    </row>
    <row r="300" spans="1:5" x14ac:dyDescent="0.25">
      <c r="A300" s="11">
        <v>45158</v>
      </c>
      <c r="B300" s="1" t="s">
        <v>24</v>
      </c>
      <c r="C300" s="1" t="s">
        <v>2</v>
      </c>
      <c r="D300" s="1" t="s">
        <v>32</v>
      </c>
      <c r="E300" s="49">
        <v>2633.46</v>
      </c>
    </row>
  </sheetData>
  <conditionalFormatting sqref="A12:D41">
    <cfRule type="expression" dxfId="29" priority="2">
      <formula>$C12=#REF!</formula>
    </cfRule>
  </conditionalFormatting>
  <conditionalFormatting sqref="E12:E41">
    <cfRule type="expression" dxfId="28" priority="1">
      <formula>$C12=$H$17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AAAAF-F58E-45D0-9CE9-0D21E0279CA4}">
  <sheetPr>
    <tabColor rgb="FF0070C0"/>
  </sheetPr>
  <dimension ref="A1:U300"/>
  <sheetViews>
    <sheetView workbookViewId="0">
      <selection activeCell="H14" sqref="H14"/>
    </sheetView>
  </sheetViews>
  <sheetFormatPr defaultRowHeight="15" x14ac:dyDescent="0.25"/>
  <cols>
    <col min="1" max="1" width="13.7109375" customWidth="1"/>
    <col min="2" max="2" width="11.7109375" customWidth="1"/>
    <col min="3" max="3" width="20.140625" customWidth="1"/>
    <col min="4" max="4" width="29.42578125" customWidth="1"/>
    <col min="5" max="5" width="9.5703125" bestFit="1" customWidth="1"/>
    <col min="6" max="6" width="6.5703125" customWidth="1"/>
    <col min="7" max="7" width="29" customWidth="1"/>
    <col min="8" max="8" width="36.85546875" customWidth="1"/>
    <col min="9" max="9" width="23.85546875" customWidth="1"/>
    <col min="10" max="10" width="5.7109375" customWidth="1"/>
    <col min="11" max="11" width="38.7109375" customWidth="1"/>
    <col min="12" max="12" width="16.140625" customWidth="1"/>
    <col min="13" max="13" width="15.42578125" customWidth="1"/>
    <col min="14" max="14" width="19.42578125" customWidth="1"/>
    <col min="17" max="17" width="9.5703125" bestFit="1" customWidth="1"/>
    <col min="18" max="18" width="11.5703125" customWidth="1"/>
    <col min="19" max="19" width="12.5703125" customWidth="1"/>
    <col min="20" max="20" width="11.5703125" customWidth="1"/>
    <col min="21" max="21" width="21.140625" customWidth="1"/>
  </cols>
  <sheetData>
    <row r="1" spans="1:21" ht="21" x14ac:dyDescent="0.35">
      <c r="A1" s="6" t="s">
        <v>109</v>
      </c>
      <c r="B1" s="5"/>
      <c r="C1" s="5"/>
      <c r="D1" s="5"/>
      <c r="E1" s="5"/>
    </row>
    <row r="2" spans="1:21" ht="15.75" x14ac:dyDescent="0.25">
      <c r="A2" s="65" t="s">
        <v>110</v>
      </c>
      <c r="B2" s="65"/>
      <c r="C2" s="65"/>
      <c r="D2" s="65"/>
      <c r="E2" s="66"/>
      <c r="G2" s="30" t="s">
        <v>55</v>
      </c>
      <c r="H2" s="31" t="s">
        <v>68</v>
      </c>
      <c r="I2" s="31"/>
      <c r="J2" s="31"/>
      <c r="K2" s="32"/>
    </row>
    <row r="3" spans="1:21" ht="15.75" x14ac:dyDescent="0.25">
      <c r="A3" s="65" t="s">
        <v>111</v>
      </c>
      <c r="B3" s="65"/>
      <c r="C3" s="65"/>
      <c r="D3" s="65"/>
      <c r="E3" s="65"/>
      <c r="G3" s="33"/>
      <c r="H3" s="34" t="s">
        <v>94</v>
      </c>
      <c r="I3" s="34"/>
      <c r="J3" s="34"/>
      <c r="K3" s="35"/>
    </row>
    <row r="4" spans="1:21" ht="15.75" x14ac:dyDescent="0.25">
      <c r="A4" s="65" t="s">
        <v>112</v>
      </c>
      <c r="B4" s="65"/>
      <c r="C4" s="65"/>
      <c r="D4" s="65"/>
      <c r="E4" s="65"/>
      <c r="G4" s="33"/>
      <c r="H4" s="34" t="s">
        <v>72</v>
      </c>
      <c r="I4" s="34"/>
      <c r="J4" s="34"/>
      <c r="K4" s="35"/>
    </row>
    <row r="5" spans="1:21" x14ac:dyDescent="0.25">
      <c r="G5" s="33"/>
      <c r="H5" s="34" t="s">
        <v>105</v>
      </c>
      <c r="I5" s="34"/>
      <c r="J5" s="34"/>
      <c r="K5" s="35"/>
    </row>
    <row r="6" spans="1:21" x14ac:dyDescent="0.25">
      <c r="B6" s="9" t="s">
        <v>8</v>
      </c>
      <c r="C6" t="s">
        <v>13</v>
      </c>
      <c r="E6" s="9"/>
      <c r="F6" s="9"/>
      <c r="G6" s="36"/>
      <c r="H6" s="37"/>
      <c r="I6" s="37"/>
      <c r="J6" s="37"/>
      <c r="K6" s="38"/>
    </row>
    <row r="7" spans="1:21" x14ac:dyDescent="0.25">
      <c r="E7" s="9"/>
      <c r="F7" s="9"/>
    </row>
    <row r="8" spans="1:21" x14ac:dyDescent="0.25">
      <c r="B8" t="s">
        <v>62</v>
      </c>
    </row>
    <row r="9" spans="1:21" x14ac:dyDescent="0.25">
      <c r="B9" t="s">
        <v>61</v>
      </c>
      <c r="H9" s="9" t="s">
        <v>146</v>
      </c>
      <c r="I9" s="9" t="s">
        <v>145</v>
      </c>
      <c r="S9" s="9" t="s">
        <v>64</v>
      </c>
    </row>
    <row r="10" spans="1:21" x14ac:dyDescent="0.25">
      <c r="S10" s="9" t="s">
        <v>19</v>
      </c>
      <c r="T10" s="9" t="s">
        <v>63</v>
      </c>
      <c r="U10" s="9" t="s">
        <v>21</v>
      </c>
    </row>
    <row r="11" spans="1:21" ht="15.75" x14ac:dyDescent="0.25">
      <c r="A11" s="10" t="s">
        <v>1</v>
      </c>
      <c r="B11" s="10" t="s">
        <v>19</v>
      </c>
      <c r="C11" s="10" t="s">
        <v>20</v>
      </c>
      <c r="D11" s="10" t="s">
        <v>21</v>
      </c>
      <c r="E11" s="10" t="s">
        <v>70</v>
      </c>
      <c r="G11" s="9" t="s">
        <v>68</v>
      </c>
      <c r="S11" t="str" cm="1">
        <f t="array" ref="S11:S15">_xlfn._xlws.SORT(_xlfn.UNIQUE(B12:B41))</f>
        <v>Central</v>
      </c>
      <c r="T11" t="str" cm="1">
        <f t="array" ref="T11:T15">_xlfn._xlws.SORT(_xlfn.UNIQUE(C12:C41))</f>
        <v>Carmen</v>
      </c>
      <c r="U11" t="str" cm="1">
        <f t="array" ref="U11:U16">_xlfn._xlws.SORT(_xlfn.UNIQUE(D12:D41))</f>
        <v>Hot Wheels</v>
      </c>
    </row>
    <row r="12" spans="1:21" x14ac:dyDescent="0.25">
      <c r="A12" s="11">
        <v>45162</v>
      </c>
      <c r="B12" s="1" t="s">
        <v>25</v>
      </c>
      <c r="C12" s="1" t="s">
        <v>46</v>
      </c>
      <c r="D12" s="1" t="s">
        <v>32</v>
      </c>
      <c r="E12" s="49">
        <v>3022.34</v>
      </c>
      <c r="G12" s="40" t="s">
        <v>21</v>
      </c>
      <c r="H12" s="1"/>
      <c r="S12" t="str">
        <v xml:space="preserve">North </v>
      </c>
      <c r="T12" t="str">
        <v>Cinderelli</v>
      </c>
      <c r="U12" t="str">
        <v>LOL OMG Surprise</v>
      </c>
    </row>
    <row r="13" spans="1:21" x14ac:dyDescent="0.25">
      <c r="A13" s="11">
        <v>45161</v>
      </c>
      <c r="B13" s="1" t="s">
        <v>25</v>
      </c>
      <c r="C13" s="1" t="s">
        <v>46</v>
      </c>
      <c r="D13" s="1" t="s">
        <v>29</v>
      </c>
      <c r="E13" s="49">
        <v>3116.33</v>
      </c>
      <c r="G13" s="40" t="s">
        <v>19</v>
      </c>
      <c r="H13" s="1"/>
      <c r="S13" t="str">
        <v>NorthWest</v>
      </c>
      <c r="T13" t="str">
        <v>Macen</v>
      </c>
      <c r="U13" t="str">
        <v>LOL Surprise</v>
      </c>
    </row>
    <row r="14" spans="1:21" x14ac:dyDescent="0.25">
      <c r="A14" s="11">
        <v>45145</v>
      </c>
      <c r="B14" s="1" t="s">
        <v>26</v>
      </c>
      <c r="C14" s="1" t="s">
        <v>47</v>
      </c>
      <c r="D14" s="1" t="s">
        <v>29</v>
      </c>
      <c r="E14" s="49">
        <v>3007.85</v>
      </c>
      <c r="G14" s="46" t="s">
        <v>65</v>
      </c>
      <c r="H14" s="50"/>
      <c r="K14" t="str">
        <f ca="1">_xlfn.IFNA(_xlfn.FORMULATEXT(H14),"")</f>
        <v/>
      </c>
      <c r="S14" t="str">
        <v>South</v>
      </c>
      <c r="T14" t="str">
        <v>Miles</v>
      </c>
      <c r="U14" t="str">
        <v>Monster Trucks</v>
      </c>
    </row>
    <row r="15" spans="1:21" x14ac:dyDescent="0.25">
      <c r="A15" s="11">
        <v>45149</v>
      </c>
      <c r="B15" s="1" t="s">
        <v>33</v>
      </c>
      <c r="C15" s="1" t="s">
        <v>46</v>
      </c>
      <c r="D15" s="1" t="s">
        <v>29</v>
      </c>
      <c r="E15" s="49">
        <v>3203.5</v>
      </c>
      <c r="S15" t="str">
        <v>West</v>
      </c>
      <c r="T15" t="str">
        <v>Tiana</v>
      </c>
      <c r="U15" t="str">
        <v>Rainbow High Dolls</v>
      </c>
    </row>
    <row r="16" spans="1:21" x14ac:dyDescent="0.25">
      <c r="A16" s="11">
        <v>45164</v>
      </c>
      <c r="B16" s="1" t="s">
        <v>26</v>
      </c>
      <c r="C16" s="1" t="s">
        <v>49</v>
      </c>
      <c r="D16" s="1" t="s">
        <v>31</v>
      </c>
      <c r="E16" s="49">
        <v>2337.88</v>
      </c>
      <c r="G16" s="9" t="s">
        <v>107</v>
      </c>
      <c r="U16" t="str">
        <v>Stuffed Animals/Bears</v>
      </c>
    </row>
    <row r="17" spans="1:11" x14ac:dyDescent="0.25">
      <c r="A17" s="11">
        <v>45160</v>
      </c>
      <c r="B17" s="1" t="s">
        <v>23</v>
      </c>
      <c r="C17" s="1" t="s">
        <v>49</v>
      </c>
      <c r="D17" s="1" t="s">
        <v>28</v>
      </c>
      <c r="E17" s="49">
        <v>3568.9</v>
      </c>
      <c r="G17" s="46" t="s">
        <v>73</v>
      </c>
      <c r="H17" s="50"/>
      <c r="K17" t="str">
        <f ca="1">_xlfn.IFNA(_xlfn.FORMULATEXT(H17),"")</f>
        <v/>
      </c>
    </row>
    <row r="18" spans="1:11" x14ac:dyDescent="0.25">
      <c r="A18" s="11">
        <v>45164</v>
      </c>
      <c r="B18" s="1" t="s">
        <v>25</v>
      </c>
      <c r="C18" s="1" t="s">
        <v>2</v>
      </c>
      <c r="D18" s="1" t="s">
        <v>30</v>
      </c>
      <c r="E18" s="49">
        <v>2631.83</v>
      </c>
    </row>
    <row r="19" spans="1:11" x14ac:dyDescent="0.25">
      <c r="A19" s="11">
        <v>45153</v>
      </c>
      <c r="B19" s="1" t="s">
        <v>24</v>
      </c>
      <c r="C19" s="1" t="s">
        <v>48</v>
      </c>
      <c r="D19" s="1" t="s">
        <v>31</v>
      </c>
      <c r="E19" s="49">
        <v>3236.28</v>
      </c>
    </row>
    <row r="20" spans="1:11" x14ac:dyDescent="0.25">
      <c r="A20" s="11">
        <v>45144</v>
      </c>
      <c r="B20" s="1" t="s">
        <v>24</v>
      </c>
      <c r="C20" s="1" t="s">
        <v>49</v>
      </c>
      <c r="D20" s="1" t="s">
        <v>30</v>
      </c>
      <c r="E20" s="49">
        <v>3343.37</v>
      </c>
      <c r="H20" s="79" t="s">
        <v>146</v>
      </c>
      <c r="I20" s="79" t="s">
        <v>145</v>
      </c>
    </row>
    <row r="21" spans="1:11" x14ac:dyDescent="0.25">
      <c r="A21" s="11">
        <v>45149</v>
      </c>
      <c r="B21" s="1" t="s">
        <v>33</v>
      </c>
      <c r="C21" s="1" t="s">
        <v>47</v>
      </c>
      <c r="D21" s="1" t="s">
        <v>27</v>
      </c>
      <c r="E21" s="49">
        <v>3762.55</v>
      </c>
    </row>
    <row r="22" spans="1:11" x14ac:dyDescent="0.25">
      <c r="A22" s="11">
        <v>45157</v>
      </c>
      <c r="B22" s="1" t="s">
        <v>26</v>
      </c>
      <c r="C22" s="1" t="s">
        <v>47</v>
      </c>
      <c r="D22" s="1" t="s">
        <v>29</v>
      </c>
      <c r="E22" s="49">
        <v>2840.65</v>
      </c>
      <c r="G22" s="9" t="s">
        <v>94</v>
      </c>
    </row>
    <row r="23" spans="1:11" x14ac:dyDescent="0.25">
      <c r="A23" s="11">
        <v>45148</v>
      </c>
      <c r="B23" s="1" t="s">
        <v>25</v>
      </c>
      <c r="C23" s="1" t="s">
        <v>46</v>
      </c>
      <c r="D23" s="1" t="s">
        <v>28</v>
      </c>
      <c r="E23" s="49">
        <v>2019.03</v>
      </c>
      <c r="G23" s="40" t="s">
        <v>21</v>
      </c>
      <c r="H23" s="1"/>
    </row>
    <row r="24" spans="1:11" x14ac:dyDescent="0.25">
      <c r="A24" s="11">
        <v>45143</v>
      </c>
      <c r="B24" s="1" t="s">
        <v>33</v>
      </c>
      <c r="C24" s="1" t="s">
        <v>48</v>
      </c>
      <c r="D24" s="1" t="s">
        <v>30</v>
      </c>
      <c r="E24" s="49">
        <v>3305.75</v>
      </c>
      <c r="G24" s="40" t="s">
        <v>19</v>
      </c>
      <c r="H24" s="1"/>
    </row>
    <row r="25" spans="1:11" x14ac:dyDescent="0.25">
      <c r="A25" s="11">
        <v>45149</v>
      </c>
      <c r="B25" s="1" t="s">
        <v>24</v>
      </c>
      <c r="C25" s="1" t="s">
        <v>2</v>
      </c>
      <c r="D25" s="1" t="s">
        <v>28</v>
      </c>
      <c r="E25" s="49">
        <v>2919.19</v>
      </c>
    </row>
    <row r="26" spans="1:11" ht="15.75" x14ac:dyDescent="0.25">
      <c r="A26" s="11">
        <v>45148</v>
      </c>
      <c r="B26" s="1" t="s">
        <v>23</v>
      </c>
      <c r="C26" s="1" t="s">
        <v>46</v>
      </c>
      <c r="D26" s="1" t="s">
        <v>31</v>
      </c>
      <c r="E26" s="49">
        <v>2166.96</v>
      </c>
      <c r="G26" s="29" t="s">
        <v>59</v>
      </c>
      <c r="H26" s="44" t="s">
        <v>153</v>
      </c>
      <c r="I26" s="44" t="s">
        <v>152</v>
      </c>
    </row>
    <row r="27" spans="1:11" x14ac:dyDescent="0.25">
      <c r="A27" s="11">
        <v>45156</v>
      </c>
      <c r="B27" s="1" t="s">
        <v>23</v>
      </c>
      <c r="C27" s="1" t="s">
        <v>46</v>
      </c>
      <c r="D27" s="1" t="s">
        <v>31</v>
      </c>
      <c r="E27" s="49">
        <v>3939.65</v>
      </c>
      <c r="G27" s="1" t="s">
        <v>47</v>
      </c>
      <c r="H27" s="50"/>
      <c r="I27" s="50"/>
      <c r="K27" t="str">
        <f ca="1">IF(_xlfn.ISFORMULA(H27),_xlfn.FORMULATEXT(H27),"")</f>
        <v/>
      </c>
    </row>
    <row r="28" spans="1:11" x14ac:dyDescent="0.25">
      <c r="A28" s="11">
        <v>45168</v>
      </c>
      <c r="B28" s="1" t="s">
        <v>23</v>
      </c>
      <c r="C28" s="1" t="s">
        <v>2</v>
      </c>
      <c r="D28" s="1" t="s">
        <v>30</v>
      </c>
      <c r="E28" s="49">
        <v>3932.6</v>
      </c>
      <c r="G28" s="1" t="s">
        <v>46</v>
      </c>
      <c r="H28" s="50"/>
      <c r="I28" s="50"/>
      <c r="K28" t="str">
        <f ca="1">_xlfn.IFNA(_xlfn.FORMULATEXT(I27),"")</f>
        <v/>
      </c>
    </row>
    <row r="29" spans="1:11" x14ac:dyDescent="0.25">
      <c r="A29" s="11">
        <v>45152</v>
      </c>
      <c r="B29" s="1" t="s">
        <v>24</v>
      </c>
      <c r="C29" s="1" t="s">
        <v>46</v>
      </c>
      <c r="D29" s="1" t="s">
        <v>28</v>
      </c>
      <c r="E29" s="49">
        <v>3339.41</v>
      </c>
      <c r="G29" s="1" t="s">
        <v>49</v>
      </c>
      <c r="H29" s="50"/>
      <c r="I29" s="50"/>
    </row>
    <row r="30" spans="1:11" x14ac:dyDescent="0.25">
      <c r="A30" s="11">
        <v>45144</v>
      </c>
      <c r="B30" s="1" t="s">
        <v>25</v>
      </c>
      <c r="C30" s="1" t="s">
        <v>46</v>
      </c>
      <c r="D30" s="1" t="s">
        <v>28</v>
      </c>
      <c r="E30" s="49">
        <v>2973.83</v>
      </c>
      <c r="G30" s="1" t="s">
        <v>48</v>
      </c>
      <c r="H30" s="50"/>
      <c r="I30" s="50"/>
    </row>
    <row r="31" spans="1:11" x14ac:dyDescent="0.25">
      <c r="A31" s="11">
        <v>45158</v>
      </c>
      <c r="B31" s="1" t="s">
        <v>25</v>
      </c>
      <c r="C31" s="1" t="s">
        <v>49</v>
      </c>
      <c r="D31" s="1" t="s">
        <v>28</v>
      </c>
      <c r="E31" s="49">
        <v>3331.21</v>
      </c>
      <c r="G31" s="1" t="s">
        <v>2</v>
      </c>
      <c r="H31" s="51"/>
      <c r="I31" s="50"/>
    </row>
    <row r="32" spans="1:11" ht="15.75" thickBot="1" x14ac:dyDescent="0.3">
      <c r="A32" s="11">
        <v>45169</v>
      </c>
      <c r="B32" s="1" t="s">
        <v>25</v>
      </c>
      <c r="C32" s="1" t="s">
        <v>47</v>
      </c>
      <c r="D32" s="1" t="s">
        <v>29</v>
      </c>
      <c r="E32" s="49">
        <v>3244.37</v>
      </c>
      <c r="G32" s="45" t="s">
        <v>65</v>
      </c>
      <c r="H32" s="52"/>
      <c r="I32" s="52"/>
    </row>
    <row r="33" spans="1:11" ht="15.75" thickTop="1" x14ac:dyDescent="0.25">
      <c r="A33" s="11">
        <v>45140</v>
      </c>
      <c r="B33" s="1" t="s">
        <v>25</v>
      </c>
      <c r="C33" s="1" t="s">
        <v>49</v>
      </c>
      <c r="D33" s="1" t="s">
        <v>30</v>
      </c>
      <c r="E33" s="49">
        <v>2545.61</v>
      </c>
    </row>
    <row r="34" spans="1:11" x14ac:dyDescent="0.25">
      <c r="A34" s="11">
        <v>45141</v>
      </c>
      <c r="B34" s="1" t="s">
        <v>26</v>
      </c>
      <c r="C34" s="1" t="s">
        <v>46</v>
      </c>
      <c r="D34" s="1" t="s">
        <v>31</v>
      </c>
      <c r="E34" s="49">
        <v>2191.69</v>
      </c>
    </row>
    <row r="35" spans="1:11" x14ac:dyDescent="0.25">
      <c r="A35" s="11">
        <v>45146</v>
      </c>
      <c r="B35" s="1" t="s">
        <v>33</v>
      </c>
      <c r="C35" s="1" t="s">
        <v>48</v>
      </c>
      <c r="D35" s="1" t="s">
        <v>30</v>
      </c>
      <c r="E35" s="49">
        <v>2034.11</v>
      </c>
      <c r="G35" s="63" t="s">
        <v>104</v>
      </c>
    </row>
    <row r="36" spans="1:11" ht="15.75" x14ac:dyDescent="0.25">
      <c r="A36" s="11">
        <v>45164</v>
      </c>
      <c r="B36" s="1" t="s">
        <v>23</v>
      </c>
      <c r="C36" s="1" t="s">
        <v>48</v>
      </c>
      <c r="D36" s="1" t="s">
        <v>27</v>
      </c>
      <c r="E36" s="49">
        <v>2686.71</v>
      </c>
      <c r="G36" s="29" t="s">
        <v>59</v>
      </c>
      <c r="H36" s="44" t="s">
        <v>153</v>
      </c>
      <c r="I36" s="44" t="s">
        <v>152</v>
      </c>
    </row>
    <row r="37" spans="1:11" x14ac:dyDescent="0.25">
      <c r="A37" s="11">
        <v>45146</v>
      </c>
      <c r="B37" s="1" t="s">
        <v>33</v>
      </c>
      <c r="C37" s="1" t="s">
        <v>48</v>
      </c>
      <c r="D37" s="1" t="s">
        <v>27</v>
      </c>
      <c r="E37" s="49">
        <v>3446.64</v>
      </c>
      <c r="G37" s="11">
        <v>45139</v>
      </c>
      <c r="H37" s="50"/>
      <c r="I37" s="50"/>
      <c r="K37" t="str">
        <f ca="1">IF(_xlfn.ISFORMULA(H37),_xlfn.FORMULATEXT(H37),"")</f>
        <v/>
      </c>
    </row>
    <row r="38" spans="1:11" x14ac:dyDescent="0.25">
      <c r="A38" s="11">
        <v>45166</v>
      </c>
      <c r="B38" s="1" t="s">
        <v>26</v>
      </c>
      <c r="C38" s="1" t="s">
        <v>49</v>
      </c>
      <c r="D38" s="1" t="s">
        <v>27</v>
      </c>
      <c r="E38" s="49">
        <v>3150.23</v>
      </c>
      <c r="G38" s="11">
        <v>45140</v>
      </c>
      <c r="H38" s="50"/>
      <c r="I38" s="50"/>
      <c r="K38" t="str">
        <f ca="1">_xlfn.IFNA(_xlfn.FORMULATEXT(I37),"")</f>
        <v/>
      </c>
    </row>
    <row r="39" spans="1:11" x14ac:dyDescent="0.25">
      <c r="A39" s="11">
        <v>45140</v>
      </c>
      <c r="B39" s="1" t="s">
        <v>33</v>
      </c>
      <c r="C39" s="1" t="s">
        <v>49</v>
      </c>
      <c r="D39" s="1" t="s">
        <v>31</v>
      </c>
      <c r="E39" s="49">
        <v>3417.71</v>
      </c>
      <c r="G39" s="11">
        <v>45141</v>
      </c>
      <c r="H39" s="50"/>
      <c r="I39" s="50"/>
    </row>
    <row r="40" spans="1:11" x14ac:dyDescent="0.25">
      <c r="A40" s="11">
        <v>45166</v>
      </c>
      <c r="B40" s="1" t="s">
        <v>24</v>
      </c>
      <c r="C40" s="1" t="s">
        <v>47</v>
      </c>
      <c r="D40" s="1" t="s">
        <v>31</v>
      </c>
      <c r="E40" s="49">
        <v>3269.6</v>
      </c>
      <c r="G40" s="11">
        <v>45142</v>
      </c>
      <c r="H40" s="50"/>
      <c r="I40" s="50"/>
    </row>
    <row r="41" spans="1:11" x14ac:dyDescent="0.25">
      <c r="A41" s="11">
        <v>45164</v>
      </c>
      <c r="B41" s="1" t="s">
        <v>23</v>
      </c>
      <c r="C41" s="1" t="s">
        <v>48</v>
      </c>
      <c r="D41" s="1" t="s">
        <v>30</v>
      </c>
      <c r="E41" s="49">
        <v>2672.91</v>
      </c>
      <c r="G41" s="11">
        <v>45143</v>
      </c>
      <c r="H41" s="50"/>
      <c r="I41" s="50"/>
    </row>
    <row r="42" spans="1:11" x14ac:dyDescent="0.25">
      <c r="A42" s="11">
        <v>45142</v>
      </c>
      <c r="B42" s="1" t="s">
        <v>23</v>
      </c>
      <c r="C42" s="1" t="s">
        <v>49</v>
      </c>
      <c r="D42" s="1" t="s">
        <v>31</v>
      </c>
      <c r="E42" s="49">
        <v>3692.24</v>
      </c>
      <c r="G42" s="11">
        <v>45144</v>
      </c>
      <c r="H42" s="50"/>
      <c r="I42" s="50"/>
    </row>
    <row r="43" spans="1:11" x14ac:dyDescent="0.25">
      <c r="A43" s="11">
        <v>45154</v>
      </c>
      <c r="B43" s="1" t="s">
        <v>25</v>
      </c>
      <c r="C43" s="1" t="s">
        <v>2</v>
      </c>
      <c r="D43" s="1" t="s">
        <v>31</v>
      </c>
      <c r="E43" s="49">
        <v>2669.7</v>
      </c>
      <c r="G43" s="11">
        <v>45145</v>
      </c>
      <c r="H43" s="50"/>
      <c r="I43" s="50"/>
    </row>
    <row r="44" spans="1:11" x14ac:dyDescent="0.25">
      <c r="A44" s="11">
        <v>45146</v>
      </c>
      <c r="B44" s="1" t="s">
        <v>24</v>
      </c>
      <c r="C44" s="1" t="s">
        <v>49</v>
      </c>
      <c r="D44" s="1" t="s">
        <v>29</v>
      </c>
      <c r="E44" s="49">
        <v>2975.8</v>
      </c>
      <c r="G44" s="11">
        <v>45146</v>
      </c>
      <c r="H44" s="50"/>
      <c r="I44" s="50"/>
    </row>
    <row r="45" spans="1:11" x14ac:dyDescent="0.25">
      <c r="A45" s="11">
        <v>45149</v>
      </c>
      <c r="B45" s="1" t="s">
        <v>23</v>
      </c>
      <c r="C45" s="1" t="s">
        <v>2</v>
      </c>
      <c r="D45" s="1" t="s">
        <v>30</v>
      </c>
      <c r="E45" s="49">
        <v>3446.79</v>
      </c>
      <c r="G45" s="11">
        <v>45147</v>
      </c>
      <c r="H45" s="50"/>
      <c r="I45" s="50"/>
    </row>
    <row r="46" spans="1:11" x14ac:dyDescent="0.25">
      <c r="A46" s="11">
        <v>45155</v>
      </c>
      <c r="B46" s="1" t="s">
        <v>26</v>
      </c>
      <c r="C46" s="1" t="s">
        <v>2</v>
      </c>
      <c r="D46" s="1" t="s">
        <v>29</v>
      </c>
      <c r="E46" s="49">
        <v>2378.88</v>
      </c>
      <c r="G46" s="11">
        <v>45148</v>
      </c>
      <c r="H46" s="50"/>
      <c r="I46" s="50"/>
    </row>
    <row r="47" spans="1:11" x14ac:dyDescent="0.25">
      <c r="A47" s="11">
        <v>45155</v>
      </c>
      <c r="B47" s="1" t="s">
        <v>33</v>
      </c>
      <c r="C47" s="1" t="s">
        <v>2</v>
      </c>
      <c r="D47" s="1" t="s">
        <v>32</v>
      </c>
      <c r="E47" s="49">
        <v>3307.94</v>
      </c>
      <c r="G47" s="11">
        <v>45149</v>
      </c>
      <c r="H47" s="50"/>
      <c r="I47" s="50"/>
    </row>
    <row r="48" spans="1:11" x14ac:dyDescent="0.25">
      <c r="A48" s="11">
        <v>45154</v>
      </c>
      <c r="B48" s="1" t="s">
        <v>26</v>
      </c>
      <c r="C48" s="1" t="s">
        <v>49</v>
      </c>
      <c r="D48" s="1" t="s">
        <v>31</v>
      </c>
      <c r="E48" s="49">
        <v>2246.25</v>
      </c>
      <c r="G48" s="11">
        <v>45150</v>
      </c>
      <c r="H48" s="50"/>
      <c r="I48" s="50"/>
    </row>
    <row r="49" spans="1:9" x14ac:dyDescent="0.25">
      <c r="A49" s="11">
        <v>45163</v>
      </c>
      <c r="B49" s="1" t="s">
        <v>24</v>
      </c>
      <c r="C49" s="1" t="s">
        <v>46</v>
      </c>
      <c r="D49" s="1" t="s">
        <v>31</v>
      </c>
      <c r="E49" s="49">
        <v>3720.02</v>
      </c>
      <c r="G49" s="11">
        <v>45151</v>
      </c>
      <c r="H49" s="50"/>
      <c r="I49" s="50"/>
    </row>
    <row r="50" spans="1:9" x14ac:dyDescent="0.25">
      <c r="A50" s="11">
        <v>45159</v>
      </c>
      <c r="B50" s="1" t="s">
        <v>33</v>
      </c>
      <c r="C50" s="1" t="s">
        <v>46</v>
      </c>
      <c r="D50" s="1" t="s">
        <v>32</v>
      </c>
      <c r="E50" s="49">
        <v>2176.7399999999998</v>
      </c>
      <c r="G50" s="11">
        <v>45152</v>
      </c>
      <c r="H50" s="50"/>
      <c r="I50" s="50"/>
    </row>
    <row r="51" spans="1:9" x14ac:dyDescent="0.25">
      <c r="A51" s="11">
        <v>45159</v>
      </c>
      <c r="B51" s="1" t="s">
        <v>26</v>
      </c>
      <c r="C51" s="1" t="s">
        <v>2</v>
      </c>
      <c r="D51" s="1" t="s">
        <v>27</v>
      </c>
      <c r="E51" s="49">
        <v>3373.27</v>
      </c>
      <c r="G51" s="11">
        <v>45153</v>
      </c>
      <c r="H51" s="50"/>
      <c r="I51" s="50"/>
    </row>
    <row r="52" spans="1:9" x14ac:dyDescent="0.25">
      <c r="A52" s="11">
        <v>45142</v>
      </c>
      <c r="B52" s="1" t="s">
        <v>24</v>
      </c>
      <c r="C52" s="1" t="s">
        <v>49</v>
      </c>
      <c r="D52" s="1" t="s">
        <v>27</v>
      </c>
      <c r="E52" s="49">
        <v>3138.69</v>
      </c>
      <c r="G52" s="11">
        <v>45154</v>
      </c>
      <c r="H52" s="50"/>
      <c r="I52" s="50"/>
    </row>
    <row r="53" spans="1:9" x14ac:dyDescent="0.25">
      <c r="A53" s="11">
        <v>45145</v>
      </c>
      <c r="B53" s="1" t="s">
        <v>33</v>
      </c>
      <c r="C53" s="1" t="s">
        <v>46</v>
      </c>
      <c r="D53" s="1" t="s">
        <v>29</v>
      </c>
      <c r="E53" s="49">
        <v>3353.36</v>
      </c>
      <c r="G53" s="11">
        <v>45155</v>
      </c>
      <c r="H53" s="50"/>
      <c r="I53" s="50"/>
    </row>
    <row r="54" spans="1:9" x14ac:dyDescent="0.25">
      <c r="A54" s="11">
        <v>45148</v>
      </c>
      <c r="B54" s="1" t="s">
        <v>25</v>
      </c>
      <c r="C54" s="1" t="s">
        <v>49</v>
      </c>
      <c r="D54" s="1" t="s">
        <v>30</v>
      </c>
      <c r="E54" s="49">
        <v>2611.86</v>
      </c>
      <c r="G54" s="11">
        <v>45156</v>
      </c>
      <c r="H54" s="50"/>
      <c r="I54" s="50"/>
    </row>
    <row r="55" spans="1:9" x14ac:dyDescent="0.25">
      <c r="A55" s="11">
        <v>45139</v>
      </c>
      <c r="B55" s="1" t="s">
        <v>23</v>
      </c>
      <c r="C55" s="1" t="s">
        <v>48</v>
      </c>
      <c r="D55" s="1" t="s">
        <v>27</v>
      </c>
      <c r="E55" s="49">
        <v>2585.0500000000002</v>
      </c>
      <c r="G55" s="11">
        <v>45157</v>
      </c>
      <c r="H55" s="50"/>
      <c r="I55" s="50"/>
    </row>
    <row r="56" spans="1:9" x14ac:dyDescent="0.25">
      <c r="A56" s="11">
        <v>45154</v>
      </c>
      <c r="B56" s="1" t="s">
        <v>24</v>
      </c>
      <c r="C56" s="1" t="s">
        <v>47</v>
      </c>
      <c r="D56" s="1" t="s">
        <v>31</v>
      </c>
      <c r="E56" s="49">
        <v>2934.85</v>
      </c>
      <c r="G56" s="11">
        <v>45158</v>
      </c>
      <c r="H56" s="50"/>
      <c r="I56" s="50"/>
    </row>
    <row r="57" spans="1:9" x14ac:dyDescent="0.25">
      <c r="A57" s="11">
        <v>45148</v>
      </c>
      <c r="B57" s="1" t="s">
        <v>23</v>
      </c>
      <c r="C57" s="1" t="s">
        <v>46</v>
      </c>
      <c r="D57" s="1" t="s">
        <v>31</v>
      </c>
      <c r="E57" s="49">
        <v>3710.5</v>
      </c>
      <c r="G57" s="11">
        <v>45159</v>
      </c>
      <c r="H57" s="50"/>
      <c r="I57" s="50"/>
    </row>
    <row r="58" spans="1:9" x14ac:dyDescent="0.25">
      <c r="A58" s="11">
        <v>45163</v>
      </c>
      <c r="B58" s="1" t="s">
        <v>25</v>
      </c>
      <c r="C58" s="1" t="s">
        <v>2</v>
      </c>
      <c r="D58" s="1" t="s">
        <v>28</v>
      </c>
      <c r="E58" s="49">
        <v>2973.73</v>
      </c>
      <c r="G58" s="11">
        <v>45160</v>
      </c>
      <c r="H58" s="50"/>
      <c r="I58" s="50"/>
    </row>
    <row r="59" spans="1:9" x14ac:dyDescent="0.25">
      <c r="A59" s="11">
        <v>45149</v>
      </c>
      <c r="B59" s="1" t="s">
        <v>25</v>
      </c>
      <c r="C59" s="1" t="s">
        <v>46</v>
      </c>
      <c r="D59" s="1" t="s">
        <v>27</v>
      </c>
      <c r="E59" s="49">
        <v>3704.03</v>
      </c>
      <c r="G59" s="11">
        <v>45161</v>
      </c>
      <c r="H59" s="50"/>
      <c r="I59" s="50"/>
    </row>
    <row r="60" spans="1:9" x14ac:dyDescent="0.25">
      <c r="A60" s="11">
        <v>45146</v>
      </c>
      <c r="B60" s="1" t="s">
        <v>26</v>
      </c>
      <c r="C60" s="1" t="s">
        <v>2</v>
      </c>
      <c r="D60" s="1" t="s">
        <v>31</v>
      </c>
      <c r="E60" s="49">
        <v>3019.2</v>
      </c>
      <c r="G60" s="11">
        <v>45162</v>
      </c>
      <c r="H60" s="50"/>
      <c r="I60" s="50"/>
    </row>
    <row r="61" spans="1:9" x14ac:dyDescent="0.25">
      <c r="A61" s="11">
        <v>45151</v>
      </c>
      <c r="B61" s="1" t="s">
        <v>24</v>
      </c>
      <c r="C61" s="1" t="s">
        <v>48</v>
      </c>
      <c r="D61" s="1" t="s">
        <v>28</v>
      </c>
      <c r="E61" s="49">
        <v>3447.66</v>
      </c>
      <c r="G61" s="11">
        <v>45163</v>
      </c>
      <c r="H61" s="50"/>
      <c r="I61" s="50"/>
    </row>
    <row r="62" spans="1:9" x14ac:dyDescent="0.25">
      <c r="A62" s="11">
        <v>45144</v>
      </c>
      <c r="B62" s="1" t="s">
        <v>24</v>
      </c>
      <c r="C62" s="1" t="s">
        <v>2</v>
      </c>
      <c r="D62" s="1" t="s">
        <v>31</v>
      </c>
      <c r="E62" s="49">
        <v>2125.0100000000002</v>
      </c>
      <c r="G62" s="11">
        <v>45164</v>
      </c>
      <c r="H62" s="50"/>
      <c r="I62" s="50"/>
    </row>
    <row r="63" spans="1:9" x14ac:dyDescent="0.25">
      <c r="A63" s="11">
        <v>45167</v>
      </c>
      <c r="B63" s="1" t="s">
        <v>26</v>
      </c>
      <c r="C63" s="1" t="s">
        <v>47</v>
      </c>
      <c r="D63" s="1" t="s">
        <v>27</v>
      </c>
      <c r="E63" s="49">
        <v>2084.6</v>
      </c>
      <c r="G63" s="11">
        <v>45165</v>
      </c>
      <c r="H63" s="50"/>
      <c r="I63" s="50"/>
    </row>
    <row r="64" spans="1:9" x14ac:dyDescent="0.25">
      <c r="A64" s="11">
        <v>45161</v>
      </c>
      <c r="B64" s="1" t="s">
        <v>24</v>
      </c>
      <c r="C64" s="1" t="s">
        <v>46</v>
      </c>
      <c r="D64" s="1" t="s">
        <v>31</v>
      </c>
      <c r="E64" s="49">
        <v>2781.9</v>
      </c>
      <c r="G64" s="11">
        <v>45166</v>
      </c>
      <c r="H64" s="50"/>
      <c r="I64" s="50"/>
    </row>
    <row r="65" spans="1:9" x14ac:dyDescent="0.25">
      <c r="A65" s="11">
        <v>45153</v>
      </c>
      <c r="B65" s="1" t="s">
        <v>23</v>
      </c>
      <c r="C65" s="1" t="s">
        <v>48</v>
      </c>
      <c r="D65" s="1" t="s">
        <v>32</v>
      </c>
      <c r="E65" s="49">
        <v>3176.89</v>
      </c>
      <c r="G65" s="11">
        <v>45167</v>
      </c>
      <c r="H65" s="50"/>
      <c r="I65" s="50"/>
    </row>
    <row r="66" spans="1:9" x14ac:dyDescent="0.25">
      <c r="A66" s="11">
        <v>45145</v>
      </c>
      <c r="B66" s="1" t="s">
        <v>26</v>
      </c>
      <c r="C66" s="1" t="s">
        <v>48</v>
      </c>
      <c r="D66" s="1" t="s">
        <v>30</v>
      </c>
      <c r="E66" s="49">
        <v>3936.46</v>
      </c>
      <c r="G66" s="11">
        <v>45168</v>
      </c>
      <c r="H66" s="50"/>
      <c r="I66" s="50"/>
    </row>
    <row r="67" spans="1:9" x14ac:dyDescent="0.25">
      <c r="A67" s="11">
        <v>45158</v>
      </c>
      <c r="B67" s="1" t="s">
        <v>33</v>
      </c>
      <c r="C67" s="1" t="s">
        <v>48</v>
      </c>
      <c r="D67" s="1" t="s">
        <v>32</v>
      </c>
      <c r="E67" s="49">
        <v>2483.84</v>
      </c>
      <c r="G67" s="11">
        <v>45169</v>
      </c>
      <c r="H67" s="50"/>
      <c r="I67" s="50"/>
    </row>
    <row r="68" spans="1:9" ht="15.75" thickBot="1" x14ac:dyDescent="0.3">
      <c r="A68" s="11">
        <v>45167</v>
      </c>
      <c r="B68" s="1" t="s">
        <v>25</v>
      </c>
      <c r="C68" s="1" t="s">
        <v>49</v>
      </c>
      <c r="D68" s="1" t="s">
        <v>31</v>
      </c>
      <c r="E68" s="49">
        <v>3503.23</v>
      </c>
      <c r="G68" s="45" t="s">
        <v>65</v>
      </c>
      <c r="H68" s="64"/>
      <c r="I68" s="64"/>
    </row>
    <row r="69" spans="1:9" ht="15.75" thickTop="1" x14ac:dyDescent="0.25">
      <c r="A69" s="11">
        <v>45169</v>
      </c>
      <c r="B69" s="1" t="s">
        <v>24</v>
      </c>
      <c r="C69" s="1" t="s">
        <v>47</v>
      </c>
      <c r="D69" s="1" t="s">
        <v>32</v>
      </c>
      <c r="E69" s="49">
        <v>2654.67</v>
      </c>
    </row>
    <row r="70" spans="1:9" x14ac:dyDescent="0.25">
      <c r="A70" s="11">
        <v>45146</v>
      </c>
      <c r="B70" s="1" t="s">
        <v>24</v>
      </c>
      <c r="C70" s="1" t="s">
        <v>48</v>
      </c>
      <c r="D70" s="1" t="s">
        <v>27</v>
      </c>
      <c r="E70" s="49">
        <v>2532.0300000000002</v>
      </c>
    </row>
    <row r="71" spans="1:9" x14ac:dyDescent="0.25">
      <c r="A71" s="11">
        <v>45169</v>
      </c>
      <c r="B71" s="1" t="s">
        <v>24</v>
      </c>
      <c r="C71" s="1" t="s">
        <v>48</v>
      </c>
      <c r="D71" s="1" t="s">
        <v>27</v>
      </c>
      <c r="E71" s="49">
        <v>2973.9</v>
      </c>
    </row>
    <row r="72" spans="1:9" x14ac:dyDescent="0.25">
      <c r="A72" s="11">
        <v>45153</v>
      </c>
      <c r="B72" s="1" t="s">
        <v>26</v>
      </c>
      <c r="C72" s="1" t="s">
        <v>46</v>
      </c>
      <c r="D72" s="1" t="s">
        <v>27</v>
      </c>
      <c r="E72" s="49">
        <v>3296.7</v>
      </c>
    </row>
    <row r="73" spans="1:9" x14ac:dyDescent="0.25">
      <c r="A73" s="11">
        <v>45149</v>
      </c>
      <c r="B73" s="1" t="s">
        <v>26</v>
      </c>
      <c r="C73" s="1" t="s">
        <v>48</v>
      </c>
      <c r="D73" s="1" t="s">
        <v>28</v>
      </c>
      <c r="E73" s="49">
        <v>2081.84</v>
      </c>
    </row>
    <row r="74" spans="1:9" x14ac:dyDescent="0.25">
      <c r="A74" s="11">
        <v>45141</v>
      </c>
      <c r="B74" s="1" t="s">
        <v>23</v>
      </c>
      <c r="C74" s="1" t="s">
        <v>47</v>
      </c>
      <c r="D74" s="1" t="s">
        <v>32</v>
      </c>
      <c r="E74" s="49">
        <v>3875.37</v>
      </c>
    </row>
    <row r="75" spans="1:9" x14ac:dyDescent="0.25">
      <c r="A75" s="11">
        <v>45165</v>
      </c>
      <c r="B75" s="1" t="s">
        <v>26</v>
      </c>
      <c r="C75" s="1" t="s">
        <v>47</v>
      </c>
      <c r="D75" s="1" t="s">
        <v>30</v>
      </c>
      <c r="E75" s="49">
        <v>3316.91</v>
      </c>
    </row>
    <row r="76" spans="1:9" x14ac:dyDescent="0.25">
      <c r="A76" s="11">
        <v>45155</v>
      </c>
      <c r="B76" s="1" t="s">
        <v>33</v>
      </c>
      <c r="C76" s="1" t="s">
        <v>48</v>
      </c>
      <c r="D76" s="1" t="s">
        <v>30</v>
      </c>
      <c r="E76" s="49">
        <v>2311.9299999999998</v>
      </c>
    </row>
    <row r="77" spans="1:9" x14ac:dyDescent="0.25">
      <c r="A77" s="11">
        <v>45155</v>
      </c>
      <c r="B77" s="1" t="s">
        <v>25</v>
      </c>
      <c r="C77" s="1" t="s">
        <v>46</v>
      </c>
      <c r="D77" s="1" t="s">
        <v>30</v>
      </c>
      <c r="E77" s="49">
        <v>2556.6999999999998</v>
      </c>
    </row>
    <row r="78" spans="1:9" x14ac:dyDescent="0.25">
      <c r="A78" s="11">
        <v>45153</v>
      </c>
      <c r="B78" s="1" t="s">
        <v>24</v>
      </c>
      <c r="C78" s="1" t="s">
        <v>48</v>
      </c>
      <c r="D78" s="1" t="s">
        <v>27</v>
      </c>
      <c r="E78" s="49">
        <v>2980.81</v>
      </c>
    </row>
    <row r="79" spans="1:9" x14ac:dyDescent="0.25">
      <c r="A79" s="11">
        <v>45153</v>
      </c>
      <c r="B79" s="1" t="s">
        <v>25</v>
      </c>
      <c r="C79" s="1" t="s">
        <v>47</v>
      </c>
      <c r="D79" s="1" t="s">
        <v>29</v>
      </c>
      <c r="E79" s="49">
        <v>3677.71</v>
      </c>
    </row>
    <row r="80" spans="1:9" x14ac:dyDescent="0.25">
      <c r="A80" s="11">
        <v>45158</v>
      </c>
      <c r="B80" s="1" t="s">
        <v>33</v>
      </c>
      <c r="C80" s="1" t="s">
        <v>48</v>
      </c>
      <c r="D80" s="1" t="s">
        <v>27</v>
      </c>
      <c r="E80" s="49">
        <v>2632.3</v>
      </c>
    </row>
    <row r="81" spans="1:5" x14ac:dyDescent="0.25">
      <c r="A81" s="11">
        <v>45168</v>
      </c>
      <c r="B81" s="1" t="s">
        <v>24</v>
      </c>
      <c r="C81" s="1" t="s">
        <v>47</v>
      </c>
      <c r="D81" s="1" t="s">
        <v>31</v>
      </c>
      <c r="E81" s="49">
        <v>3320.73</v>
      </c>
    </row>
    <row r="82" spans="1:5" x14ac:dyDescent="0.25">
      <c r="A82" s="11">
        <v>45148</v>
      </c>
      <c r="B82" s="1" t="s">
        <v>23</v>
      </c>
      <c r="C82" s="1" t="s">
        <v>49</v>
      </c>
      <c r="D82" s="1" t="s">
        <v>27</v>
      </c>
      <c r="E82" s="49">
        <v>3458.04</v>
      </c>
    </row>
    <row r="83" spans="1:5" x14ac:dyDescent="0.25">
      <c r="A83" s="11">
        <v>45153</v>
      </c>
      <c r="B83" s="1" t="s">
        <v>23</v>
      </c>
      <c r="C83" s="1" t="s">
        <v>48</v>
      </c>
      <c r="D83" s="1" t="s">
        <v>29</v>
      </c>
      <c r="E83" s="49">
        <v>2871.88</v>
      </c>
    </row>
    <row r="84" spans="1:5" x14ac:dyDescent="0.25">
      <c r="A84" s="11">
        <v>45139</v>
      </c>
      <c r="B84" s="1" t="s">
        <v>24</v>
      </c>
      <c r="C84" s="1" t="s">
        <v>48</v>
      </c>
      <c r="D84" s="1" t="s">
        <v>30</v>
      </c>
      <c r="E84" s="49">
        <v>2257.15</v>
      </c>
    </row>
    <row r="85" spans="1:5" x14ac:dyDescent="0.25">
      <c r="A85" s="11">
        <v>45150</v>
      </c>
      <c r="B85" s="1" t="s">
        <v>33</v>
      </c>
      <c r="C85" s="1" t="s">
        <v>46</v>
      </c>
      <c r="D85" s="1" t="s">
        <v>27</v>
      </c>
      <c r="E85" s="49">
        <v>3974.75</v>
      </c>
    </row>
    <row r="86" spans="1:5" x14ac:dyDescent="0.25">
      <c r="A86" s="11">
        <v>45164</v>
      </c>
      <c r="B86" s="1" t="s">
        <v>23</v>
      </c>
      <c r="C86" s="1" t="s">
        <v>49</v>
      </c>
      <c r="D86" s="1" t="s">
        <v>29</v>
      </c>
      <c r="E86" s="49">
        <v>2287.04</v>
      </c>
    </row>
    <row r="87" spans="1:5" x14ac:dyDescent="0.25">
      <c r="A87" s="11">
        <v>45149</v>
      </c>
      <c r="B87" s="1" t="s">
        <v>33</v>
      </c>
      <c r="C87" s="1" t="s">
        <v>49</v>
      </c>
      <c r="D87" s="1" t="s">
        <v>30</v>
      </c>
      <c r="E87" s="49">
        <v>2244.73</v>
      </c>
    </row>
    <row r="88" spans="1:5" x14ac:dyDescent="0.25">
      <c r="A88" s="11">
        <v>45164</v>
      </c>
      <c r="B88" s="1" t="s">
        <v>23</v>
      </c>
      <c r="C88" s="1" t="s">
        <v>2</v>
      </c>
      <c r="D88" s="1" t="s">
        <v>27</v>
      </c>
      <c r="E88" s="49">
        <v>2619.16</v>
      </c>
    </row>
    <row r="89" spans="1:5" x14ac:dyDescent="0.25">
      <c r="A89" s="11">
        <v>45156</v>
      </c>
      <c r="B89" s="1" t="s">
        <v>23</v>
      </c>
      <c r="C89" s="1" t="s">
        <v>2</v>
      </c>
      <c r="D89" s="1" t="s">
        <v>29</v>
      </c>
      <c r="E89" s="49">
        <v>3886.82</v>
      </c>
    </row>
    <row r="90" spans="1:5" x14ac:dyDescent="0.25">
      <c r="A90" s="11">
        <v>45139</v>
      </c>
      <c r="B90" s="1" t="s">
        <v>26</v>
      </c>
      <c r="C90" s="1" t="s">
        <v>49</v>
      </c>
      <c r="D90" s="1" t="s">
        <v>30</v>
      </c>
      <c r="E90" s="49">
        <v>2561.94</v>
      </c>
    </row>
    <row r="91" spans="1:5" x14ac:dyDescent="0.25">
      <c r="A91" s="11">
        <v>45146</v>
      </c>
      <c r="B91" s="1" t="s">
        <v>25</v>
      </c>
      <c r="C91" s="1" t="s">
        <v>2</v>
      </c>
      <c r="D91" s="1" t="s">
        <v>29</v>
      </c>
      <c r="E91" s="49">
        <v>3324.02</v>
      </c>
    </row>
    <row r="92" spans="1:5" x14ac:dyDescent="0.25">
      <c r="A92" s="11">
        <v>45139</v>
      </c>
      <c r="B92" s="1" t="s">
        <v>23</v>
      </c>
      <c r="C92" s="1" t="s">
        <v>48</v>
      </c>
      <c r="D92" s="1" t="s">
        <v>31</v>
      </c>
      <c r="E92" s="49">
        <v>3767.84</v>
      </c>
    </row>
    <row r="93" spans="1:5" x14ac:dyDescent="0.25">
      <c r="A93" s="11">
        <v>45161</v>
      </c>
      <c r="B93" s="1" t="s">
        <v>24</v>
      </c>
      <c r="C93" s="1" t="s">
        <v>47</v>
      </c>
      <c r="D93" s="1" t="s">
        <v>28</v>
      </c>
      <c r="E93" s="49">
        <v>2840.09</v>
      </c>
    </row>
    <row r="94" spans="1:5" x14ac:dyDescent="0.25">
      <c r="A94" s="11">
        <v>45166</v>
      </c>
      <c r="B94" s="1" t="s">
        <v>25</v>
      </c>
      <c r="C94" s="1" t="s">
        <v>48</v>
      </c>
      <c r="D94" s="1" t="s">
        <v>28</v>
      </c>
      <c r="E94" s="49">
        <v>2815.5</v>
      </c>
    </row>
    <row r="95" spans="1:5" x14ac:dyDescent="0.25">
      <c r="A95" s="11">
        <v>45157</v>
      </c>
      <c r="B95" s="1" t="s">
        <v>25</v>
      </c>
      <c r="C95" s="1" t="s">
        <v>48</v>
      </c>
      <c r="D95" s="1" t="s">
        <v>27</v>
      </c>
      <c r="E95" s="49">
        <v>3299.57</v>
      </c>
    </row>
    <row r="96" spans="1:5" x14ac:dyDescent="0.25">
      <c r="A96" s="11">
        <v>45142</v>
      </c>
      <c r="B96" s="1" t="s">
        <v>33</v>
      </c>
      <c r="C96" s="1" t="s">
        <v>48</v>
      </c>
      <c r="D96" s="1" t="s">
        <v>31</v>
      </c>
      <c r="E96" s="49">
        <v>3609.86</v>
      </c>
    </row>
    <row r="97" spans="1:5" x14ac:dyDescent="0.25">
      <c r="A97" s="11">
        <v>45157</v>
      </c>
      <c r="B97" s="1" t="s">
        <v>33</v>
      </c>
      <c r="C97" s="1" t="s">
        <v>2</v>
      </c>
      <c r="D97" s="1" t="s">
        <v>29</v>
      </c>
      <c r="E97" s="49">
        <v>2686.61</v>
      </c>
    </row>
    <row r="98" spans="1:5" x14ac:dyDescent="0.25">
      <c r="A98" s="11">
        <v>45161</v>
      </c>
      <c r="B98" s="1" t="s">
        <v>26</v>
      </c>
      <c r="C98" s="1" t="s">
        <v>48</v>
      </c>
      <c r="D98" s="1" t="s">
        <v>30</v>
      </c>
      <c r="E98" s="49">
        <v>3331.42</v>
      </c>
    </row>
    <row r="99" spans="1:5" x14ac:dyDescent="0.25">
      <c r="A99" s="11">
        <v>45140</v>
      </c>
      <c r="B99" s="1" t="s">
        <v>33</v>
      </c>
      <c r="C99" s="1" t="s">
        <v>47</v>
      </c>
      <c r="D99" s="1" t="s">
        <v>30</v>
      </c>
      <c r="E99" s="49">
        <v>2441.39</v>
      </c>
    </row>
    <row r="100" spans="1:5" x14ac:dyDescent="0.25">
      <c r="A100" s="11">
        <v>45146</v>
      </c>
      <c r="B100" s="1" t="s">
        <v>33</v>
      </c>
      <c r="C100" s="1" t="s">
        <v>48</v>
      </c>
      <c r="D100" s="1" t="s">
        <v>31</v>
      </c>
      <c r="E100" s="49">
        <v>3777.86</v>
      </c>
    </row>
    <row r="101" spans="1:5" x14ac:dyDescent="0.25">
      <c r="A101" s="11">
        <v>45146</v>
      </c>
      <c r="B101" s="1" t="s">
        <v>23</v>
      </c>
      <c r="C101" s="1" t="s">
        <v>49</v>
      </c>
      <c r="D101" s="1" t="s">
        <v>28</v>
      </c>
      <c r="E101" s="49">
        <v>3682.62</v>
      </c>
    </row>
    <row r="102" spans="1:5" x14ac:dyDescent="0.25">
      <c r="A102" s="11">
        <v>45160</v>
      </c>
      <c r="B102" s="1" t="s">
        <v>23</v>
      </c>
      <c r="C102" s="1" t="s">
        <v>47</v>
      </c>
      <c r="D102" s="1" t="s">
        <v>27</v>
      </c>
      <c r="E102" s="49">
        <v>2643.43</v>
      </c>
    </row>
    <row r="103" spans="1:5" x14ac:dyDescent="0.25">
      <c r="A103" s="11">
        <v>45162</v>
      </c>
      <c r="B103" s="1" t="s">
        <v>25</v>
      </c>
      <c r="C103" s="1" t="s">
        <v>49</v>
      </c>
      <c r="D103" s="1" t="s">
        <v>32</v>
      </c>
      <c r="E103" s="49">
        <v>3268.39</v>
      </c>
    </row>
    <row r="104" spans="1:5" x14ac:dyDescent="0.25">
      <c r="A104" s="11">
        <v>45141</v>
      </c>
      <c r="B104" s="1" t="s">
        <v>25</v>
      </c>
      <c r="C104" s="1" t="s">
        <v>46</v>
      </c>
      <c r="D104" s="1" t="s">
        <v>31</v>
      </c>
      <c r="E104" s="49">
        <v>2507.34</v>
      </c>
    </row>
    <row r="105" spans="1:5" x14ac:dyDescent="0.25">
      <c r="A105" s="11">
        <v>45150</v>
      </c>
      <c r="B105" s="1" t="s">
        <v>26</v>
      </c>
      <c r="C105" s="1" t="s">
        <v>49</v>
      </c>
      <c r="D105" s="1" t="s">
        <v>27</v>
      </c>
      <c r="E105" s="49">
        <v>3289.86</v>
      </c>
    </row>
    <row r="106" spans="1:5" x14ac:dyDescent="0.25">
      <c r="A106" s="11">
        <v>45144</v>
      </c>
      <c r="B106" s="1" t="s">
        <v>25</v>
      </c>
      <c r="C106" s="1" t="s">
        <v>48</v>
      </c>
      <c r="D106" s="1" t="s">
        <v>32</v>
      </c>
      <c r="E106" s="49">
        <v>2060.17</v>
      </c>
    </row>
    <row r="107" spans="1:5" x14ac:dyDescent="0.25">
      <c r="A107" s="11">
        <v>45164</v>
      </c>
      <c r="B107" s="1" t="s">
        <v>26</v>
      </c>
      <c r="C107" s="1" t="s">
        <v>2</v>
      </c>
      <c r="D107" s="1" t="s">
        <v>30</v>
      </c>
      <c r="E107" s="49">
        <v>3950.54</v>
      </c>
    </row>
    <row r="108" spans="1:5" x14ac:dyDescent="0.25">
      <c r="A108" s="11">
        <v>45155</v>
      </c>
      <c r="B108" s="1" t="s">
        <v>33</v>
      </c>
      <c r="C108" s="1" t="s">
        <v>46</v>
      </c>
      <c r="D108" s="1" t="s">
        <v>30</v>
      </c>
      <c r="E108" s="49">
        <v>2235.7399999999998</v>
      </c>
    </row>
    <row r="109" spans="1:5" x14ac:dyDescent="0.25">
      <c r="A109" s="11">
        <v>45145</v>
      </c>
      <c r="B109" s="1" t="s">
        <v>23</v>
      </c>
      <c r="C109" s="1" t="s">
        <v>49</v>
      </c>
      <c r="D109" s="1" t="s">
        <v>27</v>
      </c>
      <c r="E109" s="49">
        <v>3713.98</v>
      </c>
    </row>
    <row r="110" spans="1:5" x14ac:dyDescent="0.25">
      <c r="A110" s="11">
        <v>45159</v>
      </c>
      <c r="B110" s="1" t="s">
        <v>23</v>
      </c>
      <c r="C110" s="1" t="s">
        <v>49</v>
      </c>
      <c r="D110" s="1" t="s">
        <v>29</v>
      </c>
      <c r="E110" s="49">
        <v>2273.7399999999998</v>
      </c>
    </row>
    <row r="111" spans="1:5" x14ac:dyDescent="0.25">
      <c r="A111" s="11">
        <v>45162</v>
      </c>
      <c r="B111" s="1" t="s">
        <v>24</v>
      </c>
      <c r="C111" s="1" t="s">
        <v>2</v>
      </c>
      <c r="D111" s="1" t="s">
        <v>28</v>
      </c>
      <c r="E111" s="49">
        <v>3741.98</v>
      </c>
    </row>
    <row r="112" spans="1:5" x14ac:dyDescent="0.25">
      <c r="A112" s="11">
        <v>45155</v>
      </c>
      <c r="B112" s="1" t="s">
        <v>33</v>
      </c>
      <c r="C112" s="1" t="s">
        <v>46</v>
      </c>
      <c r="D112" s="1" t="s">
        <v>29</v>
      </c>
      <c r="E112" s="49">
        <v>2968.57</v>
      </c>
    </row>
    <row r="113" spans="1:5" x14ac:dyDescent="0.25">
      <c r="A113" s="11">
        <v>45140</v>
      </c>
      <c r="B113" s="1" t="s">
        <v>33</v>
      </c>
      <c r="C113" s="1" t="s">
        <v>47</v>
      </c>
      <c r="D113" s="1" t="s">
        <v>29</v>
      </c>
      <c r="E113" s="49">
        <v>3495.91</v>
      </c>
    </row>
    <row r="114" spans="1:5" x14ac:dyDescent="0.25">
      <c r="A114" s="11">
        <v>45141</v>
      </c>
      <c r="B114" s="1" t="s">
        <v>24</v>
      </c>
      <c r="C114" s="1" t="s">
        <v>46</v>
      </c>
      <c r="D114" s="1" t="s">
        <v>28</v>
      </c>
      <c r="E114" s="49">
        <v>3878.41</v>
      </c>
    </row>
    <row r="115" spans="1:5" x14ac:dyDescent="0.25">
      <c r="A115" s="11">
        <v>45141</v>
      </c>
      <c r="B115" s="1" t="s">
        <v>25</v>
      </c>
      <c r="C115" s="1" t="s">
        <v>48</v>
      </c>
      <c r="D115" s="1" t="s">
        <v>28</v>
      </c>
      <c r="E115" s="49">
        <v>3453.11</v>
      </c>
    </row>
    <row r="116" spans="1:5" x14ac:dyDescent="0.25">
      <c r="A116" s="11">
        <v>45165</v>
      </c>
      <c r="B116" s="1" t="s">
        <v>33</v>
      </c>
      <c r="C116" s="1" t="s">
        <v>48</v>
      </c>
      <c r="D116" s="1" t="s">
        <v>28</v>
      </c>
      <c r="E116" s="49">
        <v>2917.03</v>
      </c>
    </row>
    <row r="117" spans="1:5" x14ac:dyDescent="0.25">
      <c r="A117" s="11">
        <v>45167</v>
      </c>
      <c r="B117" s="1" t="s">
        <v>33</v>
      </c>
      <c r="C117" s="1" t="s">
        <v>47</v>
      </c>
      <c r="D117" s="1" t="s">
        <v>28</v>
      </c>
      <c r="E117" s="49">
        <v>3596.44</v>
      </c>
    </row>
    <row r="118" spans="1:5" x14ac:dyDescent="0.25">
      <c r="A118" s="11">
        <v>45156</v>
      </c>
      <c r="B118" s="1" t="s">
        <v>25</v>
      </c>
      <c r="C118" s="1" t="s">
        <v>48</v>
      </c>
      <c r="D118" s="1" t="s">
        <v>31</v>
      </c>
      <c r="E118" s="49">
        <v>2080.25</v>
      </c>
    </row>
    <row r="119" spans="1:5" x14ac:dyDescent="0.25">
      <c r="A119" s="11">
        <v>45169</v>
      </c>
      <c r="B119" s="1" t="s">
        <v>25</v>
      </c>
      <c r="C119" s="1" t="s">
        <v>48</v>
      </c>
      <c r="D119" s="1" t="s">
        <v>29</v>
      </c>
      <c r="E119" s="49">
        <v>2138.71</v>
      </c>
    </row>
    <row r="120" spans="1:5" x14ac:dyDescent="0.25">
      <c r="A120" s="11">
        <v>45140</v>
      </c>
      <c r="B120" s="1" t="s">
        <v>26</v>
      </c>
      <c r="C120" s="1" t="s">
        <v>2</v>
      </c>
      <c r="D120" s="1" t="s">
        <v>31</v>
      </c>
      <c r="E120" s="49">
        <v>3022.95</v>
      </c>
    </row>
    <row r="121" spans="1:5" x14ac:dyDescent="0.25">
      <c r="A121" s="11">
        <v>45145</v>
      </c>
      <c r="B121" s="1" t="s">
        <v>25</v>
      </c>
      <c r="C121" s="1" t="s">
        <v>2</v>
      </c>
      <c r="D121" s="1" t="s">
        <v>29</v>
      </c>
      <c r="E121" s="49">
        <v>2581.5</v>
      </c>
    </row>
    <row r="122" spans="1:5" x14ac:dyDescent="0.25">
      <c r="A122" s="11">
        <v>45153</v>
      </c>
      <c r="B122" s="1" t="s">
        <v>24</v>
      </c>
      <c r="C122" s="1" t="s">
        <v>46</v>
      </c>
      <c r="D122" s="1" t="s">
        <v>28</v>
      </c>
      <c r="E122" s="49">
        <v>2409.89</v>
      </c>
    </row>
    <row r="123" spans="1:5" x14ac:dyDescent="0.25">
      <c r="A123" s="11">
        <v>45163</v>
      </c>
      <c r="B123" s="1" t="s">
        <v>23</v>
      </c>
      <c r="C123" s="1" t="s">
        <v>48</v>
      </c>
      <c r="D123" s="1" t="s">
        <v>27</v>
      </c>
      <c r="E123" s="49">
        <v>2892.02</v>
      </c>
    </row>
    <row r="124" spans="1:5" x14ac:dyDescent="0.25">
      <c r="A124" s="11">
        <v>45159</v>
      </c>
      <c r="B124" s="1" t="s">
        <v>23</v>
      </c>
      <c r="C124" s="1" t="s">
        <v>49</v>
      </c>
      <c r="D124" s="1" t="s">
        <v>27</v>
      </c>
      <c r="E124" s="49">
        <v>3773.23</v>
      </c>
    </row>
    <row r="125" spans="1:5" x14ac:dyDescent="0.25">
      <c r="A125" s="11">
        <v>45158</v>
      </c>
      <c r="B125" s="1" t="s">
        <v>33</v>
      </c>
      <c r="C125" s="1" t="s">
        <v>48</v>
      </c>
      <c r="D125" s="1" t="s">
        <v>28</v>
      </c>
      <c r="E125" s="49">
        <v>2368.42</v>
      </c>
    </row>
    <row r="126" spans="1:5" x14ac:dyDescent="0.25">
      <c r="A126" s="11">
        <v>45152</v>
      </c>
      <c r="B126" s="1" t="s">
        <v>26</v>
      </c>
      <c r="C126" s="1" t="s">
        <v>49</v>
      </c>
      <c r="D126" s="1" t="s">
        <v>28</v>
      </c>
      <c r="E126" s="49">
        <v>3821.53</v>
      </c>
    </row>
    <row r="127" spans="1:5" x14ac:dyDescent="0.25">
      <c r="A127" s="11">
        <v>45144</v>
      </c>
      <c r="B127" s="1" t="s">
        <v>24</v>
      </c>
      <c r="C127" s="1" t="s">
        <v>49</v>
      </c>
      <c r="D127" s="1" t="s">
        <v>27</v>
      </c>
      <c r="E127" s="49">
        <v>3984.38</v>
      </c>
    </row>
    <row r="128" spans="1:5" x14ac:dyDescent="0.25">
      <c r="A128" s="11">
        <v>45166</v>
      </c>
      <c r="B128" s="1" t="s">
        <v>26</v>
      </c>
      <c r="C128" s="1" t="s">
        <v>2</v>
      </c>
      <c r="D128" s="1" t="s">
        <v>30</v>
      </c>
      <c r="E128" s="49">
        <v>2980</v>
      </c>
    </row>
    <row r="129" spans="1:5" x14ac:dyDescent="0.25">
      <c r="A129" s="11">
        <v>45154</v>
      </c>
      <c r="B129" s="1" t="s">
        <v>25</v>
      </c>
      <c r="C129" s="1" t="s">
        <v>2</v>
      </c>
      <c r="D129" s="1" t="s">
        <v>32</v>
      </c>
      <c r="E129" s="49">
        <v>3829.54</v>
      </c>
    </row>
    <row r="130" spans="1:5" x14ac:dyDescent="0.25">
      <c r="A130" s="11">
        <v>45151</v>
      </c>
      <c r="B130" s="1" t="s">
        <v>33</v>
      </c>
      <c r="C130" s="1" t="s">
        <v>2</v>
      </c>
      <c r="D130" s="1" t="s">
        <v>28</v>
      </c>
      <c r="E130" s="49">
        <v>2641.17</v>
      </c>
    </row>
    <row r="131" spans="1:5" x14ac:dyDescent="0.25">
      <c r="A131" s="11">
        <v>45164</v>
      </c>
      <c r="B131" s="1" t="s">
        <v>24</v>
      </c>
      <c r="C131" s="1" t="s">
        <v>48</v>
      </c>
      <c r="D131" s="1" t="s">
        <v>28</v>
      </c>
      <c r="E131" s="49">
        <v>3097.92</v>
      </c>
    </row>
    <row r="132" spans="1:5" x14ac:dyDescent="0.25">
      <c r="A132" s="11">
        <v>45164</v>
      </c>
      <c r="B132" s="1" t="s">
        <v>25</v>
      </c>
      <c r="C132" s="1" t="s">
        <v>46</v>
      </c>
      <c r="D132" s="1" t="s">
        <v>28</v>
      </c>
      <c r="E132" s="49">
        <v>2946.25</v>
      </c>
    </row>
    <row r="133" spans="1:5" x14ac:dyDescent="0.25">
      <c r="A133" s="11">
        <v>45140</v>
      </c>
      <c r="B133" s="1" t="s">
        <v>26</v>
      </c>
      <c r="C133" s="1" t="s">
        <v>2</v>
      </c>
      <c r="D133" s="1" t="s">
        <v>32</v>
      </c>
      <c r="E133" s="49">
        <v>3432.67</v>
      </c>
    </row>
    <row r="134" spans="1:5" x14ac:dyDescent="0.25">
      <c r="A134" s="11">
        <v>45149</v>
      </c>
      <c r="B134" s="1" t="s">
        <v>23</v>
      </c>
      <c r="C134" s="1" t="s">
        <v>48</v>
      </c>
      <c r="D134" s="1" t="s">
        <v>29</v>
      </c>
      <c r="E134" s="49">
        <v>2905.02</v>
      </c>
    </row>
    <row r="135" spans="1:5" x14ac:dyDescent="0.25">
      <c r="A135" s="11">
        <v>45146</v>
      </c>
      <c r="B135" s="1" t="s">
        <v>26</v>
      </c>
      <c r="C135" s="1" t="s">
        <v>49</v>
      </c>
      <c r="D135" s="1" t="s">
        <v>30</v>
      </c>
      <c r="E135" s="49">
        <v>3917.87</v>
      </c>
    </row>
    <row r="136" spans="1:5" x14ac:dyDescent="0.25">
      <c r="A136" s="11">
        <v>45141</v>
      </c>
      <c r="B136" s="1" t="s">
        <v>33</v>
      </c>
      <c r="C136" s="1" t="s">
        <v>47</v>
      </c>
      <c r="D136" s="1" t="s">
        <v>30</v>
      </c>
      <c r="E136" s="49">
        <v>2859.39</v>
      </c>
    </row>
    <row r="137" spans="1:5" x14ac:dyDescent="0.25">
      <c r="A137" s="11">
        <v>45143</v>
      </c>
      <c r="B137" s="1" t="s">
        <v>23</v>
      </c>
      <c r="C137" s="1" t="s">
        <v>48</v>
      </c>
      <c r="D137" s="1" t="s">
        <v>32</v>
      </c>
      <c r="E137" s="49">
        <v>2023.48</v>
      </c>
    </row>
    <row r="138" spans="1:5" x14ac:dyDescent="0.25">
      <c r="A138" s="11">
        <v>45139</v>
      </c>
      <c r="B138" s="1" t="s">
        <v>24</v>
      </c>
      <c r="C138" s="1" t="s">
        <v>46</v>
      </c>
      <c r="D138" s="1" t="s">
        <v>28</v>
      </c>
      <c r="E138" s="49">
        <v>2557.63</v>
      </c>
    </row>
    <row r="139" spans="1:5" x14ac:dyDescent="0.25">
      <c r="A139" s="11">
        <v>45153</v>
      </c>
      <c r="B139" s="1" t="s">
        <v>26</v>
      </c>
      <c r="C139" s="1" t="s">
        <v>49</v>
      </c>
      <c r="D139" s="1" t="s">
        <v>32</v>
      </c>
      <c r="E139" s="49">
        <v>2545.1799999999998</v>
      </c>
    </row>
    <row r="140" spans="1:5" x14ac:dyDescent="0.25">
      <c r="A140" s="11">
        <v>45155</v>
      </c>
      <c r="B140" s="1" t="s">
        <v>25</v>
      </c>
      <c r="C140" s="1" t="s">
        <v>46</v>
      </c>
      <c r="D140" s="1" t="s">
        <v>27</v>
      </c>
      <c r="E140" s="49">
        <v>2664.28</v>
      </c>
    </row>
    <row r="141" spans="1:5" x14ac:dyDescent="0.25">
      <c r="A141" s="11">
        <v>45157</v>
      </c>
      <c r="B141" s="1" t="s">
        <v>25</v>
      </c>
      <c r="C141" s="1" t="s">
        <v>2</v>
      </c>
      <c r="D141" s="1" t="s">
        <v>27</v>
      </c>
      <c r="E141" s="49">
        <v>2039.36</v>
      </c>
    </row>
    <row r="142" spans="1:5" x14ac:dyDescent="0.25">
      <c r="A142" s="11">
        <v>45163</v>
      </c>
      <c r="B142" s="1" t="s">
        <v>23</v>
      </c>
      <c r="C142" s="1" t="s">
        <v>48</v>
      </c>
      <c r="D142" s="1" t="s">
        <v>29</v>
      </c>
      <c r="E142" s="49">
        <v>3143.68</v>
      </c>
    </row>
    <row r="143" spans="1:5" x14ac:dyDescent="0.25">
      <c r="A143" s="11">
        <v>45147</v>
      </c>
      <c r="B143" s="1" t="s">
        <v>24</v>
      </c>
      <c r="C143" s="1" t="s">
        <v>48</v>
      </c>
      <c r="D143" s="1" t="s">
        <v>27</v>
      </c>
      <c r="E143" s="49">
        <v>2922.11</v>
      </c>
    </row>
    <row r="144" spans="1:5" x14ac:dyDescent="0.25">
      <c r="A144" s="11">
        <v>45139</v>
      </c>
      <c r="B144" s="1" t="s">
        <v>33</v>
      </c>
      <c r="C144" s="1" t="s">
        <v>48</v>
      </c>
      <c r="D144" s="1" t="s">
        <v>28</v>
      </c>
      <c r="E144" s="49">
        <v>3665.62</v>
      </c>
    </row>
    <row r="145" spans="1:5" x14ac:dyDescent="0.25">
      <c r="A145" s="11">
        <v>45156</v>
      </c>
      <c r="B145" s="1" t="s">
        <v>24</v>
      </c>
      <c r="C145" s="1" t="s">
        <v>48</v>
      </c>
      <c r="D145" s="1" t="s">
        <v>28</v>
      </c>
      <c r="E145" s="49">
        <v>3598.18</v>
      </c>
    </row>
    <row r="146" spans="1:5" x14ac:dyDescent="0.25">
      <c r="A146" s="11">
        <v>45152</v>
      </c>
      <c r="B146" s="1" t="s">
        <v>33</v>
      </c>
      <c r="C146" s="1" t="s">
        <v>46</v>
      </c>
      <c r="D146" s="1" t="s">
        <v>27</v>
      </c>
      <c r="E146" s="49">
        <v>3621.8</v>
      </c>
    </row>
    <row r="147" spans="1:5" x14ac:dyDescent="0.25">
      <c r="A147" s="11">
        <v>45149</v>
      </c>
      <c r="B147" s="1" t="s">
        <v>33</v>
      </c>
      <c r="C147" s="1" t="s">
        <v>46</v>
      </c>
      <c r="D147" s="1" t="s">
        <v>28</v>
      </c>
      <c r="E147" s="49">
        <v>3103.41</v>
      </c>
    </row>
    <row r="148" spans="1:5" x14ac:dyDescent="0.25">
      <c r="A148" s="11">
        <v>45144</v>
      </c>
      <c r="B148" s="1" t="s">
        <v>25</v>
      </c>
      <c r="C148" s="1" t="s">
        <v>47</v>
      </c>
      <c r="D148" s="1" t="s">
        <v>32</v>
      </c>
      <c r="E148" s="49">
        <v>3645.33</v>
      </c>
    </row>
    <row r="149" spans="1:5" x14ac:dyDescent="0.25">
      <c r="A149" s="11">
        <v>45166</v>
      </c>
      <c r="B149" s="1" t="s">
        <v>23</v>
      </c>
      <c r="C149" s="1" t="s">
        <v>48</v>
      </c>
      <c r="D149" s="1" t="s">
        <v>32</v>
      </c>
      <c r="E149" s="49">
        <v>3790.28</v>
      </c>
    </row>
    <row r="150" spans="1:5" x14ac:dyDescent="0.25">
      <c r="A150" s="11">
        <v>45156</v>
      </c>
      <c r="B150" s="1" t="s">
        <v>26</v>
      </c>
      <c r="C150" s="1" t="s">
        <v>47</v>
      </c>
      <c r="D150" s="1" t="s">
        <v>32</v>
      </c>
      <c r="E150" s="49">
        <v>2557.34</v>
      </c>
    </row>
    <row r="151" spans="1:5" x14ac:dyDescent="0.25">
      <c r="A151" s="11">
        <v>45161</v>
      </c>
      <c r="B151" s="1" t="s">
        <v>33</v>
      </c>
      <c r="C151" s="1" t="s">
        <v>49</v>
      </c>
      <c r="D151" s="1" t="s">
        <v>29</v>
      </c>
      <c r="E151" s="49">
        <v>2981.72</v>
      </c>
    </row>
    <row r="152" spans="1:5" x14ac:dyDescent="0.25">
      <c r="A152" s="11">
        <v>45155</v>
      </c>
      <c r="B152" s="1" t="s">
        <v>25</v>
      </c>
      <c r="C152" s="1" t="s">
        <v>47</v>
      </c>
      <c r="D152" s="1" t="s">
        <v>30</v>
      </c>
      <c r="E152" s="49">
        <v>3179.57</v>
      </c>
    </row>
    <row r="153" spans="1:5" x14ac:dyDescent="0.25">
      <c r="A153" s="11">
        <v>45150</v>
      </c>
      <c r="B153" s="1" t="s">
        <v>24</v>
      </c>
      <c r="C153" s="1" t="s">
        <v>46</v>
      </c>
      <c r="D153" s="1" t="s">
        <v>29</v>
      </c>
      <c r="E153" s="49">
        <v>2774.84</v>
      </c>
    </row>
    <row r="154" spans="1:5" x14ac:dyDescent="0.25">
      <c r="A154" s="11">
        <v>45152</v>
      </c>
      <c r="B154" s="1" t="s">
        <v>25</v>
      </c>
      <c r="C154" s="1" t="s">
        <v>48</v>
      </c>
      <c r="D154" s="1" t="s">
        <v>31</v>
      </c>
      <c r="E154" s="49">
        <v>3670.5</v>
      </c>
    </row>
    <row r="155" spans="1:5" x14ac:dyDescent="0.25">
      <c r="A155" s="11">
        <v>45169</v>
      </c>
      <c r="B155" s="1" t="s">
        <v>24</v>
      </c>
      <c r="C155" s="1" t="s">
        <v>2</v>
      </c>
      <c r="D155" s="1" t="s">
        <v>27</v>
      </c>
      <c r="E155" s="49">
        <v>3872.73</v>
      </c>
    </row>
    <row r="156" spans="1:5" x14ac:dyDescent="0.25">
      <c r="A156" s="11">
        <v>45165</v>
      </c>
      <c r="B156" s="1" t="s">
        <v>33</v>
      </c>
      <c r="C156" s="1" t="s">
        <v>48</v>
      </c>
      <c r="D156" s="1" t="s">
        <v>31</v>
      </c>
      <c r="E156" s="49">
        <v>2299.86</v>
      </c>
    </row>
    <row r="157" spans="1:5" x14ac:dyDescent="0.25">
      <c r="A157" s="11">
        <v>45155</v>
      </c>
      <c r="B157" s="1" t="s">
        <v>26</v>
      </c>
      <c r="C157" s="1" t="s">
        <v>47</v>
      </c>
      <c r="D157" s="1" t="s">
        <v>27</v>
      </c>
      <c r="E157" s="49">
        <v>2947.95</v>
      </c>
    </row>
    <row r="158" spans="1:5" x14ac:dyDescent="0.25">
      <c r="A158" s="11">
        <v>45169</v>
      </c>
      <c r="B158" s="1" t="s">
        <v>23</v>
      </c>
      <c r="C158" s="1" t="s">
        <v>47</v>
      </c>
      <c r="D158" s="1" t="s">
        <v>30</v>
      </c>
      <c r="E158" s="49">
        <v>2111.27</v>
      </c>
    </row>
    <row r="159" spans="1:5" x14ac:dyDescent="0.25">
      <c r="A159" s="11">
        <v>45160</v>
      </c>
      <c r="B159" s="1" t="s">
        <v>23</v>
      </c>
      <c r="C159" s="1" t="s">
        <v>2</v>
      </c>
      <c r="D159" s="1" t="s">
        <v>27</v>
      </c>
      <c r="E159" s="49">
        <v>3073.53</v>
      </c>
    </row>
    <row r="160" spans="1:5" x14ac:dyDescent="0.25">
      <c r="A160" s="11">
        <v>45167</v>
      </c>
      <c r="B160" s="1" t="s">
        <v>33</v>
      </c>
      <c r="C160" s="1" t="s">
        <v>49</v>
      </c>
      <c r="D160" s="1" t="s">
        <v>30</v>
      </c>
      <c r="E160" s="49">
        <v>2608.0100000000002</v>
      </c>
    </row>
    <row r="161" spans="1:5" x14ac:dyDescent="0.25">
      <c r="A161" s="11">
        <v>45153</v>
      </c>
      <c r="B161" s="1" t="s">
        <v>33</v>
      </c>
      <c r="C161" s="1" t="s">
        <v>47</v>
      </c>
      <c r="D161" s="1" t="s">
        <v>31</v>
      </c>
      <c r="E161" s="49">
        <v>3358.34</v>
      </c>
    </row>
    <row r="162" spans="1:5" x14ac:dyDescent="0.25">
      <c r="A162" s="11">
        <v>45141</v>
      </c>
      <c r="B162" s="1" t="s">
        <v>25</v>
      </c>
      <c r="C162" s="1" t="s">
        <v>2</v>
      </c>
      <c r="D162" s="1" t="s">
        <v>29</v>
      </c>
      <c r="E162" s="49">
        <v>3646.11</v>
      </c>
    </row>
    <row r="163" spans="1:5" x14ac:dyDescent="0.25">
      <c r="A163" s="11">
        <v>45140</v>
      </c>
      <c r="B163" s="1" t="s">
        <v>33</v>
      </c>
      <c r="C163" s="1" t="s">
        <v>2</v>
      </c>
      <c r="D163" s="1" t="s">
        <v>29</v>
      </c>
      <c r="E163" s="49">
        <v>2472.86</v>
      </c>
    </row>
    <row r="164" spans="1:5" x14ac:dyDescent="0.25">
      <c r="A164" s="11">
        <v>45141</v>
      </c>
      <c r="B164" s="1" t="s">
        <v>24</v>
      </c>
      <c r="C164" s="1" t="s">
        <v>48</v>
      </c>
      <c r="D164" s="1" t="s">
        <v>29</v>
      </c>
      <c r="E164" s="49">
        <v>3520.84</v>
      </c>
    </row>
    <row r="165" spans="1:5" x14ac:dyDescent="0.25">
      <c r="A165" s="11">
        <v>45142</v>
      </c>
      <c r="B165" s="1" t="s">
        <v>33</v>
      </c>
      <c r="C165" s="1" t="s">
        <v>48</v>
      </c>
      <c r="D165" s="1" t="s">
        <v>30</v>
      </c>
      <c r="E165" s="49">
        <v>3096</v>
      </c>
    </row>
    <row r="166" spans="1:5" x14ac:dyDescent="0.25">
      <c r="A166" s="11">
        <v>45155</v>
      </c>
      <c r="B166" s="1" t="s">
        <v>25</v>
      </c>
      <c r="C166" s="1" t="s">
        <v>46</v>
      </c>
      <c r="D166" s="1" t="s">
        <v>30</v>
      </c>
      <c r="E166" s="49">
        <v>3876.65</v>
      </c>
    </row>
    <row r="167" spans="1:5" x14ac:dyDescent="0.25">
      <c r="A167" s="11">
        <v>45169</v>
      </c>
      <c r="B167" s="1" t="s">
        <v>25</v>
      </c>
      <c r="C167" s="1" t="s">
        <v>47</v>
      </c>
      <c r="D167" s="1" t="s">
        <v>30</v>
      </c>
      <c r="E167" s="49">
        <v>2138.79</v>
      </c>
    </row>
    <row r="168" spans="1:5" x14ac:dyDescent="0.25">
      <c r="A168" s="11">
        <v>45164</v>
      </c>
      <c r="B168" s="1" t="s">
        <v>23</v>
      </c>
      <c r="C168" s="1" t="s">
        <v>47</v>
      </c>
      <c r="D168" s="1" t="s">
        <v>29</v>
      </c>
      <c r="E168" s="49">
        <v>2568.46</v>
      </c>
    </row>
    <row r="169" spans="1:5" x14ac:dyDescent="0.25">
      <c r="A169" s="11">
        <v>45143</v>
      </c>
      <c r="B169" s="1" t="s">
        <v>25</v>
      </c>
      <c r="C169" s="1" t="s">
        <v>48</v>
      </c>
      <c r="D169" s="1" t="s">
        <v>27</v>
      </c>
      <c r="E169" s="49">
        <v>2671.15</v>
      </c>
    </row>
    <row r="170" spans="1:5" x14ac:dyDescent="0.25">
      <c r="A170" s="11">
        <v>45147</v>
      </c>
      <c r="B170" s="1" t="s">
        <v>33</v>
      </c>
      <c r="C170" s="1" t="s">
        <v>2</v>
      </c>
      <c r="D170" s="1" t="s">
        <v>28</v>
      </c>
      <c r="E170" s="49">
        <v>3034.32</v>
      </c>
    </row>
    <row r="171" spans="1:5" x14ac:dyDescent="0.25">
      <c r="A171" s="11">
        <v>45151</v>
      </c>
      <c r="B171" s="1" t="s">
        <v>25</v>
      </c>
      <c r="C171" s="1" t="s">
        <v>49</v>
      </c>
      <c r="D171" s="1" t="s">
        <v>28</v>
      </c>
      <c r="E171" s="49">
        <v>3144.79</v>
      </c>
    </row>
    <row r="172" spans="1:5" x14ac:dyDescent="0.25">
      <c r="A172" s="11">
        <v>45143</v>
      </c>
      <c r="B172" s="1" t="s">
        <v>25</v>
      </c>
      <c r="C172" s="1" t="s">
        <v>48</v>
      </c>
      <c r="D172" s="1" t="s">
        <v>28</v>
      </c>
      <c r="E172" s="49">
        <v>3937.86</v>
      </c>
    </row>
    <row r="173" spans="1:5" x14ac:dyDescent="0.25">
      <c r="A173" s="11">
        <v>45165</v>
      </c>
      <c r="B173" s="1" t="s">
        <v>25</v>
      </c>
      <c r="C173" s="1" t="s">
        <v>2</v>
      </c>
      <c r="D173" s="1" t="s">
        <v>27</v>
      </c>
      <c r="E173" s="49">
        <v>3164.34</v>
      </c>
    </row>
    <row r="174" spans="1:5" x14ac:dyDescent="0.25">
      <c r="A174" s="11">
        <v>45164</v>
      </c>
      <c r="B174" s="1" t="s">
        <v>33</v>
      </c>
      <c r="C174" s="1" t="s">
        <v>48</v>
      </c>
      <c r="D174" s="1" t="s">
        <v>27</v>
      </c>
      <c r="E174" s="49">
        <v>3204.33</v>
      </c>
    </row>
    <row r="175" spans="1:5" x14ac:dyDescent="0.25">
      <c r="A175" s="11">
        <v>45162</v>
      </c>
      <c r="B175" s="1" t="s">
        <v>23</v>
      </c>
      <c r="C175" s="1" t="s">
        <v>48</v>
      </c>
      <c r="D175" s="1" t="s">
        <v>28</v>
      </c>
      <c r="E175" s="49">
        <v>2071.75</v>
      </c>
    </row>
    <row r="176" spans="1:5" x14ac:dyDescent="0.25">
      <c r="A176" s="11">
        <v>45152</v>
      </c>
      <c r="B176" s="1" t="s">
        <v>33</v>
      </c>
      <c r="C176" s="1" t="s">
        <v>48</v>
      </c>
      <c r="D176" s="1" t="s">
        <v>29</v>
      </c>
      <c r="E176" s="49">
        <v>3449.22</v>
      </c>
    </row>
    <row r="177" spans="1:5" x14ac:dyDescent="0.25">
      <c r="A177" s="11">
        <v>45156</v>
      </c>
      <c r="B177" s="1" t="s">
        <v>23</v>
      </c>
      <c r="C177" s="1" t="s">
        <v>46</v>
      </c>
      <c r="D177" s="1" t="s">
        <v>29</v>
      </c>
      <c r="E177" s="49">
        <v>2309.66</v>
      </c>
    </row>
    <row r="178" spans="1:5" x14ac:dyDescent="0.25">
      <c r="A178" s="11">
        <v>45139</v>
      </c>
      <c r="B178" s="1" t="s">
        <v>23</v>
      </c>
      <c r="C178" s="1" t="s">
        <v>46</v>
      </c>
      <c r="D178" s="1" t="s">
        <v>31</v>
      </c>
      <c r="E178" s="49">
        <v>3880.71</v>
      </c>
    </row>
    <row r="179" spans="1:5" x14ac:dyDescent="0.25">
      <c r="A179" s="11">
        <v>45145</v>
      </c>
      <c r="B179" s="1" t="s">
        <v>24</v>
      </c>
      <c r="C179" s="1" t="s">
        <v>49</v>
      </c>
      <c r="D179" s="1" t="s">
        <v>30</v>
      </c>
      <c r="E179" s="49">
        <v>2186.1</v>
      </c>
    </row>
    <row r="180" spans="1:5" x14ac:dyDescent="0.25">
      <c r="A180" s="11">
        <v>45144</v>
      </c>
      <c r="B180" s="1" t="s">
        <v>23</v>
      </c>
      <c r="C180" s="1" t="s">
        <v>48</v>
      </c>
      <c r="D180" s="1" t="s">
        <v>29</v>
      </c>
      <c r="E180" s="49">
        <v>2717.91</v>
      </c>
    </row>
    <row r="181" spans="1:5" x14ac:dyDescent="0.25">
      <c r="A181" s="11">
        <v>45147</v>
      </c>
      <c r="B181" s="1" t="s">
        <v>24</v>
      </c>
      <c r="C181" s="1" t="s">
        <v>47</v>
      </c>
      <c r="D181" s="1" t="s">
        <v>27</v>
      </c>
      <c r="E181" s="49">
        <v>3263.75</v>
      </c>
    </row>
    <row r="182" spans="1:5" x14ac:dyDescent="0.25">
      <c r="A182" s="11">
        <v>45159</v>
      </c>
      <c r="B182" s="1" t="s">
        <v>23</v>
      </c>
      <c r="C182" s="1" t="s">
        <v>2</v>
      </c>
      <c r="D182" s="1" t="s">
        <v>31</v>
      </c>
      <c r="E182" s="49">
        <v>2389.48</v>
      </c>
    </row>
    <row r="183" spans="1:5" x14ac:dyDescent="0.25">
      <c r="A183" s="11">
        <v>45155</v>
      </c>
      <c r="B183" s="1" t="s">
        <v>25</v>
      </c>
      <c r="C183" s="1" t="s">
        <v>2</v>
      </c>
      <c r="D183" s="1" t="s">
        <v>31</v>
      </c>
      <c r="E183" s="49">
        <v>3518.16</v>
      </c>
    </row>
    <row r="184" spans="1:5" x14ac:dyDescent="0.25">
      <c r="A184" s="11">
        <v>45143</v>
      </c>
      <c r="B184" s="1" t="s">
        <v>24</v>
      </c>
      <c r="C184" s="1" t="s">
        <v>49</v>
      </c>
      <c r="D184" s="1" t="s">
        <v>28</v>
      </c>
      <c r="E184" s="49">
        <v>3667.34</v>
      </c>
    </row>
    <row r="185" spans="1:5" x14ac:dyDescent="0.25">
      <c r="A185" s="11">
        <v>45158</v>
      </c>
      <c r="B185" s="1" t="s">
        <v>26</v>
      </c>
      <c r="C185" s="1" t="s">
        <v>48</v>
      </c>
      <c r="D185" s="1" t="s">
        <v>28</v>
      </c>
      <c r="E185" s="49">
        <v>2884.31</v>
      </c>
    </row>
    <row r="186" spans="1:5" x14ac:dyDescent="0.25">
      <c r="A186" s="11">
        <v>45168</v>
      </c>
      <c r="B186" s="1" t="s">
        <v>33</v>
      </c>
      <c r="C186" s="1" t="s">
        <v>2</v>
      </c>
      <c r="D186" s="1" t="s">
        <v>32</v>
      </c>
      <c r="E186" s="49">
        <v>2054.4899999999998</v>
      </c>
    </row>
    <row r="187" spans="1:5" x14ac:dyDescent="0.25">
      <c r="A187" s="11">
        <v>45163</v>
      </c>
      <c r="B187" s="1" t="s">
        <v>26</v>
      </c>
      <c r="C187" s="1" t="s">
        <v>48</v>
      </c>
      <c r="D187" s="1" t="s">
        <v>30</v>
      </c>
      <c r="E187" s="49">
        <v>2634.08</v>
      </c>
    </row>
    <row r="188" spans="1:5" x14ac:dyDescent="0.25">
      <c r="A188" s="11">
        <v>45147</v>
      </c>
      <c r="B188" s="1" t="s">
        <v>33</v>
      </c>
      <c r="C188" s="1" t="s">
        <v>49</v>
      </c>
      <c r="D188" s="1" t="s">
        <v>27</v>
      </c>
      <c r="E188" s="49">
        <v>2721.51</v>
      </c>
    </row>
    <row r="189" spans="1:5" x14ac:dyDescent="0.25">
      <c r="A189" s="11">
        <v>45145</v>
      </c>
      <c r="B189" s="1" t="s">
        <v>24</v>
      </c>
      <c r="C189" s="1" t="s">
        <v>2</v>
      </c>
      <c r="D189" s="1" t="s">
        <v>32</v>
      </c>
      <c r="E189" s="49">
        <v>3261.02</v>
      </c>
    </row>
    <row r="190" spans="1:5" x14ac:dyDescent="0.25">
      <c r="A190" s="11">
        <v>45154</v>
      </c>
      <c r="B190" s="1" t="s">
        <v>33</v>
      </c>
      <c r="C190" s="1" t="s">
        <v>46</v>
      </c>
      <c r="D190" s="1" t="s">
        <v>31</v>
      </c>
      <c r="E190" s="49">
        <v>2239.02</v>
      </c>
    </row>
    <row r="191" spans="1:5" x14ac:dyDescent="0.25">
      <c r="A191" s="11">
        <v>45153</v>
      </c>
      <c r="B191" s="1" t="s">
        <v>25</v>
      </c>
      <c r="C191" s="1" t="s">
        <v>46</v>
      </c>
      <c r="D191" s="1" t="s">
        <v>28</v>
      </c>
      <c r="E191" s="49">
        <v>2791.73</v>
      </c>
    </row>
    <row r="192" spans="1:5" x14ac:dyDescent="0.25">
      <c r="A192" s="11">
        <v>45140</v>
      </c>
      <c r="B192" s="1" t="s">
        <v>24</v>
      </c>
      <c r="C192" s="1" t="s">
        <v>47</v>
      </c>
      <c r="D192" s="1" t="s">
        <v>28</v>
      </c>
      <c r="E192" s="49">
        <v>3709.03</v>
      </c>
    </row>
    <row r="193" spans="1:5" x14ac:dyDescent="0.25">
      <c r="A193" s="11">
        <v>45142</v>
      </c>
      <c r="B193" s="1" t="s">
        <v>33</v>
      </c>
      <c r="C193" s="1" t="s">
        <v>48</v>
      </c>
      <c r="D193" s="1" t="s">
        <v>30</v>
      </c>
      <c r="E193" s="49">
        <v>2837.24</v>
      </c>
    </row>
    <row r="194" spans="1:5" x14ac:dyDescent="0.25">
      <c r="A194" s="11">
        <v>45140</v>
      </c>
      <c r="B194" s="1" t="s">
        <v>24</v>
      </c>
      <c r="C194" s="1" t="s">
        <v>49</v>
      </c>
      <c r="D194" s="1" t="s">
        <v>30</v>
      </c>
      <c r="E194" s="49">
        <v>3400.79</v>
      </c>
    </row>
    <row r="195" spans="1:5" x14ac:dyDescent="0.25">
      <c r="A195" s="11">
        <v>45159</v>
      </c>
      <c r="B195" s="1" t="s">
        <v>24</v>
      </c>
      <c r="C195" s="1" t="s">
        <v>46</v>
      </c>
      <c r="D195" s="1" t="s">
        <v>28</v>
      </c>
      <c r="E195" s="49">
        <v>2913.2</v>
      </c>
    </row>
    <row r="196" spans="1:5" x14ac:dyDescent="0.25">
      <c r="A196" s="11">
        <v>45166</v>
      </c>
      <c r="B196" s="1" t="s">
        <v>23</v>
      </c>
      <c r="C196" s="1" t="s">
        <v>47</v>
      </c>
      <c r="D196" s="1" t="s">
        <v>27</v>
      </c>
      <c r="E196" s="49">
        <v>3610.46</v>
      </c>
    </row>
    <row r="197" spans="1:5" x14ac:dyDescent="0.25">
      <c r="A197" s="11">
        <v>45141</v>
      </c>
      <c r="B197" s="1" t="s">
        <v>23</v>
      </c>
      <c r="C197" s="1" t="s">
        <v>46</v>
      </c>
      <c r="D197" s="1" t="s">
        <v>32</v>
      </c>
      <c r="E197" s="49">
        <v>3928.57</v>
      </c>
    </row>
    <row r="198" spans="1:5" x14ac:dyDescent="0.25">
      <c r="A198" s="11">
        <v>45158</v>
      </c>
      <c r="B198" s="1" t="s">
        <v>25</v>
      </c>
      <c r="C198" s="1" t="s">
        <v>46</v>
      </c>
      <c r="D198" s="1" t="s">
        <v>27</v>
      </c>
      <c r="E198" s="49">
        <v>3071.31</v>
      </c>
    </row>
    <row r="199" spans="1:5" x14ac:dyDescent="0.25">
      <c r="A199" s="11">
        <v>45141</v>
      </c>
      <c r="B199" s="1" t="s">
        <v>33</v>
      </c>
      <c r="C199" s="1" t="s">
        <v>46</v>
      </c>
      <c r="D199" s="1" t="s">
        <v>29</v>
      </c>
      <c r="E199" s="49">
        <v>3838.46</v>
      </c>
    </row>
    <row r="200" spans="1:5" x14ac:dyDescent="0.25">
      <c r="A200" s="11">
        <v>45150</v>
      </c>
      <c r="B200" s="1" t="s">
        <v>24</v>
      </c>
      <c r="C200" s="1" t="s">
        <v>49</v>
      </c>
      <c r="D200" s="1" t="s">
        <v>27</v>
      </c>
      <c r="E200" s="49">
        <v>3658.18</v>
      </c>
    </row>
    <row r="201" spans="1:5" x14ac:dyDescent="0.25">
      <c r="A201" s="11">
        <v>45158</v>
      </c>
      <c r="B201" s="1" t="s">
        <v>33</v>
      </c>
      <c r="C201" s="1" t="s">
        <v>49</v>
      </c>
      <c r="D201" s="1" t="s">
        <v>30</v>
      </c>
      <c r="E201" s="49">
        <v>2632.29</v>
      </c>
    </row>
    <row r="202" spans="1:5" x14ac:dyDescent="0.25">
      <c r="A202" s="11">
        <v>45152</v>
      </c>
      <c r="B202" s="1" t="s">
        <v>26</v>
      </c>
      <c r="C202" s="1" t="s">
        <v>2</v>
      </c>
      <c r="D202" s="1" t="s">
        <v>30</v>
      </c>
      <c r="E202" s="49">
        <v>3230.27</v>
      </c>
    </row>
    <row r="203" spans="1:5" x14ac:dyDescent="0.25">
      <c r="A203" s="11">
        <v>45160</v>
      </c>
      <c r="B203" s="1" t="s">
        <v>24</v>
      </c>
      <c r="C203" s="1" t="s">
        <v>46</v>
      </c>
      <c r="D203" s="1" t="s">
        <v>32</v>
      </c>
      <c r="E203" s="49">
        <v>2950.34</v>
      </c>
    </row>
    <row r="204" spans="1:5" x14ac:dyDescent="0.25">
      <c r="A204" s="11">
        <v>45139</v>
      </c>
      <c r="B204" s="1" t="s">
        <v>33</v>
      </c>
      <c r="C204" s="1" t="s">
        <v>46</v>
      </c>
      <c r="D204" s="1" t="s">
        <v>31</v>
      </c>
      <c r="E204" s="49">
        <v>2092.7399999999998</v>
      </c>
    </row>
    <row r="205" spans="1:5" x14ac:dyDescent="0.25">
      <c r="A205" s="11">
        <v>45153</v>
      </c>
      <c r="B205" s="1" t="s">
        <v>26</v>
      </c>
      <c r="C205" s="1" t="s">
        <v>48</v>
      </c>
      <c r="D205" s="1" t="s">
        <v>32</v>
      </c>
      <c r="E205" s="49">
        <v>2631.81</v>
      </c>
    </row>
    <row r="206" spans="1:5" x14ac:dyDescent="0.25">
      <c r="A206" s="11">
        <v>45156</v>
      </c>
      <c r="B206" s="1" t="s">
        <v>23</v>
      </c>
      <c r="C206" s="1" t="s">
        <v>47</v>
      </c>
      <c r="D206" s="1" t="s">
        <v>30</v>
      </c>
      <c r="E206" s="49">
        <v>2775.19</v>
      </c>
    </row>
    <row r="207" spans="1:5" x14ac:dyDescent="0.25">
      <c r="A207" s="11">
        <v>45168</v>
      </c>
      <c r="B207" s="1" t="s">
        <v>23</v>
      </c>
      <c r="C207" s="1" t="s">
        <v>48</v>
      </c>
      <c r="D207" s="1" t="s">
        <v>32</v>
      </c>
      <c r="E207" s="49">
        <v>3458.02</v>
      </c>
    </row>
    <row r="208" spans="1:5" x14ac:dyDescent="0.25">
      <c r="A208" s="11">
        <v>45145</v>
      </c>
      <c r="B208" s="1" t="s">
        <v>25</v>
      </c>
      <c r="C208" s="1" t="s">
        <v>47</v>
      </c>
      <c r="D208" s="1" t="s">
        <v>31</v>
      </c>
      <c r="E208" s="49">
        <v>3854.06</v>
      </c>
    </row>
    <row r="209" spans="1:5" x14ac:dyDescent="0.25">
      <c r="A209" s="11">
        <v>45162</v>
      </c>
      <c r="B209" s="1" t="s">
        <v>33</v>
      </c>
      <c r="C209" s="1" t="s">
        <v>46</v>
      </c>
      <c r="D209" s="1" t="s">
        <v>27</v>
      </c>
      <c r="E209" s="49">
        <v>2520.2800000000002</v>
      </c>
    </row>
    <row r="210" spans="1:5" x14ac:dyDescent="0.25">
      <c r="A210" s="11">
        <v>45163</v>
      </c>
      <c r="B210" s="1" t="s">
        <v>26</v>
      </c>
      <c r="C210" s="1" t="s">
        <v>47</v>
      </c>
      <c r="D210" s="1" t="s">
        <v>30</v>
      </c>
      <c r="E210" s="49">
        <v>3316.71</v>
      </c>
    </row>
    <row r="211" spans="1:5" x14ac:dyDescent="0.25">
      <c r="A211" s="11">
        <v>45159</v>
      </c>
      <c r="B211" s="1" t="s">
        <v>25</v>
      </c>
      <c r="C211" s="1" t="s">
        <v>2</v>
      </c>
      <c r="D211" s="1" t="s">
        <v>31</v>
      </c>
      <c r="E211" s="49">
        <v>3619.89</v>
      </c>
    </row>
    <row r="212" spans="1:5" x14ac:dyDescent="0.25">
      <c r="A212" s="11">
        <v>45169</v>
      </c>
      <c r="B212" s="1" t="s">
        <v>24</v>
      </c>
      <c r="C212" s="1" t="s">
        <v>49</v>
      </c>
      <c r="D212" s="1" t="s">
        <v>29</v>
      </c>
      <c r="E212" s="49">
        <v>3763.24</v>
      </c>
    </row>
    <row r="213" spans="1:5" x14ac:dyDescent="0.25">
      <c r="A213" s="11">
        <v>45148</v>
      </c>
      <c r="B213" s="1" t="s">
        <v>24</v>
      </c>
      <c r="C213" s="1" t="s">
        <v>47</v>
      </c>
      <c r="D213" s="1" t="s">
        <v>28</v>
      </c>
      <c r="E213" s="49">
        <v>3961.85</v>
      </c>
    </row>
    <row r="214" spans="1:5" x14ac:dyDescent="0.25">
      <c r="A214" s="11">
        <v>45167</v>
      </c>
      <c r="B214" s="1" t="s">
        <v>24</v>
      </c>
      <c r="C214" s="1" t="s">
        <v>46</v>
      </c>
      <c r="D214" s="1" t="s">
        <v>29</v>
      </c>
      <c r="E214" s="49">
        <v>2618.71</v>
      </c>
    </row>
    <row r="215" spans="1:5" x14ac:dyDescent="0.25">
      <c r="A215" s="11">
        <v>45142</v>
      </c>
      <c r="B215" s="1" t="s">
        <v>33</v>
      </c>
      <c r="C215" s="1" t="s">
        <v>47</v>
      </c>
      <c r="D215" s="1" t="s">
        <v>27</v>
      </c>
      <c r="E215" s="49">
        <v>3089.04</v>
      </c>
    </row>
    <row r="216" spans="1:5" x14ac:dyDescent="0.25">
      <c r="A216" s="11">
        <v>45154</v>
      </c>
      <c r="B216" s="1" t="s">
        <v>26</v>
      </c>
      <c r="C216" s="1" t="s">
        <v>2</v>
      </c>
      <c r="D216" s="1" t="s">
        <v>28</v>
      </c>
      <c r="E216" s="49">
        <v>3636.43</v>
      </c>
    </row>
    <row r="217" spans="1:5" x14ac:dyDescent="0.25">
      <c r="A217" s="11">
        <v>45167</v>
      </c>
      <c r="B217" s="1" t="s">
        <v>25</v>
      </c>
      <c r="C217" s="1" t="s">
        <v>48</v>
      </c>
      <c r="D217" s="1" t="s">
        <v>30</v>
      </c>
      <c r="E217" s="49">
        <v>2219.9699999999998</v>
      </c>
    </row>
    <row r="218" spans="1:5" x14ac:dyDescent="0.25">
      <c r="A218" s="11">
        <v>45153</v>
      </c>
      <c r="B218" s="1" t="s">
        <v>33</v>
      </c>
      <c r="C218" s="1" t="s">
        <v>2</v>
      </c>
      <c r="D218" s="1" t="s">
        <v>29</v>
      </c>
      <c r="E218" s="49">
        <v>2655.27</v>
      </c>
    </row>
    <row r="219" spans="1:5" x14ac:dyDescent="0.25">
      <c r="A219" s="11">
        <v>45145</v>
      </c>
      <c r="B219" s="1" t="s">
        <v>23</v>
      </c>
      <c r="C219" s="1" t="s">
        <v>2</v>
      </c>
      <c r="D219" s="1" t="s">
        <v>30</v>
      </c>
      <c r="E219" s="49">
        <v>3281.21</v>
      </c>
    </row>
    <row r="220" spans="1:5" x14ac:dyDescent="0.25">
      <c r="A220" s="11">
        <v>45163</v>
      </c>
      <c r="B220" s="1" t="s">
        <v>26</v>
      </c>
      <c r="C220" s="1" t="s">
        <v>47</v>
      </c>
      <c r="D220" s="1" t="s">
        <v>28</v>
      </c>
      <c r="E220" s="49">
        <v>2116.9699999999998</v>
      </c>
    </row>
    <row r="221" spans="1:5" x14ac:dyDescent="0.25">
      <c r="A221" s="11">
        <v>45146</v>
      </c>
      <c r="B221" s="1" t="s">
        <v>33</v>
      </c>
      <c r="C221" s="1" t="s">
        <v>49</v>
      </c>
      <c r="D221" s="1" t="s">
        <v>32</v>
      </c>
      <c r="E221" s="49">
        <v>2269.1999999999998</v>
      </c>
    </row>
    <row r="222" spans="1:5" x14ac:dyDescent="0.25">
      <c r="A222" s="11">
        <v>45141</v>
      </c>
      <c r="B222" s="1" t="s">
        <v>24</v>
      </c>
      <c r="C222" s="1" t="s">
        <v>49</v>
      </c>
      <c r="D222" s="1" t="s">
        <v>29</v>
      </c>
      <c r="E222" s="49">
        <v>2313.58</v>
      </c>
    </row>
    <row r="223" spans="1:5" x14ac:dyDescent="0.25">
      <c r="A223" s="11">
        <v>45141</v>
      </c>
      <c r="B223" s="1" t="s">
        <v>23</v>
      </c>
      <c r="C223" s="1" t="s">
        <v>47</v>
      </c>
      <c r="D223" s="1" t="s">
        <v>29</v>
      </c>
      <c r="E223" s="49">
        <v>2502.33</v>
      </c>
    </row>
    <row r="224" spans="1:5" x14ac:dyDescent="0.25">
      <c r="A224" s="11">
        <v>45143</v>
      </c>
      <c r="B224" s="1" t="s">
        <v>24</v>
      </c>
      <c r="C224" s="1" t="s">
        <v>48</v>
      </c>
      <c r="D224" s="1" t="s">
        <v>30</v>
      </c>
      <c r="E224" s="49">
        <v>2446.41</v>
      </c>
    </row>
    <row r="225" spans="1:5" x14ac:dyDescent="0.25">
      <c r="A225" s="11">
        <v>45156</v>
      </c>
      <c r="B225" s="1" t="s">
        <v>33</v>
      </c>
      <c r="C225" s="1" t="s">
        <v>46</v>
      </c>
      <c r="D225" s="1" t="s">
        <v>32</v>
      </c>
      <c r="E225" s="49">
        <v>3949.47</v>
      </c>
    </row>
    <row r="226" spans="1:5" x14ac:dyDescent="0.25">
      <c r="A226" s="11">
        <v>45146</v>
      </c>
      <c r="B226" s="1" t="s">
        <v>33</v>
      </c>
      <c r="C226" s="1" t="s">
        <v>47</v>
      </c>
      <c r="D226" s="1" t="s">
        <v>31</v>
      </c>
      <c r="E226" s="49">
        <v>3269.24</v>
      </c>
    </row>
    <row r="227" spans="1:5" x14ac:dyDescent="0.25">
      <c r="A227" s="11">
        <v>45162</v>
      </c>
      <c r="B227" s="1" t="s">
        <v>24</v>
      </c>
      <c r="C227" s="1" t="s">
        <v>49</v>
      </c>
      <c r="D227" s="1" t="s">
        <v>32</v>
      </c>
      <c r="E227" s="49">
        <v>2878.66</v>
      </c>
    </row>
    <row r="228" spans="1:5" x14ac:dyDescent="0.25">
      <c r="A228" s="11">
        <v>45158</v>
      </c>
      <c r="B228" s="1" t="s">
        <v>23</v>
      </c>
      <c r="C228" s="1" t="s">
        <v>2</v>
      </c>
      <c r="D228" s="1" t="s">
        <v>27</v>
      </c>
      <c r="E228" s="49">
        <v>2160.61</v>
      </c>
    </row>
    <row r="229" spans="1:5" x14ac:dyDescent="0.25">
      <c r="A229" s="11">
        <v>45153</v>
      </c>
      <c r="B229" s="1" t="s">
        <v>24</v>
      </c>
      <c r="C229" s="1" t="s">
        <v>2</v>
      </c>
      <c r="D229" s="1" t="s">
        <v>31</v>
      </c>
      <c r="E229" s="49">
        <v>3276.81</v>
      </c>
    </row>
    <row r="230" spans="1:5" x14ac:dyDescent="0.25">
      <c r="A230" s="11">
        <v>45161</v>
      </c>
      <c r="B230" s="1" t="s">
        <v>33</v>
      </c>
      <c r="C230" s="1" t="s">
        <v>49</v>
      </c>
      <c r="D230" s="1" t="s">
        <v>29</v>
      </c>
      <c r="E230" s="49">
        <v>3142.91</v>
      </c>
    </row>
    <row r="231" spans="1:5" x14ac:dyDescent="0.25">
      <c r="A231" s="11">
        <v>45169</v>
      </c>
      <c r="B231" s="1" t="s">
        <v>33</v>
      </c>
      <c r="C231" s="1" t="s">
        <v>46</v>
      </c>
      <c r="D231" s="1" t="s">
        <v>31</v>
      </c>
      <c r="E231" s="49">
        <v>2449.2600000000002</v>
      </c>
    </row>
    <row r="232" spans="1:5" x14ac:dyDescent="0.25">
      <c r="A232" s="11">
        <v>45156</v>
      </c>
      <c r="B232" s="1" t="s">
        <v>23</v>
      </c>
      <c r="C232" s="1" t="s">
        <v>48</v>
      </c>
      <c r="D232" s="1" t="s">
        <v>28</v>
      </c>
      <c r="E232" s="49">
        <v>2558.85</v>
      </c>
    </row>
    <row r="233" spans="1:5" x14ac:dyDescent="0.25">
      <c r="A233" s="11">
        <v>45164</v>
      </c>
      <c r="B233" s="1" t="s">
        <v>25</v>
      </c>
      <c r="C233" s="1" t="s">
        <v>47</v>
      </c>
      <c r="D233" s="1" t="s">
        <v>28</v>
      </c>
      <c r="E233" s="49">
        <v>2920.76</v>
      </c>
    </row>
    <row r="234" spans="1:5" x14ac:dyDescent="0.25">
      <c r="A234" s="11">
        <v>45146</v>
      </c>
      <c r="B234" s="1" t="s">
        <v>33</v>
      </c>
      <c r="C234" s="1" t="s">
        <v>48</v>
      </c>
      <c r="D234" s="1" t="s">
        <v>29</v>
      </c>
      <c r="E234" s="49">
        <v>2613.38</v>
      </c>
    </row>
    <row r="235" spans="1:5" x14ac:dyDescent="0.25">
      <c r="A235" s="11">
        <v>45141</v>
      </c>
      <c r="B235" s="1" t="s">
        <v>23</v>
      </c>
      <c r="C235" s="1" t="s">
        <v>2</v>
      </c>
      <c r="D235" s="1" t="s">
        <v>30</v>
      </c>
      <c r="E235" s="49">
        <v>2689.96</v>
      </c>
    </row>
    <row r="236" spans="1:5" x14ac:dyDescent="0.25">
      <c r="A236" s="11">
        <v>45146</v>
      </c>
      <c r="B236" s="1" t="s">
        <v>25</v>
      </c>
      <c r="C236" s="1" t="s">
        <v>48</v>
      </c>
      <c r="D236" s="1" t="s">
        <v>32</v>
      </c>
      <c r="E236" s="49">
        <v>2292.46</v>
      </c>
    </row>
    <row r="237" spans="1:5" x14ac:dyDescent="0.25">
      <c r="A237" s="11">
        <v>45149</v>
      </c>
      <c r="B237" s="1" t="s">
        <v>24</v>
      </c>
      <c r="C237" s="1" t="s">
        <v>2</v>
      </c>
      <c r="D237" s="1" t="s">
        <v>32</v>
      </c>
      <c r="E237" s="49">
        <v>3089.08</v>
      </c>
    </row>
    <row r="238" spans="1:5" x14ac:dyDescent="0.25">
      <c r="A238" s="11">
        <v>45147</v>
      </c>
      <c r="B238" s="1" t="s">
        <v>25</v>
      </c>
      <c r="C238" s="1" t="s">
        <v>49</v>
      </c>
      <c r="D238" s="1" t="s">
        <v>28</v>
      </c>
      <c r="E238" s="49">
        <v>3776.93</v>
      </c>
    </row>
    <row r="239" spans="1:5" x14ac:dyDescent="0.25">
      <c r="A239" s="11">
        <v>45159</v>
      </c>
      <c r="B239" s="1" t="s">
        <v>26</v>
      </c>
      <c r="C239" s="1" t="s">
        <v>48</v>
      </c>
      <c r="D239" s="1" t="s">
        <v>31</v>
      </c>
      <c r="E239" s="49">
        <v>3665.58</v>
      </c>
    </row>
    <row r="240" spans="1:5" x14ac:dyDescent="0.25">
      <c r="A240" s="11">
        <v>45157</v>
      </c>
      <c r="B240" s="1" t="s">
        <v>26</v>
      </c>
      <c r="C240" s="1" t="s">
        <v>48</v>
      </c>
      <c r="D240" s="1" t="s">
        <v>31</v>
      </c>
      <c r="E240" s="49">
        <v>2114.5300000000002</v>
      </c>
    </row>
    <row r="241" spans="1:5" x14ac:dyDescent="0.25">
      <c r="A241" s="11">
        <v>45142</v>
      </c>
      <c r="B241" s="1" t="s">
        <v>33</v>
      </c>
      <c r="C241" s="1" t="s">
        <v>48</v>
      </c>
      <c r="D241" s="1" t="s">
        <v>28</v>
      </c>
      <c r="E241" s="49">
        <v>3747.31</v>
      </c>
    </row>
    <row r="242" spans="1:5" x14ac:dyDescent="0.25">
      <c r="A242" s="11">
        <v>45150</v>
      </c>
      <c r="B242" s="1" t="s">
        <v>25</v>
      </c>
      <c r="C242" s="1" t="s">
        <v>49</v>
      </c>
      <c r="D242" s="1" t="s">
        <v>30</v>
      </c>
      <c r="E242" s="49">
        <v>3199.41</v>
      </c>
    </row>
    <row r="243" spans="1:5" x14ac:dyDescent="0.25">
      <c r="A243" s="11">
        <v>45151</v>
      </c>
      <c r="B243" s="1" t="s">
        <v>24</v>
      </c>
      <c r="C243" s="1" t="s">
        <v>2</v>
      </c>
      <c r="D243" s="1" t="s">
        <v>29</v>
      </c>
      <c r="E243" s="49">
        <v>2647.32</v>
      </c>
    </row>
    <row r="244" spans="1:5" x14ac:dyDescent="0.25">
      <c r="A244" s="11">
        <v>45161</v>
      </c>
      <c r="B244" s="1" t="s">
        <v>25</v>
      </c>
      <c r="C244" s="1" t="s">
        <v>2</v>
      </c>
      <c r="D244" s="1" t="s">
        <v>31</v>
      </c>
      <c r="E244" s="49">
        <v>3392.21</v>
      </c>
    </row>
    <row r="245" spans="1:5" x14ac:dyDescent="0.25">
      <c r="A245" s="11">
        <v>45156</v>
      </c>
      <c r="B245" s="1" t="s">
        <v>26</v>
      </c>
      <c r="C245" s="1" t="s">
        <v>48</v>
      </c>
      <c r="D245" s="1" t="s">
        <v>29</v>
      </c>
      <c r="E245" s="49">
        <v>3798.78</v>
      </c>
    </row>
    <row r="246" spans="1:5" x14ac:dyDescent="0.25">
      <c r="A246" s="11">
        <v>45169</v>
      </c>
      <c r="B246" s="1" t="s">
        <v>23</v>
      </c>
      <c r="C246" s="1" t="s">
        <v>47</v>
      </c>
      <c r="D246" s="1" t="s">
        <v>29</v>
      </c>
      <c r="E246" s="49">
        <v>3402.33</v>
      </c>
    </row>
    <row r="247" spans="1:5" x14ac:dyDescent="0.25">
      <c r="A247" s="11">
        <v>45155</v>
      </c>
      <c r="B247" s="1" t="s">
        <v>33</v>
      </c>
      <c r="C247" s="1" t="s">
        <v>2</v>
      </c>
      <c r="D247" s="1" t="s">
        <v>29</v>
      </c>
      <c r="E247" s="49">
        <v>3691.97</v>
      </c>
    </row>
    <row r="248" spans="1:5" x14ac:dyDescent="0.25">
      <c r="A248" s="11">
        <v>45155</v>
      </c>
      <c r="B248" s="1" t="s">
        <v>24</v>
      </c>
      <c r="C248" s="1" t="s">
        <v>47</v>
      </c>
      <c r="D248" s="1" t="s">
        <v>32</v>
      </c>
      <c r="E248" s="49">
        <v>3026.14</v>
      </c>
    </row>
    <row r="249" spans="1:5" x14ac:dyDescent="0.25">
      <c r="A249" s="11">
        <v>45141</v>
      </c>
      <c r="B249" s="1" t="s">
        <v>33</v>
      </c>
      <c r="C249" s="1" t="s">
        <v>2</v>
      </c>
      <c r="D249" s="1" t="s">
        <v>29</v>
      </c>
      <c r="E249" s="49">
        <v>2690.06</v>
      </c>
    </row>
    <row r="250" spans="1:5" x14ac:dyDescent="0.25">
      <c r="A250" s="11">
        <v>45147</v>
      </c>
      <c r="B250" s="1" t="s">
        <v>33</v>
      </c>
      <c r="C250" s="1" t="s">
        <v>46</v>
      </c>
      <c r="D250" s="1" t="s">
        <v>30</v>
      </c>
      <c r="E250" s="49">
        <v>2798.66</v>
      </c>
    </row>
    <row r="251" spans="1:5" x14ac:dyDescent="0.25">
      <c r="A251" s="11">
        <v>45152</v>
      </c>
      <c r="B251" s="1" t="s">
        <v>23</v>
      </c>
      <c r="C251" s="1" t="s">
        <v>2</v>
      </c>
      <c r="D251" s="1" t="s">
        <v>32</v>
      </c>
      <c r="E251" s="49">
        <v>3181.33</v>
      </c>
    </row>
    <row r="252" spans="1:5" x14ac:dyDescent="0.25">
      <c r="A252" s="11">
        <v>45163</v>
      </c>
      <c r="B252" s="1" t="s">
        <v>26</v>
      </c>
      <c r="C252" s="1" t="s">
        <v>47</v>
      </c>
      <c r="D252" s="1" t="s">
        <v>29</v>
      </c>
      <c r="E252" s="49">
        <v>3162.47</v>
      </c>
    </row>
    <row r="253" spans="1:5" x14ac:dyDescent="0.25">
      <c r="A253" s="11">
        <v>45154</v>
      </c>
      <c r="B253" s="1" t="s">
        <v>24</v>
      </c>
      <c r="C253" s="1" t="s">
        <v>48</v>
      </c>
      <c r="D253" s="1" t="s">
        <v>32</v>
      </c>
      <c r="E253" s="49">
        <v>3553.08</v>
      </c>
    </row>
    <row r="254" spans="1:5" x14ac:dyDescent="0.25">
      <c r="A254" s="11">
        <v>45155</v>
      </c>
      <c r="B254" s="1" t="s">
        <v>23</v>
      </c>
      <c r="C254" s="1" t="s">
        <v>49</v>
      </c>
      <c r="D254" s="1" t="s">
        <v>29</v>
      </c>
      <c r="E254" s="49">
        <v>3368.15</v>
      </c>
    </row>
    <row r="255" spans="1:5" x14ac:dyDescent="0.25">
      <c r="A255" s="11">
        <v>45162</v>
      </c>
      <c r="B255" s="1" t="s">
        <v>23</v>
      </c>
      <c r="C255" s="1" t="s">
        <v>46</v>
      </c>
      <c r="D255" s="1" t="s">
        <v>28</v>
      </c>
      <c r="E255" s="49">
        <v>3837.27</v>
      </c>
    </row>
    <row r="256" spans="1:5" x14ac:dyDescent="0.25">
      <c r="A256" s="11">
        <v>45167</v>
      </c>
      <c r="B256" s="1" t="s">
        <v>23</v>
      </c>
      <c r="C256" s="1" t="s">
        <v>46</v>
      </c>
      <c r="D256" s="1" t="s">
        <v>30</v>
      </c>
      <c r="E256" s="49">
        <v>2311.4499999999998</v>
      </c>
    </row>
    <row r="257" spans="1:5" x14ac:dyDescent="0.25">
      <c r="A257" s="11">
        <v>45168</v>
      </c>
      <c r="B257" s="1" t="s">
        <v>23</v>
      </c>
      <c r="C257" s="1" t="s">
        <v>46</v>
      </c>
      <c r="D257" s="1" t="s">
        <v>27</v>
      </c>
      <c r="E257" s="49">
        <v>2427.88</v>
      </c>
    </row>
    <row r="258" spans="1:5" x14ac:dyDescent="0.25">
      <c r="A258" s="11">
        <v>45158</v>
      </c>
      <c r="B258" s="1" t="s">
        <v>24</v>
      </c>
      <c r="C258" s="1" t="s">
        <v>49</v>
      </c>
      <c r="D258" s="1" t="s">
        <v>31</v>
      </c>
      <c r="E258" s="49">
        <v>3836.02</v>
      </c>
    </row>
    <row r="259" spans="1:5" x14ac:dyDescent="0.25">
      <c r="A259" s="11">
        <v>45139</v>
      </c>
      <c r="B259" s="1" t="s">
        <v>24</v>
      </c>
      <c r="C259" s="1" t="s">
        <v>46</v>
      </c>
      <c r="D259" s="1" t="s">
        <v>31</v>
      </c>
      <c r="E259" s="49">
        <v>3337.33</v>
      </c>
    </row>
    <row r="260" spans="1:5" x14ac:dyDescent="0.25">
      <c r="A260" s="11">
        <v>45146</v>
      </c>
      <c r="B260" s="1" t="s">
        <v>26</v>
      </c>
      <c r="C260" s="1" t="s">
        <v>49</v>
      </c>
      <c r="D260" s="1" t="s">
        <v>29</v>
      </c>
      <c r="E260" s="49">
        <v>3290.36</v>
      </c>
    </row>
    <row r="261" spans="1:5" x14ac:dyDescent="0.25">
      <c r="A261" s="11">
        <v>45162</v>
      </c>
      <c r="B261" s="1" t="s">
        <v>26</v>
      </c>
      <c r="C261" s="1" t="s">
        <v>47</v>
      </c>
      <c r="D261" s="1" t="s">
        <v>27</v>
      </c>
      <c r="E261" s="49">
        <v>3462.39</v>
      </c>
    </row>
    <row r="262" spans="1:5" x14ac:dyDescent="0.25">
      <c r="A262" s="11">
        <v>45144</v>
      </c>
      <c r="B262" s="1" t="s">
        <v>23</v>
      </c>
      <c r="C262" s="1" t="s">
        <v>48</v>
      </c>
      <c r="D262" s="1" t="s">
        <v>29</v>
      </c>
      <c r="E262" s="49">
        <v>3278.84</v>
      </c>
    </row>
    <row r="263" spans="1:5" x14ac:dyDescent="0.25">
      <c r="A263" s="11">
        <v>45143</v>
      </c>
      <c r="B263" s="1" t="s">
        <v>26</v>
      </c>
      <c r="C263" s="1" t="s">
        <v>47</v>
      </c>
      <c r="D263" s="1" t="s">
        <v>31</v>
      </c>
      <c r="E263" s="49">
        <v>3236.67</v>
      </c>
    </row>
    <row r="264" spans="1:5" x14ac:dyDescent="0.25">
      <c r="A264" s="11">
        <v>45156</v>
      </c>
      <c r="B264" s="1" t="s">
        <v>24</v>
      </c>
      <c r="C264" s="1" t="s">
        <v>2</v>
      </c>
      <c r="D264" s="1" t="s">
        <v>27</v>
      </c>
      <c r="E264" s="49">
        <v>2802.41</v>
      </c>
    </row>
    <row r="265" spans="1:5" x14ac:dyDescent="0.25">
      <c r="A265" s="11">
        <v>45157</v>
      </c>
      <c r="B265" s="1" t="s">
        <v>33</v>
      </c>
      <c r="C265" s="1" t="s">
        <v>49</v>
      </c>
      <c r="D265" s="1" t="s">
        <v>32</v>
      </c>
      <c r="E265" s="49">
        <v>3948.62</v>
      </c>
    </row>
    <row r="266" spans="1:5" x14ac:dyDescent="0.25">
      <c r="A266" s="11">
        <v>45142</v>
      </c>
      <c r="B266" s="1" t="s">
        <v>33</v>
      </c>
      <c r="C266" s="1" t="s">
        <v>48</v>
      </c>
      <c r="D266" s="1" t="s">
        <v>27</v>
      </c>
      <c r="E266" s="49">
        <v>2477.2800000000002</v>
      </c>
    </row>
    <row r="267" spans="1:5" x14ac:dyDescent="0.25">
      <c r="A267" s="11">
        <v>45162</v>
      </c>
      <c r="B267" s="1" t="s">
        <v>23</v>
      </c>
      <c r="C267" s="1" t="s">
        <v>2</v>
      </c>
      <c r="D267" s="1" t="s">
        <v>29</v>
      </c>
      <c r="E267" s="49">
        <v>3450.62</v>
      </c>
    </row>
    <row r="268" spans="1:5" x14ac:dyDescent="0.25">
      <c r="A268" s="11">
        <v>45149</v>
      </c>
      <c r="B268" s="1" t="s">
        <v>23</v>
      </c>
      <c r="C268" s="1" t="s">
        <v>46</v>
      </c>
      <c r="D268" s="1" t="s">
        <v>29</v>
      </c>
      <c r="E268" s="49">
        <v>2809.06</v>
      </c>
    </row>
    <row r="269" spans="1:5" x14ac:dyDescent="0.25">
      <c r="A269" s="11">
        <v>45168</v>
      </c>
      <c r="B269" s="1" t="s">
        <v>33</v>
      </c>
      <c r="C269" s="1" t="s">
        <v>49</v>
      </c>
      <c r="D269" s="1" t="s">
        <v>31</v>
      </c>
      <c r="E269" s="49">
        <v>2738.88</v>
      </c>
    </row>
    <row r="270" spans="1:5" x14ac:dyDescent="0.25">
      <c r="A270" s="11">
        <v>45153</v>
      </c>
      <c r="B270" s="1" t="s">
        <v>23</v>
      </c>
      <c r="C270" s="1" t="s">
        <v>47</v>
      </c>
      <c r="D270" s="1" t="s">
        <v>28</v>
      </c>
      <c r="E270" s="49">
        <v>2463.9499999999998</v>
      </c>
    </row>
    <row r="271" spans="1:5" x14ac:dyDescent="0.25">
      <c r="A271" s="11">
        <v>45148</v>
      </c>
      <c r="B271" s="1" t="s">
        <v>23</v>
      </c>
      <c r="C271" s="1" t="s">
        <v>46</v>
      </c>
      <c r="D271" s="1" t="s">
        <v>32</v>
      </c>
      <c r="E271" s="49">
        <v>2467.5300000000002</v>
      </c>
    </row>
    <row r="272" spans="1:5" x14ac:dyDescent="0.25">
      <c r="A272" s="11">
        <v>45152</v>
      </c>
      <c r="B272" s="1" t="s">
        <v>33</v>
      </c>
      <c r="C272" s="1" t="s">
        <v>49</v>
      </c>
      <c r="D272" s="1" t="s">
        <v>32</v>
      </c>
      <c r="E272" s="49">
        <v>2853.96</v>
      </c>
    </row>
    <row r="273" spans="1:5" x14ac:dyDescent="0.25">
      <c r="A273" s="11">
        <v>45160</v>
      </c>
      <c r="B273" s="1" t="s">
        <v>26</v>
      </c>
      <c r="C273" s="1" t="s">
        <v>46</v>
      </c>
      <c r="D273" s="1" t="s">
        <v>31</v>
      </c>
      <c r="E273" s="49">
        <v>2710.72</v>
      </c>
    </row>
    <row r="274" spans="1:5" x14ac:dyDescent="0.25">
      <c r="A274" s="11">
        <v>45146</v>
      </c>
      <c r="B274" s="1" t="s">
        <v>33</v>
      </c>
      <c r="C274" s="1" t="s">
        <v>47</v>
      </c>
      <c r="D274" s="1" t="s">
        <v>32</v>
      </c>
      <c r="E274" s="49">
        <v>3421.47</v>
      </c>
    </row>
    <row r="275" spans="1:5" x14ac:dyDescent="0.25">
      <c r="A275" s="11">
        <v>45149</v>
      </c>
      <c r="B275" s="1" t="s">
        <v>24</v>
      </c>
      <c r="C275" s="1" t="s">
        <v>49</v>
      </c>
      <c r="D275" s="1" t="s">
        <v>32</v>
      </c>
      <c r="E275" s="49">
        <v>3126.5</v>
      </c>
    </row>
    <row r="276" spans="1:5" x14ac:dyDescent="0.25">
      <c r="A276" s="11">
        <v>45151</v>
      </c>
      <c r="B276" s="1" t="s">
        <v>23</v>
      </c>
      <c r="C276" s="1" t="s">
        <v>2</v>
      </c>
      <c r="D276" s="1" t="s">
        <v>28</v>
      </c>
      <c r="E276" s="49">
        <v>3128.05</v>
      </c>
    </row>
    <row r="277" spans="1:5" x14ac:dyDescent="0.25">
      <c r="A277" s="11">
        <v>45149</v>
      </c>
      <c r="B277" s="1" t="s">
        <v>26</v>
      </c>
      <c r="C277" s="1" t="s">
        <v>48</v>
      </c>
      <c r="D277" s="1" t="s">
        <v>32</v>
      </c>
      <c r="E277" s="49">
        <v>3185.46</v>
      </c>
    </row>
    <row r="278" spans="1:5" x14ac:dyDescent="0.25">
      <c r="A278" s="11">
        <v>45141</v>
      </c>
      <c r="B278" s="1" t="s">
        <v>26</v>
      </c>
      <c r="C278" s="1" t="s">
        <v>48</v>
      </c>
      <c r="D278" s="1" t="s">
        <v>31</v>
      </c>
      <c r="E278" s="49">
        <v>2733.99</v>
      </c>
    </row>
    <row r="279" spans="1:5" x14ac:dyDescent="0.25">
      <c r="A279" s="11">
        <v>45150</v>
      </c>
      <c r="B279" s="1" t="s">
        <v>24</v>
      </c>
      <c r="C279" s="1" t="s">
        <v>48</v>
      </c>
      <c r="D279" s="1" t="s">
        <v>28</v>
      </c>
      <c r="E279" s="49">
        <v>2695</v>
      </c>
    </row>
    <row r="280" spans="1:5" x14ac:dyDescent="0.25">
      <c r="A280" s="11">
        <v>45148</v>
      </c>
      <c r="B280" s="1" t="s">
        <v>23</v>
      </c>
      <c r="C280" s="1" t="s">
        <v>47</v>
      </c>
      <c r="D280" s="1" t="s">
        <v>30</v>
      </c>
      <c r="E280" s="49">
        <v>2559.4499999999998</v>
      </c>
    </row>
    <row r="281" spans="1:5" x14ac:dyDescent="0.25">
      <c r="A281" s="11">
        <v>45139</v>
      </c>
      <c r="B281" s="1" t="s">
        <v>33</v>
      </c>
      <c r="C281" s="1" t="s">
        <v>46</v>
      </c>
      <c r="D281" s="1" t="s">
        <v>30</v>
      </c>
      <c r="E281" s="49">
        <v>2382.02</v>
      </c>
    </row>
    <row r="282" spans="1:5" x14ac:dyDescent="0.25">
      <c r="A282" s="11">
        <v>45157</v>
      </c>
      <c r="B282" s="1" t="s">
        <v>33</v>
      </c>
      <c r="C282" s="1" t="s">
        <v>47</v>
      </c>
      <c r="D282" s="1" t="s">
        <v>28</v>
      </c>
      <c r="E282" s="49">
        <v>2855.28</v>
      </c>
    </row>
    <row r="283" spans="1:5" x14ac:dyDescent="0.25">
      <c r="A283" s="11">
        <v>45142</v>
      </c>
      <c r="B283" s="1" t="s">
        <v>23</v>
      </c>
      <c r="C283" s="1" t="s">
        <v>49</v>
      </c>
      <c r="D283" s="1" t="s">
        <v>32</v>
      </c>
      <c r="E283" s="49">
        <v>2369.06</v>
      </c>
    </row>
    <row r="284" spans="1:5" x14ac:dyDescent="0.25">
      <c r="A284" s="11">
        <v>45162</v>
      </c>
      <c r="B284" s="1" t="s">
        <v>24</v>
      </c>
      <c r="C284" s="1" t="s">
        <v>48</v>
      </c>
      <c r="D284" s="1" t="s">
        <v>28</v>
      </c>
      <c r="E284" s="49">
        <v>3313.46</v>
      </c>
    </row>
    <row r="285" spans="1:5" x14ac:dyDescent="0.25">
      <c r="A285" s="11">
        <v>45164</v>
      </c>
      <c r="B285" s="1" t="s">
        <v>26</v>
      </c>
      <c r="C285" s="1" t="s">
        <v>2</v>
      </c>
      <c r="D285" s="1" t="s">
        <v>30</v>
      </c>
      <c r="E285" s="49">
        <v>3856.76</v>
      </c>
    </row>
    <row r="286" spans="1:5" x14ac:dyDescent="0.25">
      <c r="A286" s="11">
        <v>45155</v>
      </c>
      <c r="B286" s="1" t="s">
        <v>23</v>
      </c>
      <c r="C286" s="1" t="s">
        <v>2</v>
      </c>
      <c r="D286" s="1" t="s">
        <v>30</v>
      </c>
      <c r="E286" s="49">
        <v>2638.88</v>
      </c>
    </row>
    <row r="287" spans="1:5" x14ac:dyDescent="0.25">
      <c r="A287" s="11">
        <v>45163</v>
      </c>
      <c r="B287" s="1" t="s">
        <v>26</v>
      </c>
      <c r="C287" s="1" t="s">
        <v>48</v>
      </c>
      <c r="D287" s="1" t="s">
        <v>29</v>
      </c>
      <c r="E287" s="49">
        <v>2804.25</v>
      </c>
    </row>
    <row r="288" spans="1:5" x14ac:dyDescent="0.25">
      <c r="A288" s="11">
        <v>45143</v>
      </c>
      <c r="B288" s="1" t="s">
        <v>24</v>
      </c>
      <c r="C288" s="1" t="s">
        <v>47</v>
      </c>
      <c r="D288" s="1" t="s">
        <v>30</v>
      </c>
      <c r="E288" s="49">
        <v>3402.98</v>
      </c>
    </row>
    <row r="289" spans="1:5" x14ac:dyDescent="0.25">
      <c r="A289" s="11">
        <v>45160</v>
      </c>
      <c r="B289" s="1" t="s">
        <v>26</v>
      </c>
      <c r="C289" s="1" t="s">
        <v>46</v>
      </c>
      <c r="D289" s="1" t="s">
        <v>29</v>
      </c>
      <c r="E289" s="49">
        <v>2327.37</v>
      </c>
    </row>
    <row r="290" spans="1:5" x14ac:dyDescent="0.25">
      <c r="A290" s="11">
        <v>45165</v>
      </c>
      <c r="B290" s="1" t="s">
        <v>23</v>
      </c>
      <c r="C290" s="1" t="s">
        <v>48</v>
      </c>
      <c r="D290" s="1" t="s">
        <v>30</v>
      </c>
      <c r="E290" s="49">
        <v>3715.32</v>
      </c>
    </row>
    <row r="291" spans="1:5" x14ac:dyDescent="0.25">
      <c r="A291" s="11">
        <v>45153</v>
      </c>
      <c r="B291" s="1" t="s">
        <v>33</v>
      </c>
      <c r="C291" s="1" t="s">
        <v>49</v>
      </c>
      <c r="D291" s="1" t="s">
        <v>29</v>
      </c>
      <c r="E291" s="49">
        <v>2459.9299999999998</v>
      </c>
    </row>
    <row r="292" spans="1:5" x14ac:dyDescent="0.25">
      <c r="A292" s="11">
        <v>45160</v>
      </c>
      <c r="B292" s="1" t="s">
        <v>24</v>
      </c>
      <c r="C292" s="1" t="s">
        <v>49</v>
      </c>
      <c r="D292" s="1" t="s">
        <v>27</v>
      </c>
      <c r="E292" s="49">
        <v>3647.65</v>
      </c>
    </row>
    <row r="293" spans="1:5" x14ac:dyDescent="0.25">
      <c r="A293" s="11">
        <v>45164</v>
      </c>
      <c r="B293" s="1" t="s">
        <v>26</v>
      </c>
      <c r="C293" s="1" t="s">
        <v>46</v>
      </c>
      <c r="D293" s="1" t="s">
        <v>29</v>
      </c>
      <c r="E293" s="49">
        <v>2548.2600000000002</v>
      </c>
    </row>
    <row r="294" spans="1:5" x14ac:dyDescent="0.25">
      <c r="A294" s="11">
        <v>45148</v>
      </c>
      <c r="B294" s="1" t="s">
        <v>23</v>
      </c>
      <c r="C294" s="1" t="s">
        <v>47</v>
      </c>
      <c r="D294" s="1" t="s">
        <v>32</v>
      </c>
      <c r="E294" s="49">
        <v>3076.73</v>
      </c>
    </row>
    <row r="295" spans="1:5" x14ac:dyDescent="0.25">
      <c r="A295" s="11">
        <v>45145</v>
      </c>
      <c r="B295" s="1" t="s">
        <v>25</v>
      </c>
      <c r="C295" s="1" t="s">
        <v>46</v>
      </c>
      <c r="D295" s="1" t="s">
        <v>28</v>
      </c>
      <c r="E295" s="49">
        <v>2295.3000000000002</v>
      </c>
    </row>
    <row r="296" spans="1:5" x14ac:dyDescent="0.25">
      <c r="A296" s="11">
        <v>45167</v>
      </c>
      <c r="B296" s="1" t="s">
        <v>23</v>
      </c>
      <c r="C296" s="1" t="s">
        <v>47</v>
      </c>
      <c r="D296" s="1" t="s">
        <v>28</v>
      </c>
      <c r="E296" s="49">
        <v>2726.4</v>
      </c>
    </row>
    <row r="297" spans="1:5" x14ac:dyDescent="0.25">
      <c r="A297" s="11">
        <v>45167</v>
      </c>
      <c r="B297" s="1" t="s">
        <v>24</v>
      </c>
      <c r="C297" s="1" t="s">
        <v>48</v>
      </c>
      <c r="D297" s="1" t="s">
        <v>28</v>
      </c>
      <c r="E297" s="49">
        <v>3699.68</v>
      </c>
    </row>
    <row r="298" spans="1:5" x14ac:dyDescent="0.25">
      <c r="A298" s="11">
        <v>45159</v>
      </c>
      <c r="B298" s="1" t="s">
        <v>33</v>
      </c>
      <c r="C298" s="1" t="s">
        <v>49</v>
      </c>
      <c r="D298" s="1" t="s">
        <v>30</v>
      </c>
      <c r="E298" s="49">
        <v>3589.25</v>
      </c>
    </row>
    <row r="299" spans="1:5" x14ac:dyDescent="0.25">
      <c r="A299" s="11">
        <v>45144</v>
      </c>
      <c r="B299" s="1" t="s">
        <v>23</v>
      </c>
      <c r="C299" s="1" t="s">
        <v>48</v>
      </c>
      <c r="D299" s="1" t="s">
        <v>28</v>
      </c>
      <c r="E299" s="49">
        <v>2831.59</v>
      </c>
    </row>
    <row r="300" spans="1:5" x14ac:dyDescent="0.25">
      <c r="A300" s="11">
        <v>45158</v>
      </c>
      <c r="B300" s="1" t="s">
        <v>24</v>
      </c>
      <c r="C300" s="1" t="s">
        <v>2</v>
      </c>
      <c r="D300" s="1" t="s">
        <v>32</v>
      </c>
      <c r="E300" s="49">
        <v>2633.46</v>
      </c>
    </row>
  </sheetData>
  <conditionalFormatting sqref="A12:D41">
    <cfRule type="expression" dxfId="27" priority="30">
      <formula>$C12=#REF!</formula>
    </cfRule>
  </conditionalFormatting>
  <conditionalFormatting sqref="E12:E41">
    <cfRule type="expression" dxfId="26" priority="37">
      <formula>$C12=#REF!</formula>
    </cfRule>
  </conditionalFormatting>
  <conditionalFormatting sqref="F12:F41">
    <cfRule type="expression" dxfId="25" priority="29">
      <formula>$C12=#REF!</formula>
    </cfRule>
  </conditionalFormatting>
  <conditionalFormatting sqref="G14">
    <cfRule type="expression" dxfId="24" priority="2">
      <formula>$C31=#REF!</formula>
    </cfRule>
  </conditionalFormatting>
  <conditionalFormatting sqref="G17">
    <cfRule type="expression" dxfId="23" priority="6">
      <formula>$C28=#REF!</formula>
    </cfRule>
  </conditionalFormatting>
  <conditionalFormatting sqref="G35">
    <cfRule type="expression" dxfId="22" priority="31">
      <formula>$C36=#REF!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6C59A-33B3-4CEF-8B76-8AD939A049F4}">
  <sheetPr>
    <tabColor rgb="FFFFFF00"/>
  </sheetPr>
  <dimension ref="A1:O300"/>
  <sheetViews>
    <sheetView workbookViewId="0">
      <selection activeCell="M12" sqref="M12:O12"/>
    </sheetView>
  </sheetViews>
  <sheetFormatPr defaultRowHeight="15" x14ac:dyDescent="0.25"/>
  <cols>
    <col min="1" max="1" width="13.7109375" customWidth="1"/>
    <col min="2" max="2" width="11.7109375" customWidth="1"/>
    <col min="3" max="3" width="20.140625" customWidth="1"/>
    <col min="4" max="4" width="29.42578125" customWidth="1"/>
    <col min="5" max="5" width="9.5703125" bestFit="1" customWidth="1"/>
    <col min="6" max="6" width="6.5703125" customWidth="1"/>
    <col min="7" max="7" width="29" customWidth="1"/>
    <col min="8" max="8" width="36.42578125" customWidth="1"/>
    <col min="9" max="9" width="24" customWidth="1"/>
    <col min="10" max="10" width="5.7109375" customWidth="1"/>
    <col min="11" max="11" width="38.7109375" customWidth="1"/>
    <col min="12" max="12" width="16.140625" customWidth="1"/>
    <col min="13" max="13" width="15.42578125" customWidth="1"/>
    <col min="14" max="14" width="13.28515625" customWidth="1"/>
    <col min="15" max="15" width="21.5703125" customWidth="1"/>
    <col min="17" max="17" width="9.5703125" bestFit="1" customWidth="1"/>
    <col min="18" max="18" width="11.5703125" customWidth="1"/>
    <col min="19" max="19" width="12.5703125" customWidth="1"/>
    <col min="20" max="20" width="11.5703125" customWidth="1"/>
    <col min="21" max="21" width="21.140625" customWidth="1"/>
  </cols>
  <sheetData>
    <row r="1" spans="1:15" ht="21" x14ac:dyDescent="0.35">
      <c r="A1" s="6" t="s">
        <v>109</v>
      </c>
      <c r="B1" s="5"/>
      <c r="C1" s="5"/>
      <c r="D1" s="5"/>
      <c r="E1" s="5"/>
    </row>
    <row r="2" spans="1:15" ht="15.75" x14ac:dyDescent="0.25">
      <c r="A2" s="65" t="s">
        <v>110</v>
      </c>
      <c r="B2" s="65"/>
      <c r="C2" s="65"/>
      <c r="D2" s="65"/>
      <c r="E2" s="66"/>
      <c r="G2" s="30" t="s">
        <v>55</v>
      </c>
      <c r="H2" s="31" t="s">
        <v>68</v>
      </c>
      <c r="I2" s="31"/>
      <c r="J2" s="31"/>
      <c r="K2" s="32"/>
    </row>
    <row r="3" spans="1:15" ht="15.75" x14ac:dyDescent="0.25">
      <c r="A3" s="65" t="s">
        <v>111</v>
      </c>
      <c r="B3" s="65"/>
      <c r="C3" s="65"/>
      <c r="D3" s="65"/>
      <c r="E3" s="65"/>
      <c r="G3" s="33"/>
      <c r="H3" s="34" t="s">
        <v>94</v>
      </c>
      <c r="I3" s="34"/>
      <c r="J3" s="34"/>
      <c r="K3" s="35"/>
    </row>
    <row r="4" spans="1:15" ht="15.75" x14ac:dyDescent="0.25">
      <c r="A4" s="65" t="s">
        <v>112</v>
      </c>
      <c r="B4" s="65"/>
      <c r="C4" s="65"/>
      <c r="D4" s="65"/>
      <c r="E4" s="65"/>
      <c r="G4" s="33"/>
      <c r="H4" s="34" t="s">
        <v>72</v>
      </c>
      <c r="I4" s="34"/>
      <c r="J4" s="34"/>
      <c r="K4" s="35"/>
    </row>
    <row r="5" spans="1:15" x14ac:dyDescent="0.25">
      <c r="G5" s="33"/>
      <c r="H5" s="34" t="s">
        <v>105</v>
      </c>
      <c r="I5" s="34"/>
      <c r="J5" s="34"/>
      <c r="K5" s="35"/>
    </row>
    <row r="6" spans="1:15" x14ac:dyDescent="0.25">
      <c r="B6" s="9" t="s">
        <v>8</v>
      </c>
      <c r="C6" t="s">
        <v>13</v>
      </c>
      <c r="E6" s="9"/>
      <c r="F6" s="9"/>
      <c r="G6" s="36"/>
      <c r="H6" s="37"/>
      <c r="I6" s="37"/>
      <c r="J6" s="37"/>
      <c r="K6" s="38"/>
    </row>
    <row r="7" spans="1:15" x14ac:dyDescent="0.25">
      <c r="E7" s="9"/>
      <c r="F7" s="9"/>
    </row>
    <row r="8" spans="1:15" x14ac:dyDescent="0.25">
      <c r="B8" t="s">
        <v>62</v>
      </c>
    </row>
    <row r="9" spans="1:15" x14ac:dyDescent="0.25">
      <c r="B9" t="s">
        <v>61</v>
      </c>
    </row>
    <row r="11" spans="1:15" ht="15.75" x14ac:dyDescent="0.25">
      <c r="A11" s="10" t="s">
        <v>1</v>
      </c>
      <c r="B11" s="10" t="s">
        <v>19</v>
      </c>
      <c r="C11" s="10" t="s">
        <v>20</v>
      </c>
      <c r="D11" s="10" t="s">
        <v>21</v>
      </c>
      <c r="E11" s="10" t="s">
        <v>70</v>
      </c>
      <c r="G11" s="9" t="s">
        <v>68</v>
      </c>
    </row>
    <row r="12" spans="1:15" x14ac:dyDescent="0.25">
      <c r="A12" s="11">
        <v>45162</v>
      </c>
      <c r="B12" s="1" t="s">
        <v>25</v>
      </c>
      <c r="C12" s="1" t="s">
        <v>46</v>
      </c>
      <c r="D12" s="1" t="s">
        <v>32</v>
      </c>
      <c r="E12" s="49">
        <v>3022.34</v>
      </c>
      <c r="G12" s="40" t="s">
        <v>21</v>
      </c>
      <c r="H12" s="1" t="s">
        <v>27</v>
      </c>
      <c r="M12" s="84" t="s">
        <v>64</v>
      </c>
      <c r="N12" s="84"/>
      <c r="O12" s="84"/>
    </row>
    <row r="13" spans="1:15" x14ac:dyDescent="0.25">
      <c r="A13" s="11">
        <v>45161</v>
      </c>
      <c r="B13" s="1" t="s">
        <v>25</v>
      </c>
      <c r="C13" s="1" t="s">
        <v>46</v>
      </c>
      <c r="D13" s="1" t="s">
        <v>29</v>
      </c>
      <c r="E13" s="49">
        <v>3116.33</v>
      </c>
      <c r="G13" s="40" t="s">
        <v>19</v>
      </c>
      <c r="H13" s="1" t="s">
        <v>24</v>
      </c>
      <c r="M13" s="9" t="s">
        <v>19</v>
      </c>
      <c r="N13" s="9" t="s">
        <v>63</v>
      </c>
      <c r="O13" s="9" t="s">
        <v>21</v>
      </c>
    </row>
    <row r="14" spans="1:15" x14ac:dyDescent="0.25">
      <c r="A14" s="11">
        <v>45145</v>
      </c>
      <c r="B14" s="1" t="s">
        <v>26</v>
      </c>
      <c r="C14" s="1" t="s">
        <v>47</v>
      </c>
      <c r="D14" s="1" t="s">
        <v>29</v>
      </c>
      <c r="E14" s="49">
        <v>3007.85</v>
      </c>
      <c r="G14" s="46" t="s">
        <v>65</v>
      </c>
      <c r="H14" s="50">
        <f>SUMIFS(E12:E300,D12:D300,H12,B12:B300,H13)</f>
        <v>35776.639999999999</v>
      </c>
      <c r="K14" t="str">
        <f ca="1">_xlfn.IFNA(_xlfn.FORMULATEXT(H14),"")</f>
        <v>=SUMIFS(E12:E300,D12:D300,H12,B12:B300,H13)</v>
      </c>
      <c r="M14" t="str" cm="1">
        <f t="array" ref="M14:M18">_xlfn._xlws.SORT(_xlfn.UNIQUE(B12:B41))</f>
        <v>Central</v>
      </c>
      <c r="N14" t="str" cm="1">
        <f t="array" ref="N14:N18">_xlfn._xlws.SORT(_xlfn.UNIQUE(C12:C41))</f>
        <v>Carmen</v>
      </c>
      <c r="O14" t="str" cm="1">
        <f t="array" ref="O14:O19">_xlfn._xlws.SORT(_xlfn.UNIQUE(D12:D41))</f>
        <v>Hot Wheels</v>
      </c>
    </row>
    <row r="15" spans="1:15" x14ac:dyDescent="0.25">
      <c r="A15" s="11">
        <v>45149</v>
      </c>
      <c r="B15" s="1" t="s">
        <v>33</v>
      </c>
      <c r="C15" s="1" t="s">
        <v>46</v>
      </c>
      <c r="D15" s="1" t="s">
        <v>29</v>
      </c>
      <c r="E15" s="49">
        <v>3203.5</v>
      </c>
      <c r="M15" t="str">
        <v xml:space="preserve">North </v>
      </c>
      <c r="N15" t="str">
        <v>Cinderelli</v>
      </c>
      <c r="O15" t="str">
        <v>LOL OMG Surprise</v>
      </c>
    </row>
    <row r="16" spans="1:15" x14ac:dyDescent="0.25">
      <c r="A16" s="11">
        <v>45164</v>
      </c>
      <c r="B16" s="1" t="s">
        <v>26</v>
      </c>
      <c r="C16" s="1" t="s">
        <v>49</v>
      </c>
      <c r="D16" s="1" t="s">
        <v>31</v>
      </c>
      <c r="E16" s="49">
        <v>2337.88</v>
      </c>
      <c r="M16" t="str">
        <v>NorthWest</v>
      </c>
      <c r="N16" t="str">
        <v>Macen</v>
      </c>
      <c r="O16" t="str">
        <v>LOL Surprise</v>
      </c>
    </row>
    <row r="17" spans="1:15" x14ac:dyDescent="0.25">
      <c r="A17" s="11">
        <v>45160</v>
      </c>
      <c r="B17" s="1" t="s">
        <v>23</v>
      </c>
      <c r="C17" s="1" t="s">
        <v>49</v>
      </c>
      <c r="D17" s="1" t="s">
        <v>28</v>
      </c>
      <c r="E17" s="49">
        <v>3568.9</v>
      </c>
      <c r="G17" s="9" t="s">
        <v>107</v>
      </c>
      <c r="M17" t="str">
        <v>South</v>
      </c>
      <c r="N17" t="str">
        <v>Miles</v>
      </c>
      <c r="O17" t="str">
        <v>Monster Trucks</v>
      </c>
    </row>
    <row r="18" spans="1:15" x14ac:dyDescent="0.25">
      <c r="A18" s="11">
        <v>45164</v>
      </c>
      <c r="B18" s="1" t="s">
        <v>25</v>
      </c>
      <c r="C18" s="1" t="s">
        <v>2</v>
      </c>
      <c r="D18" s="1" t="s">
        <v>30</v>
      </c>
      <c r="E18" s="49">
        <v>2631.83</v>
      </c>
      <c r="G18" s="46" t="s">
        <v>73</v>
      </c>
      <c r="H18" s="50">
        <f>SUM(E12:E300)</f>
        <v>874312.71</v>
      </c>
      <c r="K18" t="str">
        <f ca="1">_xlfn.IFNA(_xlfn.FORMULATEXT(H18),"")</f>
        <v>=SUM(E12:E300)</v>
      </c>
      <c r="M18" t="str">
        <v>West</v>
      </c>
      <c r="N18" t="str">
        <v>Tiana</v>
      </c>
      <c r="O18" t="str">
        <v>Rainbow High Dolls</v>
      </c>
    </row>
    <row r="19" spans="1:15" x14ac:dyDescent="0.25">
      <c r="A19" s="11">
        <v>45153</v>
      </c>
      <c r="B19" s="1" t="s">
        <v>24</v>
      </c>
      <c r="C19" s="1" t="s">
        <v>48</v>
      </c>
      <c r="D19" s="1" t="s">
        <v>31</v>
      </c>
      <c r="E19" s="49">
        <v>3236.28</v>
      </c>
      <c r="O19" t="str">
        <v>Stuffed Animals/Bears</v>
      </c>
    </row>
    <row r="20" spans="1:15" x14ac:dyDescent="0.25">
      <c r="A20" s="11">
        <v>45144</v>
      </c>
      <c r="B20" s="1" t="s">
        <v>24</v>
      </c>
      <c r="C20" s="1" t="s">
        <v>49</v>
      </c>
      <c r="D20" s="1" t="s">
        <v>30</v>
      </c>
      <c r="E20" s="49">
        <v>3343.37</v>
      </c>
    </row>
    <row r="21" spans="1:15" x14ac:dyDescent="0.25">
      <c r="A21" s="11">
        <v>45149</v>
      </c>
      <c r="B21" s="1" t="s">
        <v>33</v>
      </c>
      <c r="C21" s="1" t="s">
        <v>47</v>
      </c>
      <c r="D21" s="1" t="s">
        <v>27</v>
      </c>
      <c r="E21" s="49">
        <v>3762.55</v>
      </c>
      <c r="H21" s="79" t="s">
        <v>146</v>
      </c>
      <c r="I21" s="79" t="s">
        <v>145</v>
      </c>
    </row>
    <row r="22" spans="1:15" x14ac:dyDescent="0.25">
      <c r="A22" s="11">
        <v>45157</v>
      </c>
      <c r="B22" s="1" t="s">
        <v>26</v>
      </c>
      <c r="C22" s="1" t="s">
        <v>47</v>
      </c>
      <c r="D22" s="1" t="s">
        <v>29</v>
      </c>
      <c r="E22" s="49">
        <v>2840.65</v>
      </c>
    </row>
    <row r="23" spans="1:15" x14ac:dyDescent="0.25">
      <c r="A23" s="11">
        <v>45148</v>
      </c>
      <c r="B23" s="1" t="s">
        <v>25</v>
      </c>
      <c r="C23" s="1" t="s">
        <v>46</v>
      </c>
      <c r="D23" s="1" t="s">
        <v>28</v>
      </c>
      <c r="E23" s="49">
        <v>2019.03</v>
      </c>
      <c r="G23" s="9" t="s">
        <v>94</v>
      </c>
    </row>
    <row r="24" spans="1:15" x14ac:dyDescent="0.25">
      <c r="A24" s="11">
        <v>45143</v>
      </c>
      <c r="B24" s="1" t="s">
        <v>33</v>
      </c>
      <c r="C24" s="1" t="s">
        <v>48</v>
      </c>
      <c r="D24" s="1" t="s">
        <v>30</v>
      </c>
      <c r="E24" s="49">
        <v>3305.75</v>
      </c>
      <c r="G24" s="40" t="s">
        <v>21</v>
      </c>
      <c r="H24" s="1" t="s">
        <v>32</v>
      </c>
    </row>
    <row r="25" spans="1:15" x14ac:dyDescent="0.25">
      <c r="A25" s="11">
        <v>45149</v>
      </c>
      <c r="B25" s="1" t="s">
        <v>24</v>
      </c>
      <c r="C25" s="1" t="s">
        <v>2</v>
      </c>
      <c r="D25" s="1" t="s">
        <v>28</v>
      </c>
      <c r="E25" s="49">
        <v>2919.19</v>
      </c>
      <c r="G25" s="40" t="s">
        <v>19</v>
      </c>
      <c r="H25" s="1" t="s">
        <v>24</v>
      </c>
    </row>
    <row r="26" spans="1:15" x14ac:dyDescent="0.25">
      <c r="A26" s="11">
        <v>45148</v>
      </c>
      <c r="B26" s="1" t="s">
        <v>23</v>
      </c>
      <c r="C26" s="1" t="s">
        <v>46</v>
      </c>
      <c r="D26" s="1" t="s">
        <v>31</v>
      </c>
      <c r="E26" s="49">
        <v>2166.96</v>
      </c>
    </row>
    <row r="27" spans="1:15" ht="15.75" x14ac:dyDescent="0.25">
      <c r="A27" s="11">
        <v>45156</v>
      </c>
      <c r="B27" s="1" t="s">
        <v>23</v>
      </c>
      <c r="C27" s="1" t="s">
        <v>46</v>
      </c>
      <c r="D27" s="1" t="s">
        <v>31</v>
      </c>
      <c r="E27" s="49">
        <v>3939.65</v>
      </c>
      <c r="G27" s="29" t="s">
        <v>59</v>
      </c>
      <c r="H27" s="44" t="s">
        <v>153</v>
      </c>
      <c r="I27" s="44" t="s">
        <v>151</v>
      </c>
    </row>
    <row r="28" spans="1:15" x14ac:dyDescent="0.25">
      <c r="A28" s="11">
        <v>45168</v>
      </c>
      <c r="B28" s="1" t="s">
        <v>23</v>
      </c>
      <c r="C28" s="1" t="s">
        <v>2</v>
      </c>
      <c r="D28" s="1" t="s">
        <v>30</v>
      </c>
      <c r="E28" s="49">
        <v>3932.6</v>
      </c>
      <c r="G28" s="1" t="s">
        <v>47</v>
      </c>
      <c r="H28" s="50" cm="1">
        <f t="array" ref="H28:H32">SUMIFS(E12:E300,C12:C300,G28:G32,D12:D300,H24,B12:B300,H25)</f>
        <v>5680.8099999999995</v>
      </c>
      <c r="I28" s="50">
        <f>SUMIFS($E$12:$E$300,$C$12:$C$300,G28,$B$12:$B$300,$H$25,$D$12:$D$300,$H$24)</f>
        <v>5680.8099999999995</v>
      </c>
      <c r="K28" t="str">
        <f ca="1">IF(_xlfn.ISFORMULA(H28),_xlfn.FORMULATEXT(H28),"")</f>
        <v>=SUMIFS(E12:E300,C12:C300,G28:G32,D12:D300,H24,B12:B300,H25)</v>
      </c>
    </row>
    <row r="29" spans="1:15" x14ac:dyDescent="0.25">
      <c r="A29" s="11">
        <v>45152</v>
      </c>
      <c r="B29" s="1" t="s">
        <v>24</v>
      </c>
      <c r="C29" s="1" t="s">
        <v>46</v>
      </c>
      <c r="D29" s="1" t="s">
        <v>28</v>
      </c>
      <c r="E29" s="49">
        <v>3339.41</v>
      </c>
      <c r="G29" s="1" t="s">
        <v>46</v>
      </c>
      <c r="H29" s="50">
        <v>2950.34</v>
      </c>
      <c r="I29" s="50">
        <f>SUMIFS($E$12:$E$300,$C$12:$C$300,G29,$B$12:$B$300,$H$25,$D$12:$D$300,$H$24)</f>
        <v>2950.34</v>
      </c>
      <c r="K29" t="str">
        <f ca="1">_xlfn.IFNA(_xlfn.FORMULATEXT(I28),"")</f>
        <v>=SUMIFS($E$12:$E$300,$C$12:$C$300,G28,$B$12:$B$300,$H$25,$D$12:$D$300,$H$24)</v>
      </c>
    </row>
    <row r="30" spans="1:15" x14ac:dyDescent="0.25">
      <c r="A30" s="11">
        <v>45144</v>
      </c>
      <c r="B30" s="1" t="s">
        <v>25</v>
      </c>
      <c r="C30" s="1" t="s">
        <v>46</v>
      </c>
      <c r="D30" s="1" t="s">
        <v>28</v>
      </c>
      <c r="E30" s="49">
        <v>2973.83</v>
      </c>
      <c r="G30" s="1" t="s">
        <v>49</v>
      </c>
      <c r="H30" s="50">
        <v>6005.16</v>
      </c>
      <c r="I30" s="50">
        <f>SUMIFS($E$12:$E$300,$C$12:$C$300,G30,$B$12:$B$300,$H$25,$D$12:$D$300,$H$24)</f>
        <v>6005.16</v>
      </c>
    </row>
    <row r="31" spans="1:15" x14ac:dyDescent="0.25">
      <c r="A31" s="11">
        <v>45158</v>
      </c>
      <c r="B31" s="1" t="s">
        <v>25</v>
      </c>
      <c r="C31" s="1" t="s">
        <v>49</v>
      </c>
      <c r="D31" s="1" t="s">
        <v>28</v>
      </c>
      <c r="E31" s="49">
        <v>3331.21</v>
      </c>
      <c r="G31" s="1" t="s">
        <v>48</v>
      </c>
      <c r="H31" s="50">
        <v>3553.08</v>
      </c>
      <c r="I31" s="50">
        <f>SUMIFS($E$12:$E$300,$C$12:$C$300,G31,$B$12:$B$300,$H$25,$D$12:$D$300,$H$24)</f>
        <v>3553.08</v>
      </c>
    </row>
    <row r="32" spans="1:15" x14ac:dyDescent="0.25">
      <c r="A32" s="11">
        <v>45169</v>
      </c>
      <c r="B32" s="1" t="s">
        <v>25</v>
      </c>
      <c r="C32" s="1" t="s">
        <v>47</v>
      </c>
      <c r="D32" s="1" t="s">
        <v>29</v>
      </c>
      <c r="E32" s="49">
        <v>3244.37</v>
      </c>
      <c r="G32" s="1" t="s">
        <v>2</v>
      </c>
      <c r="H32" s="51">
        <v>8983.5600000000013</v>
      </c>
      <c r="I32" s="50">
        <f>SUMIFS($E$12:$E$300,$C$12:$C$300,G32,$B$12:$B$300,$H$25,$D$12:$D$300,$H$24)</f>
        <v>8983.5600000000013</v>
      </c>
    </row>
    <row r="33" spans="1:11" ht="15.75" thickBot="1" x14ac:dyDescent="0.3">
      <c r="A33" s="11">
        <v>45140</v>
      </c>
      <c r="B33" s="1" t="s">
        <v>25</v>
      </c>
      <c r="C33" s="1" t="s">
        <v>49</v>
      </c>
      <c r="D33" s="1" t="s">
        <v>30</v>
      </c>
      <c r="E33" s="49">
        <v>2545.61</v>
      </c>
      <c r="G33" s="45" t="s">
        <v>65</v>
      </c>
      <c r="H33" s="52">
        <f>SUM(_xlfn.ANCHORARRAY(H28))</f>
        <v>27172.95</v>
      </c>
      <c r="I33" s="52">
        <f>SUM(I28:I32)</f>
        <v>27172.95</v>
      </c>
    </row>
    <row r="34" spans="1:11" ht="15.75" thickTop="1" x14ac:dyDescent="0.25">
      <c r="A34" s="11">
        <v>45141</v>
      </c>
      <c r="B34" s="1" t="s">
        <v>26</v>
      </c>
      <c r="C34" s="1" t="s">
        <v>46</v>
      </c>
      <c r="D34" s="1" t="s">
        <v>31</v>
      </c>
      <c r="E34" s="49">
        <v>2191.69</v>
      </c>
    </row>
    <row r="35" spans="1:11" x14ac:dyDescent="0.25">
      <c r="A35" s="11">
        <v>45146</v>
      </c>
      <c r="B35" s="1" t="s">
        <v>33</v>
      </c>
      <c r="C35" s="1" t="s">
        <v>48</v>
      </c>
      <c r="D35" s="1" t="s">
        <v>30</v>
      </c>
      <c r="E35" s="49">
        <v>2034.11</v>
      </c>
    </row>
    <row r="36" spans="1:11" x14ac:dyDescent="0.25">
      <c r="A36" s="11">
        <v>45164</v>
      </c>
      <c r="B36" s="1" t="s">
        <v>23</v>
      </c>
      <c r="C36" s="1" t="s">
        <v>48</v>
      </c>
      <c r="D36" s="1" t="s">
        <v>27</v>
      </c>
      <c r="E36" s="49">
        <v>2686.71</v>
      </c>
      <c r="G36" s="63" t="s">
        <v>104</v>
      </c>
    </row>
    <row r="37" spans="1:11" ht="15.75" x14ac:dyDescent="0.25">
      <c r="A37" s="11">
        <v>45146</v>
      </c>
      <c r="B37" s="1" t="s">
        <v>33</v>
      </c>
      <c r="C37" s="1" t="s">
        <v>48</v>
      </c>
      <c r="D37" s="1" t="s">
        <v>27</v>
      </c>
      <c r="E37" s="49">
        <v>3446.64</v>
      </c>
      <c r="G37" s="29" t="s">
        <v>59</v>
      </c>
      <c r="H37" s="44" t="s">
        <v>153</v>
      </c>
      <c r="I37" s="44" t="s">
        <v>152</v>
      </c>
    </row>
    <row r="38" spans="1:11" x14ac:dyDescent="0.25">
      <c r="A38" s="11">
        <v>45166</v>
      </c>
      <c r="B38" s="1" t="s">
        <v>26</v>
      </c>
      <c r="C38" s="1" t="s">
        <v>49</v>
      </c>
      <c r="D38" s="1" t="s">
        <v>27</v>
      </c>
      <c r="E38" s="49">
        <v>3150.23</v>
      </c>
      <c r="G38" s="11">
        <v>45139</v>
      </c>
      <c r="H38" s="50" cm="1">
        <f t="array" ref="H38:H68">SUMIFS(E12:E300,A12:A300,G38:G68)</f>
        <v>29088.030000000002</v>
      </c>
      <c r="I38" s="50">
        <f>SUMIFS($E$12:$E$300,$A$12:$A$300,G38)</f>
        <v>29088.030000000002</v>
      </c>
      <c r="K38" t="str">
        <f ca="1">IF(_xlfn.ISFORMULA(H38),_xlfn.FORMULATEXT(H38),"")</f>
        <v>=SUMIFS(E12:E300,A12:A300,G38:G68)</v>
      </c>
    </row>
    <row r="39" spans="1:11" x14ac:dyDescent="0.25">
      <c r="A39" s="11">
        <v>45140</v>
      </c>
      <c r="B39" s="1" t="s">
        <v>33</v>
      </c>
      <c r="C39" s="1" t="s">
        <v>49</v>
      </c>
      <c r="D39" s="1" t="s">
        <v>31</v>
      </c>
      <c r="E39" s="49">
        <v>3417.71</v>
      </c>
      <c r="G39" s="11">
        <v>45140</v>
      </c>
      <c r="H39" s="50">
        <v>27938.92</v>
      </c>
      <c r="I39" s="50">
        <f t="shared" ref="I39:I68" si="0">SUMIFS($E$12:$E$300,$A$12:$A$300,G39)</f>
        <v>27938.92</v>
      </c>
      <c r="K39" t="str">
        <f ca="1">_xlfn.IFNA(_xlfn.FORMULATEXT(I38),"")</f>
        <v>=SUMIFS($E$12:$E$300,$A$12:$A$300,G38)</v>
      </c>
    </row>
    <row r="40" spans="1:11" x14ac:dyDescent="0.25">
      <c r="A40" s="11">
        <v>45166</v>
      </c>
      <c r="B40" s="1" t="s">
        <v>24</v>
      </c>
      <c r="C40" s="1" t="s">
        <v>47</v>
      </c>
      <c r="D40" s="1" t="s">
        <v>31</v>
      </c>
      <c r="E40" s="49">
        <v>3269.6</v>
      </c>
      <c r="G40" s="11">
        <v>45141</v>
      </c>
      <c r="H40" s="50">
        <v>46629.21</v>
      </c>
      <c r="I40" s="50">
        <f t="shared" si="0"/>
        <v>46629.21</v>
      </c>
    </row>
    <row r="41" spans="1:11" x14ac:dyDescent="0.25">
      <c r="A41" s="11">
        <v>45164</v>
      </c>
      <c r="B41" s="1" t="s">
        <v>23</v>
      </c>
      <c r="C41" s="1" t="s">
        <v>48</v>
      </c>
      <c r="D41" s="1" t="s">
        <v>30</v>
      </c>
      <c r="E41" s="49">
        <v>2672.91</v>
      </c>
      <c r="G41" s="11">
        <v>45142</v>
      </c>
      <c r="H41" s="50">
        <v>28056.720000000001</v>
      </c>
      <c r="I41" s="50">
        <f t="shared" si="0"/>
        <v>28056.720000000001</v>
      </c>
    </row>
    <row r="42" spans="1:11" x14ac:dyDescent="0.25">
      <c r="A42" s="11">
        <v>45142</v>
      </c>
      <c r="B42" s="1" t="s">
        <v>23</v>
      </c>
      <c r="C42" s="1" t="s">
        <v>49</v>
      </c>
      <c r="D42" s="1" t="s">
        <v>31</v>
      </c>
      <c r="E42" s="49">
        <v>3692.24</v>
      </c>
      <c r="G42" s="11">
        <v>45143</v>
      </c>
      <c r="H42" s="50">
        <v>24691.639999999996</v>
      </c>
      <c r="I42" s="50">
        <f t="shared" si="0"/>
        <v>24691.639999999996</v>
      </c>
    </row>
    <row r="43" spans="1:11" x14ac:dyDescent="0.25">
      <c r="A43" s="11">
        <v>45154</v>
      </c>
      <c r="B43" s="1" t="s">
        <v>25</v>
      </c>
      <c r="C43" s="1" t="s">
        <v>2</v>
      </c>
      <c r="D43" s="1" t="s">
        <v>31</v>
      </c>
      <c r="E43" s="49">
        <v>2669.7</v>
      </c>
      <c r="G43" s="11">
        <v>45144</v>
      </c>
      <c r="H43" s="50">
        <v>26960.429999999997</v>
      </c>
      <c r="I43" s="50">
        <f t="shared" si="0"/>
        <v>26960.429999999997</v>
      </c>
    </row>
    <row r="44" spans="1:11" x14ac:dyDescent="0.25">
      <c r="A44" s="11">
        <v>45146</v>
      </c>
      <c r="B44" s="1" t="s">
        <v>24</v>
      </c>
      <c r="C44" s="1" t="s">
        <v>49</v>
      </c>
      <c r="D44" s="1" t="s">
        <v>29</v>
      </c>
      <c r="E44" s="49">
        <v>2975.8</v>
      </c>
      <c r="G44" s="11">
        <v>45145</v>
      </c>
      <c r="H44" s="50">
        <v>31470.84</v>
      </c>
      <c r="I44" s="50">
        <f t="shared" si="0"/>
        <v>31470.84</v>
      </c>
    </row>
    <row r="45" spans="1:11" x14ac:dyDescent="0.25">
      <c r="A45" s="11">
        <v>45149</v>
      </c>
      <c r="B45" s="1" t="s">
        <v>23</v>
      </c>
      <c r="C45" s="1" t="s">
        <v>2</v>
      </c>
      <c r="D45" s="1" t="s">
        <v>30</v>
      </c>
      <c r="E45" s="49">
        <v>3446.79</v>
      </c>
      <c r="G45" s="11">
        <v>45146</v>
      </c>
      <c r="H45" s="50">
        <v>45866.259999999995</v>
      </c>
      <c r="I45" s="50">
        <f t="shared" si="0"/>
        <v>45866.259999999995</v>
      </c>
    </row>
    <row r="46" spans="1:11" x14ac:dyDescent="0.25">
      <c r="A46" s="11">
        <v>45155</v>
      </c>
      <c r="B46" s="1" t="s">
        <v>26</v>
      </c>
      <c r="C46" s="1" t="s">
        <v>2</v>
      </c>
      <c r="D46" s="1" t="s">
        <v>29</v>
      </c>
      <c r="E46" s="49">
        <v>2378.88</v>
      </c>
      <c r="G46" s="11">
        <v>45147</v>
      </c>
      <c r="H46" s="50">
        <v>18517.28</v>
      </c>
      <c r="I46" s="50">
        <f t="shared" si="0"/>
        <v>18517.28</v>
      </c>
    </row>
    <row r="47" spans="1:11" x14ac:dyDescent="0.25">
      <c r="A47" s="11">
        <v>45155</v>
      </c>
      <c r="B47" s="1" t="s">
        <v>33</v>
      </c>
      <c r="C47" s="1" t="s">
        <v>2</v>
      </c>
      <c r="D47" s="1" t="s">
        <v>32</v>
      </c>
      <c r="E47" s="49">
        <v>3307.94</v>
      </c>
      <c r="G47" s="11">
        <v>45148</v>
      </c>
      <c r="H47" s="50">
        <v>26031.949999999997</v>
      </c>
      <c r="I47" s="50">
        <f t="shared" si="0"/>
        <v>26031.949999999997</v>
      </c>
    </row>
    <row r="48" spans="1:11" x14ac:dyDescent="0.25">
      <c r="A48" s="11">
        <v>45154</v>
      </c>
      <c r="B48" s="1" t="s">
        <v>26</v>
      </c>
      <c r="C48" s="1" t="s">
        <v>49</v>
      </c>
      <c r="D48" s="1" t="s">
        <v>31</v>
      </c>
      <c r="E48" s="49">
        <v>2246.25</v>
      </c>
      <c r="G48" s="11">
        <v>45149</v>
      </c>
      <c r="H48" s="50">
        <v>39581.159999999996</v>
      </c>
      <c r="I48" s="50">
        <f t="shared" si="0"/>
        <v>39581.159999999996</v>
      </c>
    </row>
    <row r="49" spans="1:9" x14ac:dyDescent="0.25">
      <c r="A49" s="11">
        <v>45163</v>
      </c>
      <c r="B49" s="1" t="s">
        <v>24</v>
      </c>
      <c r="C49" s="1" t="s">
        <v>46</v>
      </c>
      <c r="D49" s="1" t="s">
        <v>31</v>
      </c>
      <c r="E49" s="49">
        <v>3720.02</v>
      </c>
      <c r="G49" s="11">
        <v>45150</v>
      </c>
      <c r="H49" s="50">
        <v>19592.04</v>
      </c>
      <c r="I49" s="50">
        <f t="shared" si="0"/>
        <v>19592.04</v>
      </c>
    </row>
    <row r="50" spans="1:9" x14ac:dyDescent="0.25">
      <c r="A50" s="11">
        <v>45159</v>
      </c>
      <c r="B50" s="1" t="s">
        <v>33</v>
      </c>
      <c r="C50" s="1" t="s">
        <v>46</v>
      </c>
      <c r="D50" s="1" t="s">
        <v>32</v>
      </c>
      <c r="E50" s="49">
        <v>2176.7399999999998</v>
      </c>
      <c r="G50" s="11">
        <v>45151</v>
      </c>
      <c r="H50" s="50">
        <v>15008.989999999998</v>
      </c>
      <c r="I50" s="50">
        <f t="shared" si="0"/>
        <v>15008.989999999998</v>
      </c>
    </row>
    <row r="51" spans="1:9" x14ac:dyDescent="0.25">
      <c r="A51" s="11">
        <v>45159</v>
      </c>
      <c r="B51" s="1" t="s">
        <v>26</v>
      </c>
      <c r="C51" s="1" t="s">
        <v>2</v>
      </c>
      <c r="D51" s="1" t="s">
        <v>27</v>
      </c>
      <c r="E51" s="49">
        <v>3373.27</v>
      </c>
      <c r="G51" s="11">
        <v>45152</v>
      </c>
      <c r="H51" s="50">
        <v>27168.020000000004</v>
      </c>
      <c r="I51" s="50">
        <f t="shared" si="0"/>
        <v>27168.020000000004</v>
      </c>
    </row>
    <row r="52" spans="1:9" x14ac:dyDescent="0.25">
      <c r="A52" s="11">
        <v>45142</v>
      </c>
      <c r="B52" s="1" t="s">
        <v>24</v>
      </c>
      <c r="C52" s="1" t="s">
        <v>49</v>
      </c>
      <c r="D52" s="1" t="s">
        <v>27</v>
      </c>
      <c r="E52" s="49">
        <v>3138.69</v>
      </c>
      <c r="G52" s="11">
        <v>45153</v>
      </c>
      <c r="H52" s="50">
        <v>43833.179999999993</v>
      </c>
      <c r="I52" s="50">
        <f t="shared" si="0"/>
        <v>43833.179999999993</v>
      </c>
    </row>
    <row r="53" spans="1:9" x14ac:dyDescent="0.25">
      <c r="A53" s="11">
        <v>45145</v>
      </c>
      <c r="B53" s="1" t="s">
        <v>33</v>
      </c>
      <c r="C53" s="1" t="s">
        <v>46</v>
      </c>
      <c r="D53" s="1" t="s">
        <v>29</v>
      </c>
      <c r="E53" s="49">
        <v>3353.36</v>
      </c>
      <c r="G53" s="11">
        <v>45154</v>
      </c>
      <c r="H53" s="50">
        <v>21108.870000000003</v>
      </c>
      <c r="I53" s="50">
        <f t="shared" si="0"/>
        <v>21108.870000000003</v>
      </c>
    </row>
    <row r="54" spans="1:9" x14ac:dyDescent="0.25">
      <c r="A54" s="11">
        <v>45148</v>
      </c>
      <c r="B54" s="1" t="s">
        <v>25</v>
      </c>
      <c r="C54" s="1" t="s">
        <v>49</v>
      </c>
      <c r="D54" s="1" t="s">
        <v>30</v>
      </c>
      <c r="E54" s="49">
        <v>2611.86</v>
      </c>
      <c r="G54" s="11">
        <v>45155</v>
      </c>
      <c r="H54" s="50">
        <v>44671.51</v>
      </c>
      <c r="I54" s="50">
        <f t="shared" si="0"/>
        <v>44671.51</v>
      </c>
    </row>
    <row r="55" spans="1:9" x14ac:dyDescent="0.25">
      <c r="A55" s="11">
        <v>45139</v>
      </c>
      <c r="B55" s="1" t="s">
        <v>23</v>
      </c>
      <c r="C55" s="1" t="s">
        <v>48</v>
      </c>
      <c r="D55" s="1" t="s">
        <v>27</v>
      </c>
      <c r="E55" s="49">
        <v>2585.0500000000002</v>
      </c>
      <c r="G55" s="11">
        <v>45156</v>
      </c>
      <c r="H55" s="50">
        <v>34256.6</v>
      </c>
      <c r="I55" s="50">
        <f t="shared" si="0"/>
        <v>34256.6</v>
      </c>
    </row>
    <row r="56" spans="1:9" x14ac:dyDescent="0.25">
      <c r="A56" s="11">
        <v>45154</v>
      </c>
      <c r="B56" s="1" t="s">
        <v>24</v>
      </c>
      <c r="C56" s="1" t="s">
        <v>47</v>
      </c>
      <c r="D56" s="1" t="s">
        <v>31</v>
      </c>
      <c r="E56" s="49">
        <v>2934.85</v>
      </c>
      <c r="G56" s="11">
        <v>45157</v>
      </c>
      <c r="H56" s="50">
        <v>19784.62</v>
      </c>
      <c r="I56" s="50">
        <f t="shared" si="0"/>
        <v>19784.62</v>
      </c>
    </row>
    <row r="57" spans="1:9" x14ac:dyDescent="0.25">
      <c r="A57" s="11">
        <v>45148</v>
      </c>
      <c r="B57" s="1" t="s">
        <v>23</v>
      </c>
      <c r="C57" s="1" t="s">
        <v>46</v>
      </c>
      <c r="D57" s="1" t="s">
        <v>31</v>
      </c>
      <c r="E57" s="49">
        <v>3710.5</v>
      </c>
      <c r="G57" s="11">
        <v>45158</v>
      </c>
      <c r="H57" s="50">
        <v>28033.77</v>
      </c>
      <c r="I57" s="50">
        <f t="shared" si="0"/>
        <v>28033.77</v>
      </c>
    </row>
    <row r="58" spans="1:9" x14ac:dyDescent="0.25">
      <c r="A58" s="11">
        <v>45163</v>
      </c>
      <c r="B58" s="1" t="s">
        <v>25</v>
      </c>
      <c r="C58" s="1" t="s">
        <v>2</v>
      </c>
      <c r="D58" s="1" t="s">
        <v>28</v>
      </c>
      <c r="E58" s="49">
        <v>2973.73</v>
      </c>
      <c r="G58" s="11">
        <v>45159</v>
      </c>
      <c r="H58" s="50">
        <v>27774.379999999997</v>
      </c>
      <c r="I58" s="50">
        <f t="shared" si="0"/>
        <v>27774.379999999997</v>
      </c>
    </row>
    <row r="59" spans="1:9" x14ac:dyDescent="0.25">
      <c r="A59" s="11">
        <v>45149</v>
      </c>
      <c r="B59" s="1" t="s">
        <v>25</v>
      </c>
      <c r="C59" s="1" t="s">
        <v>46</v>
      </c>
      <c r="D59" s="1" t="s">
        <v>27</v>
      </c>
      <c r="E59" s="49">
        <v>3704.03</v>
      </c>
      <c r="G59" s="11">
        <v>45160</v>
      </c>
      <c r="H59" s="50">
        <v>20921.940000000002</v>
      </c>
      <c r="I59" s="50">
        <f t="shared" si="0"/>
        <v>20921.940000000002</v>
      </c>
    </row>
    <row r="60" spans="1:9" x14ac:dyDescent="0.25">
      <c r="A60" s="11">
        <v>45146</v>
      </c>
      <c r="B60" s="1" t="s">
        <v>26</v>
      </c>
      <c r="C60" s="1" t="s">
        <v>2</v>
      </c>
      <c r="D60" s="1" t="s">
        <v>31</v>
      </c>
      <c r="E60" s="49">
        <v>3019.2</v>
      </c>
      <c r="G60" s="11">
        <v>45161</v>
      </c>
      <c r="H60" s="50">
        <v>21586.579999999998</v>
      </c>
      <c r="I60" s="50">
        <f t="shared" si="0"/>
        <v>21586.579999999998</v>
      </c>
    </row>
    <row r="61" spans="1:9" x14ac:dyDescent="0.25">
      <c r="A61" s="11">
        <v>45151</v>
      </c>
      <c r="B61" s="1" t="s">
        <v>24</v>
      </c>
      <c r="C61" s="1" t="s">
        <v>48</v>
      </c>
      <c r="D61" s="1" t="s">
        <v>28</v>
      </c>
      <c r="E61" s="49">
        <v>3447.66</v>
      </c>
      <c r="G61" s="11">
        <v>45162</v>
      </c>
      <c r="H61" s="50">
        <v>31567.14</v>
      </c>
      <c r="I61" s="50">
        <f t="shared" si="0"/>
        <v>31567.14</v>
      </c>
    </row>
    <row r="62" spans="1:9" x14ac:dyDescent="0.25">
      <c r="A62" s="11">
        <v>45144</v>
      </c>
      <c r="B62" s="1" t="s">
        <v>24</v>
      </c>
      <c r="C62" s="1" t="s">
        <v>2</v>
      </c>
      <c r="D62" s="1" t="s">
        <v>31</v>
      </c>
      <c r="E62" s="49">
        <v>2125.0100000000002</v>
      </c>
      <c r="G62" s="11">
        <v>45163</v>
      </c>
      <c r="H62" s="50">
        <v>26763.930000000004</v>
      </c>
      <c r="I62" s="50">
        <f t="shared" si="0"/>
        <v>26763.930000000004</v>
      </c>
    </row>
    <row r="63" spans="1:9" x14ac:dyDescent="0.25">
      <c r="A63" s="11">
        <v>45167</v>
      </c>
      <c r="B63" s="1" t="s">
        <v>26</v>
      </c>
      <c r="C63" s="1" t="s">
        <v>47</v>
      </c>
      <c r="D63" s="1" t="s">
        <v>27</v>
      </c>
      <c r="E63" s="49">
        <v>2084.6</v>
      </c>
      <c r="G63" s="11">
        <v>45164</v>
      </c>
      <c r="H63" s="50">
        <v>40328.810000000005</v>
      </c>
      <c r="I63" s="50">
        <f t="shared" si="0"/>
        <v>40328.810000000005</v>
      </c>
    </row>
    <row r="64" spans="1:9" x14ac:dyDescent="0.25">
      <c r="A64" s="11">
        <v>45161</v>
      </c>
      <c r="B64" s="1" t="s">
        <v>24</v>
      </c>
      <c r="C64" s="1" t="s">
        <v>46</v>
      </c>
      <c r="D64" s="1" t="s">
        <v>31</v>
      </c>
      <c r="E64" s="49">
        <v>2781.9</v>
      </c>
      <c r="G64" s="11">
        <v>45165</v>
      </c>
      <c r="H64" s="50">
        <v>15413.460000000001</v>
      </c>
      <c r="I64" s="50">
        <f t="shared" si="0"/>
        <v>15413.460000000001</v>
      </c>
    </row>
    <row r="65" spans="1:9" x14ac:dyDescent="0.25">
      <c r="A65" s="11">
        <v>45153</v>
      </c>
      <c r="B65" s="1" t="s">
        <v>23</v>
      </c>
      <c r="C65" s="1" t="s">
        <v>48</v>
      </c>
      <c r="D65" s="1" t="s">
        <v>32</v>
      </c>
      <c r="E65" s="49">
        <v>3176.89</v>
      </c>
      <c r="G65" s="11">
        <v>45166</v>
      </c>
      <c r="H65" s="50">
        <v>19616.07</v>
      </c>
      <c r="I65" s="50">
        <f t="shared" si="0"/>
        <v>19616.07</v>
      </c>
    </row>
    <row r="66" spans="1:9" x14ac:dyDescent="0.25">
      <c r="A66" s="11">
        <v>45145</v>
      </c>
      <c r="B66" s="1" t="s">
        <v>26</v>
      </c>
      <c r="C66" s="1" t="s">
        <v>48</v>
      </c>
      <c r="D66" s="1" t="s">
        <v>30</v>
      </c>
      <c r="E66" s="49">
        <v>3936.46</v>
      </c>
      <c r="G66" s="11">
        <v>45167</v>
      </c>
      <c r="H66" s="50">
        <v>25368.490000000005</v>
      </c>
      <c r="I66" s="50">
        <f t="shared" si="0"/>
        <v>25368.490000000005</v>
      </c>
    </row>
    <row r="67" spans="1:9" x14ac:dyDescent="0.25">
      <c r="A67" s="11">
        <v>45158</v>
      </c>
      <c r="B67" s="1" t="s">
        <v>33</v>
      </c>
      <c r="C67" s="1" t="s">
        <v>48</v>
      </c>
      <c r="D67" s="1" t="s">
        <v>32</v>
      </c>
      <c r="E67" s="49">
        <v>2483.84</v>
      </c>
      <c r="G67" s="11">
        <v>45168</v>
      </c>
      <c r="H67" s="50">
        <v>17932.600000000002</v>
      </c>
      <c r="I67" s="50">
        <f t="shared" si="0"/>
        <v>17932.600000000002</v>
      </c>
    </row>
    <row r="68" spans="1:9" x14ac:dyDescent="0.25">
      <c r="A68" s="11">
        <v>45167</v>
      </c>
      <c r="B68" s="1" t="s">
        <v>25</v>
      </c>
      <c r="C68" s="1" t="s">
        <v>49</v>
      </c>
      <c r="D68" s="1" t="s">
        <v>31</v>
      </c>
      <c r="E68" s="49">
        <v>3503.23</v>
      </c>
      <c r="G68" s="11">
        <v>45169</v>
      </c>
      <c r="H68" s="50">
        <v>28749.270000000004</v>
      </c>
      <c r="I68" s="50">
        <f t="shared" si="0"/>
        <v>28749.270000000004</v>
      </c>
    </row>
    <row r="69" spans="1:9" ht="15.75" thickBot="1" x14ac:dyDescent="0.3">
      <c r="A69" s="11">
        <v>45169</v>
      </c>
      <c r="B69" s="1" t="s">
        <v>24</v>
      </c>
      <c r="C69" s="1" t="s">
        <v>47</v>
      </c>
      <c r="D69" s="1" t="s">
        <v>32</v>
      </c>
      <c r="E69" s="49">
        <v>2654.67</v>
      </c>
      <c r="G69" s="45" t="s">
        <v>65</v>
      </c>
      <c r="H69" s="64">
        <f>SUM(_xlfn.ANCHORARRAY(H38))</f>
        <v>874312.70999999985</v>
      </c>
      <c r="I69" s="64">
        <f>SUM(I38:I68)</f>
        <v>874312.70999999985</v>
      </c>
    </row>
    <row r="70" spans="1:9" ht="15.75" thickTop="1" x14ac:dyDescent="0.25">
      <c r="A70" s="11">
        <v>45146</v>
      </c>
      <c r="B70" s="1" t="s">
        <v>24</v>
      </c>
      <c r="C70" s="1" t="s">
        <v>48</v>
      </c>
      <c r="D70" s="1" t="s">
        <v>27</v>
      </c>
      <c r="E70" s="49">
        <v>2532.0300000000002</v>
      </c>
    </row>
    <row r="71" spans="1:9" x14ac:dyDescent="0.25">
      <c r="A71" s="11">
        <v>45169</v>
      </c>
      <c r="B71" s="1" t="s">
        <v>24</v>
      </c>
      <c r="C71" s="1" t="s">
        <v>48</v>
      </c>
      <c r="D71" s="1" t="s">
        <v>27</v>
      </c>
      <c r="E71" s="49">
        <v>2973.9</v>
      </c>
    </row>
    <row r="72" spans="1:9" x14ac:dyDescent="0.25">
      <c r="A72" s="11">
        <v>45153</v>
      </c>
      <c r="B72" s="1" t="s">
        <v>26</v>
      </c>
      <c r="C72" s="1" t="s">
        <v>46</v>
      </c>
      <c r="D72" s="1" t="s">
        <v>27</v>
      </c>
      <c r="E72" s="49">
        <v>3296.7</v>
      </c>
    </row>
    <row r="73" spans="1:9" x14ac:dyDescent="0.25">
      <c r="A73" s="11">
        <v>45149</v>
      </c>
      <c r="B73" s="1" t="s">
        <v>26</v>
      </c>
      <c r="C73" s="1" t="s">
        <v>48</v>
      </c>
      <c r="D73" s="1" t="s">
        <v>28</v>
      </c>
      <c r="E73" s="49">
        <v>2081.84</v>
      </c>
    </row>
    <row r="74" spans="1:9" x14ac:dyDescent="0.25">
      <c r="A74" s="11">
        <v>45141</v>
      </c>
      <c r="B74" s="1" t="s">
        <v>23</v>
      </c>
      <c r="C74" s="1" t="s">
        <v>47</v>
      </c>
      <c r="D74" s="1" t="s">
        <v>32</v>
      </c>
      <c r="E74" s="49">
        <v>3875.37</v>
      </c>
    </row>
    <row r="75" spans="1:9" x14ac:dyDescent="0.25">
      <c r="A75" s="11">
        <v>45165</v>
      </c>
      <c r="B75" s="1" t="s">
        <v>26</v>
      </c>
      <c r="C75" s="1" t="s">
        <v>47</v>
      </c>
      <c r="D75" s="1" t="s">
        <v>30</v>
      </c>
      <c r="E75" s="49">
        <v>3316.91</v>
      </c>
    </row>
    <row r="76" spans="1:9" x14ac:dyDescent="0.25">
      <c r="A76" s="11">
        <v>45155</v>
      </c>
      <c r="B76" s="1" t="s">
        <v>33</v>
      </c>
      <c r="C76" s="1" t="s">
        <v>48</v>
      </c>
      <c r="D76" s="1" t="s">
        <v>30</v>
      </c>
      <c r="E76" s="49">
        <v>2311.9299999999998</v>
      </c>
    </row>
    <row r="77" spans="1:9" x14ac:dyDescent="0.25">
      <c r="A77" s="11">
        <v>45155</v>
      </c>
      <c r="B77" s="1" t="s">
        <v>25</v>
      </c>
      <c r="C77" s="1" t="s">
        <v>46</v>
      </c>
      <c r="D77" s="1" t="s">
        <v>30</v>
      </c>
      <c r="E77" s="49">
        <v>2556.6999999999998</v>
      </c>
    </row>
    <row r="78" spans="1:9" x14ac:dyDescent="0.25">
      <c r="A78" s="11">
        <v>45153</v>
      </c>
      <c r="B78" s="1" t="s">
        <v>24</v>
      </c>
      <c r="C78" s="1" t="s">
        <v>48</v>
      </c>
      <c r="D78" s="1" t="s">
        <v>27</v>
      </c>
      <c r="E78" s="49">
        <v>2980.81</v>
      </c>
    </row>
    <row r="79" spans="1:9" x14ac:dyDescent="0.25">
      <c r="A79" s="11">
        <v>45153</v>
      </c>
      <c r="B79" s="1" t="s">
        <v>25</v>
      </c>
      <c r="C79" s="1" t="s">
        <v>47</v>
      </c>
      <c r="D79" s="1" t="s">
        <v>29</v>
      </c>
      <c r="E79" s="49">
        <v>3677.71</v>
      </c>
    </row>
    <row r="80" spans="1:9" x14ac:dyDescent="0.25">
      <c r="A80" s="11">
        <v>45158</v>
      </c>
      <c r="B80" s="1" t="s">
        <v>33</v>
      </c>
      <c r="C80" s="1" t="s">
        <v>48</v>
      </c>
      <c r="D80" s="1" t="s">
        <v>27</v>
      </c>
      <c r="E80" s="49">
        <v>2632.3</v>
      </c>
    </row>
    <row r="81" spans="1:5" x14ac:dyDescent="0.25">
      <c r="A81" s="11">
        <v>45168</v>
      </c>
      <c r="B81" s="1" t="s">
        <v>24</v>
      </c>
      <c r="C81" s="1" t="s">
        <v>47</v>
      </c>
      <c r="D81" s="1" t="s">
        <v>31</v>
      </c>
      <c r="E81" s="49">
        <v>3320.73</v>
      </c>
    </row>
    <row r="82" spans="1:5" x14ac:dyDescent="0.25">
      <c r="A82" s="11">
        <v>45148</v>
      </c>
      <c r="B82" s="1" t="s">
        <v>23</v>
      </c>
      <c r="C82" s="1" t="s">
        <v>49</v>
      </c>
      <c r="D82" s="1" t="s">
        <v>27</v>
      </c>
      <c r="E82" s="49">
        <v>3458.04</v>
      </c>
    </row>
    <row r="83" spans="1:5" x14ac:dyDescent="0.25">
      <c r="A83" s="11">
        <v>45153</v>
      </c>
      <c r="B83" s="1" t="s">
        <v>23</v>
      </c>
      <c r="C83" s="1" t="s">
        <v>48</v>
      </c>
      <c r="D83" s="1" t="s">
        <v>29</v>
      </c>
      <c r="E83" s="49">
        <v>2871.88</v>
      </c>
    </row>
    <row r="84" spans="1:5" x14ac:dyDescent="0.25">
      <c r="A84" s="11">
        <v>45139</v>
      </c>
      <c r="B84" s="1" t="s">
        <v>24</v>
      </c>
      <c r="C84" s="1" t="s">
        <v>48</v>
      </c>
      <c r="D84" s="1" t="s">
        <v>30</v>
      </c>
      <c r="E84" s="49">
        <v>2257.15</v>
      </c>
    </row>
    <row r="85" spans="1:5" x14ac:dyDescent="0.25">
      <c r="A85" s="11">
        <v>45150</v>
      </c>
      <c r="B85" s="1" t="s">
        <v>33</v>
      </c>
      <c r="C85" s="1" t="s">
        <v>46</v>
      </c>
      <c r="D85" s="1" t="s">
        <v>27</v>
      </c>
      <c r="E85" s="49">
        <v>3974.75</v>
      </c>
    </row>
    <row r="86" spans="1:5" x14ac:dyDescent="0.25">
      <c r="A86" s="11">
        <v>45164</v>
      </c>
      <c r="B86" s="1" t="s">
        <v>23</v>
      </c>
      <c r="C86" s="1" t="s">
        <v>49</v>
      </c>
      <c r="D86" s="1" t="s">
        <v>29</v>
      </c>
      <c r="E86" s="49">
        <v>2287.04</v>
      </c>
    </row>
    <row r="87" spans="1:5" x14ac:dyDescent="0.25">
      <c r="A87" s="11">
        <v>45149</v>
      </c>
      <c r="B87" s="1" t="s">
        <v>33</v>
      </c>
      <c r="C87" s="1" t="s">
        <v>49</v>
      </c>
      <c r="D87" s="1" t="s">
        <v>30</v>
      </c>
      <c r="E87" s="49">
        <v>2244.73</v>
      </c>
    </row>
    <row r="88" spans="1:5" x14ac:dyDescent="0.25">
      <c r="A88" s="11">
        <v>45164</v>
      </c>
      <c r="B88" s="1" t="s">
        <v>23</v>
      </c>
      <c r="C88" s="1" t="s">
        <v>2</v>
      </c>
      <c r="D88" s="1" t="s">
        <v>27</v>
      </c>
      <c r="E88" s="49">
        <v>2619.16</v>
      </c>
    </row>
    <row r="89" spans="1:5" x14ac:dyDescent="0.25">
      <c r="A89" s="11">
        <v>45156</v>
      </c>
      <c r="B89" s="1" t="s">
        <v>23</v>
      </c>
      <c r="C89" s="1" t="s">
        <v>2</v>
      </c>
      <c r="D89" s="1" t="s">
        <v>29</v>
      </c>
      <c r="E89" s="49">
        <v>3886.82</v>
      </c>
    </row>
    <row r="90" spans="1:5" x14ac:dyDescent="0.25">
      <c r="A90" s="11">
        <v>45139</v>
      </c>
      <c r="B90" s="1" t="s">
        <v>26</v>
      </c>
      <c r="C90" s="1" t="s">
        <v>49</v>
      </c>
      <c r="D90" s="1" t="s">
        <v>30</v>
      </c>
      <c r="E90" s="49">
        <v>2561.94</v>
      </c>
    </row>
    <row r="91" spans="1:5" x14ac:dyDescent="0.25">
      <c r="A91" s="11">
        <v>45146</v>
      </c>
      <c r="B91" s="1" t="s">
        <v>25</v>
      </c>
      <c r="C91" s="1" t="s">
        <v>2</v>
      </c>
      <c r="D91" s="1" t="s">
        <v>29</v>
      </c>
      <c r="E91" s="49">
        <v>3324.02</v>
      </c>
    </row>
    <row r="92" spans="1:5" x14ac:dyDescent="0.25">
      <c r="A92" s="11">
        <v>45139</v>
      </c>
      <c r="B92" s="1" t="s">
        <v>23</v>
      </c>
      <c r="C92" s="1" t="s">
        <v>48</v>
      </c>
      <c r="D92" s="1" t="s">
        <v>31</v>
      </c>
      <c r="E92" s="49">
        <v>3767.84</v>
      </c>
    </row>
    <row r="93" spans="1:5" x14ac:dyDescent="0.25">
      <c r="A93" s="11">
        <v>45161</v>
      </c>
      <c r="B93" s="1" t="s">
        <v>24</v>
      </c>
      <c r="C93" s="1" t="s">
        <v>47</v>
      </c>
      <c r="D93" s="1" t="s">
        <v>28</v>
      </c>
      <c r="E93" s="49">
        <v>2840.09</v>
      </c>
    </row>
    <row r="94" spans="1:5" x14ac:dyDescent="0.25">
      <c r="A94" s="11">
        <v>45166</v>
      </c>
      <c r="B94" s="1" t="s">
        <v>25</v>
      </c>
      <c r="C94" s="1" t="s">
        <v>48</v>
      </c>
      <c r="D94" s="1" t="s">
        <v>28</v>
      </c>
      <c r="E94" s="49">
        <v>2815.5</v>
      </c>
    </row>
    <row r="95" spans="1:5" x14ac:dyDescent="0.25">
      <c r="A95" s="11">
        <v>45157</v>
      </c>
      <c r="B95" s="1" t="s">
        <v>25</v>
      </c>
      <c r="C95" s="1" t="s">
        <v>48</v>
      </c>
      <c r="D95" s="1" t="s">
        <v>27</v>
      </c>
      <c r="E95" s="49">
        <v>3299.57</v>
      </c>
    </row>
    <row r="96" spans="1:5" x14ac:dyDescent="0.25">
      <c r="A96" s="11">
        <v>45142</v>
      </c>
      <c r="B96" s="1" t="s">
        <v>33</v>
      </c>
      <c r="C96" s="1" t="s">
        <v>48</v>
      </c>
      <c r="D96" s="1" t="s">
        <v>31</v>
      </c>
      <c r="E96" s="49">
        <v>3609.86</v>
      </c>
    </row>
    <row r="97" spans="1:5" x14ac:dyDescent="0.25">
      <c r="A97" s="11">
        <v>45157</v>
      </c>
      <c r="B97" s="1" t="s">
        <v>33</v>
      </c>
      <c r="C97" s="1" t="s">
        <v>2</v>
      </c>
      <c r="D97" s="1" t="s">
        <v>29</v>
      </c>
      <c r="E97" s="49">
        <v>2686.61</v>
      </c>
    </row>
    <row r="98" spans="1:5" x14ac:dyDescent="0.25">
      <c r="A98" s="11">
        <v>45161</v>
      </c>
      <c r="B98" s="1" t="s">
        <v>26</v>
      </c>
      <c r="C98" s="1" t="s">
        <v>48</v>
      </c>
      <c r="D98" s="1" t="s">
        <v>30</v>
      </c>
      <c r="E98" s="49">
        <v>3331.42</v>
      </c>
    </row>
    <row r="99" spans="1:5" x14ac:dyDescent="0.25">
      <c r="A99" s="11">
        <v>45140</v>
      </c>
      <c r="B99" s="1" t="s">
        <v>33</v>
      </c>
      <c r="C99" s="1" t="s">
        <v>47</v>
      </c>
      <c r="D99" s="1" t="s">
        <v>30</v>
      </c>
      <c r="E99" s="49">
        <v>2441.39</v>
      </c>
    </row>
    <row r="100" spans="1:5" x14ac:dyDescent="0.25">
      <c r="A100" s="11">
        <v>45146</v>
      </c>
      <c r="B100" s="1" t="s">
        <v>33</v>
      </c>
      <c r="C100" s="1" t="s">
        <v>48</v>
      </c>
      <c r="D100" s="1" t="s">
        <v>31</v>
      </c>
      <c r="E100" s="49">
        <v>3777.86</v>
      </c>
    </row>
    <row r="101" spans="1:5" x14ac:dyDescent="0.25">
      <c r="A101" s="11">
        <v>45146</v>
      </c>
      <c r="B101" s="1" t="s">
        <v>23</v>
      </c>
      <c r="C101" s="1" t="s">
        <v>49</v>
      </c>
      <c r="D101" s="1" t="s">
        <v>28</v>
      </c>
      <c r="E101" s="49">
        <v>3682.62</v>
      </c>
    </row>
    <row r="102" spans="1:5" x14ac:dyDescent="0.25">
      <c r="A102" s="11">
        <v>45160</v>
      </c>
      <c r="B102" s="1" t="s">
        <v>23</v>
      </c>
      <c r="C102" s="1" t="s">
        <v>47</v>
      </c>
      <c r="D102" s="1" t="s">
        <v>27</v>
      </c>
      <c r="E102" s="49">
        <v>2643.43</v>
      </c>
    </row>
    <row r="103" spans="1:5" x14ac:dyDescent="0.25">
      <c r="A103" s="11">
        <v>45162</v>
      </c>
      <c r="B103" s="1" t="s">
        <v>25</v>
      </c>
      <c r="C103" s="1" t="s">
        <v>49</v>
      </c>
      <c r="D103" s="1" t="s">
        <v>32</v>
      </c>
      <c r="E103" s="49">
        <v>3268.39</v>
      </c>
    </row>
    <row r="104" spans="1:5" x14ac:dyDescent="0.25">
      <c r="A104" s="11">
        <v>45141</v>
      </c>
      <c r="B104" s="1" t="s">
        <v>25</v>
      </c>
      <c r="C104" s="1" t="s">
        <v>46</v>
      </c>
      <c r="D104" s="1" t="s">
        <v>31</v>
      </c>
      <c r="E104" s="49">
        <v>2507.34</v>
      </c>
    </row>
    <row r="105" spans="1:5" x14ac:dyDescent="0.25">
      <c r="A105" s="11">
        <v>45150</v>
      </c>
      <c r="B105" s="1" t="s">
        <v>26</v>
      </c>
      <c r="C105" s="1" t="s">
        <v>49</v>
      </c>
      <c r="D105" s="1" t="s">
        <v>27</v>
      </c>
      <c r="E105" s="49">
        <v>3289.86</v>
      </c>
    </row>
    <row r="106" spans="1:5" x14ac:dyDescent="0.25">
      <c r="A106" s="11">
        <v>45144</v>
      </c>
      <c r="B106" s="1" t="s">
        <v>25</v>
      </c>
      <c r="C106" s="1" t="s">
        <v>48</v>
      </c>
      <c r="D106" s="1" t="s">
        <v>32</v>
      </c>
      <c r="E106" s="49">
        <v>2060.17</v>
      </c>
    </row>
    <row r="107" spans="1:5" x14ac:dyDescent="0.25">
      <c r="A107" s="11">
        <v>45164</v>
      </c>
      <c r="B107" s="1" t="s">
        <v>26</v>
      </c>
      <c r="C107" s="1" t="s">
        <v>2</v>
      </c>
      <c r="D107" s="1" t="s">
        <v>30</v>
      </c>
      <c r="E107" s="49">
        <v>3950.54</v>
      </c>
    </row>
    <row r="108" spans="1:5" x14ac:dyDescent="0.25">
      <c r="A108" s="11">
        <v>45155</v>
      </c>
      <c r="B108" s="1" t="s">
        <v>33</v>
      </c>
      <c r="C108" s="1" t="s">
        <v>46</v>
      </c>
      <c r="D108" s="1" t="s">
        <v>30</v>
      </c>
      <c r="E108" s="49">
        <v>2235.7399999999998</v>
      </c>
    </row>
    <row r="109" spans="1:5" x14ac:dyDescent="0.25">
      <c r="A109" s="11">
        <v>45145</v>
      </c>
      <c r="B109" s="1" t="s">
        <v>23</v>
      </c>
      <c r="C109" s="1" t="s">
        <v>49</v>
      </c>
      <c r="D109" s="1" t="s">
        <v>27</v>
      </c>
      <c r="E109" s="49">
        <v>3713.98</v>
      </c>
    </row>
    <row r="110" spans="1:5" x14ac:dyDescent="0.25">
      <c r="A110" s="11">
        <v>45159</v>
      </c>
      <c r="B110" s="1" t="s">
        <v>23</v>
      </c>
      <c r="C110" s="1" t="s">
        <v>49</v>
      </c>
      <c r="D110" s="1" t="s">
        <v>29</v>
      </c>
      <c r="E110" s="49">
        <v>2273.7399999999998</v>
      </c>
    </row>
    <row r="111" spans="1:5" x14ac:dyDescent="0.25">
      <c r="A111" s="11">
        <v>45162</v>
      </c>
      <c r="B111" s="1" t="s">
        <v>24</v>
      </c>
      <c r="C111" s="1" t="s">
        <v>2</v>
      </c>
      <c r="D111" s="1" t="s">
        <v>28</v>
      </c>
      <c r="E111" s="49">
        <v>3741.98</v>
      </c>
    </row>
    <row r="112" spans="1:5" x14ac:dyDescent="0.25">
      <c r="A112" s="11">
        <v>45155</v>
      </c>
      <c r="B112" s="1" t="s">
        <v>33</v>
      </c>
      <c r="C112" s="1" t="s">
        <v>46</v>
      </c>
      <c r="D112" s="1" t="s">
        <v>29</v>
      </c>
      <c r="E112" s="49">
        <v>2968.57</v>
      </c>
    </row>
    <row r="113" spans="1:5" x14ac:dyDescent="0.25">
      <c r="A113" s="11">
        <v>45140</v>
      </c>
      <c r="B113" s="1" t="s">
        <v>33</v>
      </c>
      <c r="C113" s="1" t="s">
        <v>47</v>
      </c>
      <c r="D113" s="1" t="s">
        <v>29</v>
      </c>
      <c r="E113" s="49">
        <v>3495.91</v>
      </c>
    </row>
    <row r="114" spans="1:5" x14ac:dyDescent="0.25">
      <c r="A114" s="11">
        <v>45141</v>
      </c>
      <c r="B114" s="1" t="s">
        <v>24</v>
      </c>
      <c r="C114" s="1" t="s">
        <v>46</v>
      </c>
      <c r="D114" s="1" t="s">
        <v>28</v>
      </c>
      <c r="E114" s="49">
        <v>3878.41</v>
      </c>
    </row>
    <row r="115" spans="1:5" x14ac:dyDescent="0.25">
      <c r="A115" s="11">
        <v>45141</v>
      </c>
      <c r="B115" s="1" t="s">
        <v>25</v>
      </c>
      <c r="C115" s="1" t="s">
        <v>48</v>
      </c>
      <c r="D115" s="1" t="s">
        <v>28</v>
      </c>
      <c r="E115" s="49">
        <v>3453.11</v>
      </c>
    </row>
    <row r="116" spans="1:5" x14ac:dyDescent="0.25">
      <c r="A116" s="11">
        <v>45165</v>
      </c>
      <c r="B116" s="1" t="s">
        <v>33</v>
      </c>
      <c r="C116" s="1" t="s">
        <v>48</v>
      </c>
      <c r="D116" s="1" t="s">
        <v>28</v>
      </c>
      <c r="E116" s="49">
        <v>2917.03</v>
      </c>
    </row>
    <row r="117" spans="1:5" x14ac:dyDescent="0.25">
      <c r="A117" s="11">
        <v>45167</v>
      </c>
      <c r="B117" s="1" t="s">
        <v>33</v>
      </c>
      <c r="C117" s="1" t="s">
        <v>47</v>
      </c>
      <c r="D117" s="1" t="s">
        <v>28</v>
      </c>
      <c r="E117" s="49">
        <v>3596.44</v>
      </c>
    </row>
    <row r="118" spans="1:5" x14ac:dyDescent="0.25">
      <c r="A118" s="11">
        <v>45156</v>
      </c>
      <c r="B118" s="1" t="s">
        <v>25</v>
      </c>
      <c r="C118" s="1" t="s">
        <v>48</v>
      </c>
      <c r="D118" s="1" t="s">
        <v>31</v>
      </c>
      <c r="E118" s="49">
        <v>2080.25</v>
      </c>
    </row>
    <row r="119" spans="1:5" x14ac:dyDescent="0.25">
      <c r="A119" s="11">
        <v>45169</v>
      </c>
      <c r="B119" s="1" t="s">
        <v>25</v>
      </c>
      <c r="C119" s="1" t="s">
        <v>48</v>
      </c>
      <c r="D119" s="1" t="s">
        <v>29</v>
      </c>
      <c r="E119" s="49">
        <v>2138.71</v>
      </c>
    </row>
    <row r="120" spans="1:5" x14ac:dyDescent="0.25">
      <c r="A120" s="11">
        <v>45140</v>
      </c>
      <c r="B120" s="1" t="s">
        <v>26</v>
      </c>
      <c r="C120" s="1" t="s">
        <v>2</v>
      </c>
      <c r="D120" s="1" t="s">
        <v>31</v>
      </c>
      <c r="E120" s="49">
        <v>3022.95</v>
      </c>
    </row>
    <row r="121" spans="1:5" x14ac:dyDescent="0.25">
      <c r="A121" s="11">
        <v>45145</v>
      </c>
      <c r="B121" s="1" t="s">
        <v>25</v>
      </c>
      <c r="C121" s="1" t="s">
        <v>2</v>
      </c>
      <c r="D121" s="1" t="s">
        <v>29</v>
      </c>
      <c r="E121" s="49">
        <v>2581.5</v>
      </c>
    </row>
    <row r="122" spans="1:5" x14ac:dyDescent="0.25">
      <c r="A122" s="11">
        <v>45153</v>
      </c>
      <c r="B122" s="1" t="s">
        <v>24</v>
      </c>
      <c r="C122" s="1" t="s">
        <v>46</v>
      </c>
      <c r="D122" s="1" t="s">
        <v>28</v>
      </c>
      <c r="E122" s="49">
        <v>2409.89</v>
      </c>
    </row>
    <row r="123" spans="1:5" x14ac:dyDescent="0.25">
      <c r="A123" s="11">
        <v>45163</v>
      </c>
      <c r="B123" s="1" t="s">
        <v>23</v>
      </c>
      <c r="C123" s="1" t="s">
        <v>48</v>
      </c>
      <c r="D123" s="1" t="s">
        <v>27</v>
      </c>
      <c r="E123" s="49">
        <v>2892.02</v>
      </c>
    </row>
    <row r="124" spans="1:5" x14ac:dyDescent="0.25">
      <c r="A124" s="11">
        <v>45159</v>
      </c>
      <c r="B124" s="1" t="s">
        <v>23</v>
      </c>
      <c r="C124" s="1" t="s">
        <v>49</v>
      </c>
      <c r="D124" s="1" t="s">
        <v>27</v>
      </c>
      <c r="E124" s="49">
        <v>3773.23</v>
      </c>
    </row>
    <row r="125" spans="1:5" x14ac:dyDescent="0.25">
      <c r="A125" s="11">
        <v>45158</v>
      </c>
      <c r="B125" s="1" t="s">
        <v>33</v>
      </c>
      <c r="C125" s="1" t="s">
        <v>48</v>
      </c>
      <c r="D125" s="1" t="s">
        <v>28</v>
      </c>
      <c r="E125" s="49">
        <v>2368.42</v>
      </c>
    </row>
    <row r="126" spans="1:5" x14ac:dyDescent="0.25">
      <c r="A126" s="11">
        <v>45152</v>
      </c>
      <c r="B126" s="1" t="s">
        <v>26</v>
      </c>
      <c r="C126" s="1" t="s">
        <v>49</v>
      </c>
      <c r="D126" s="1" t="s">
        <v>28</v>
      </c>
      <c r="E126" s="49">
        <v>3821.53</v>
      </c>
    </row>
    <row r="127" spans="1:5" x14ac:dyDescent="0.25">
      <c r="A127" s="11">
        <v>45144</v>
      </c>
      <c r="B127" s="1" t="s">
        <v>24</v>
      </c>
      <c r="C127" s="1" t="s">
        <v>49</v>
      </c>
      <c r="D127" s="1" t="s">
        <v>27</v>
      </c>
      <c r="E127" s="49">
        <v>3984.38</v>
      </c>
    </row>
    <row r="128" spans="1:5" x14ac:dyDescent="0.25">
      <c r="A128" s="11">
        <v>45166</v>
      </c>
      <c r="B128" s="1" t="s">
        <v>26</v>
      </c>
      <c r="C128" s="1" t="s">
        <v>2</v>
      </c>
      <c r="D128" s="1" t="s">
        <v>30</v>
      </c>
      <c r="E128" s="49">
        <v>2980</v>
      </c>
    </row>
    <row r="129" spans="1:5" x14ac:dyDescent="0.25">
      <c r="A129" s="11">
        <v>45154</v>
      </c>
      <c r="B129" s="1" t="s">
        <v>25</v>
      </c>
      <c r="C129" s="1" t="s">
        <v>2</v>
      </c>
      <c r="D129" s="1" t="s">
        <v>32</v>
      </c>
      <c r="E129" s="49">
        <v>3829.54</v>
      </c>
    </row>
    <row r="130" spans="1:5" x14ac:dyDescent="0.25">
      <c r="A130" s="11">
        <v>45151</v>
      </c>
      <c r="B130" s="1" t="s">
        <v>33</v>
      </c>
      <c r="C130" s="1" t="s">
        <v>2</v>
      </c>
      <c r="D130" s="1" t="s">
        <v>28</v>
      </c>
      <c r="E130" s="49">
        <v>2641.17</v>
      </c>
    </row>
    <row r="131" spans="1:5" x14ac:dyDescent="0.25">
      <c r="A131" s="11">
        <v>45164</v>
      </c>
      <c r="B131" s="1" t="s">
        <v>24</v>
      </c>
      <c r="C131" s="1" t="s">
        <v>48</v>
      </c>
      <c r="D131" s="1" t="s">
        <v>28</v>
      </c>
      <c r="E131" s="49">
        <v>3097.92</v>
      </c>
    </row>
    <row r="132" spans="1:5" x14ac:dyDescent="0.25">
      <c r="A132" s="11">
        <v>45164</v>
      </c>
      <c r="B132" s="1" t="s">
        <v>25</v>
      </c>
      <c r="C132" s="1" t="s">
        <v>46</v>
      </c>
      <c r="D132" s="1" t="s">
        <v>28</v>
      </c>
      <c r="E132" s="49">
        <v>2946.25</v>
      </c>
    </row>
    <row r="133" spans="1:5" x14ac:dyDescent="0.25">
      <c r="A133" s="11">
        <v>45140</v>
      </c>
      <c r="B133" s="1" t="s">
        <v>26</v>
      </c>
      <c r="C133" s="1" t="s">
        <v>2</v>
      </c>
      <c r="D133" s="1" t="s">
        <v>32</v>
      </c>
      <c r="E133" s="49">
        <v>3432.67</v>
      </c>
    </row>
    <row r="134" spans="1:5" x14ac:dyDescent="0.25">
      <c r="A134" s="11">
        <v>45149</v>
      </c>
      <c r="B134" s="1" t="s">
        <v>23</v>
      </c>
      <c r="C134" s="1" t="s">
        <v>48</v>
      </c>
      <c r="D134" s="1" t="s">
        <v>29</v>
      </c>
      <c r="E134" s="49">
        <v>2905.02</v>
      </c>
    </row>
    <row r="135" spans="1:5" x14ac:dyDescent="0.25">
      <c r="A135" s="11">
        <v>45146</v>
      </c>
      <c r="B135" s="1" t="s">
        <v>26</v>
      </c>
      <c r="C135" s="1" t="s">
        <v>49</v>
      </c>
      <c r="D135" s="1" t="s">
        <v>30</v>
      </c>
      <c r="E135" s="49">
        <v>3917.87</v>
      </c>
    </row>
    <row r="136" spans="1:5" x14ac:dyDescent="0.25">
      <c r="A136" s="11">
        <v>45141</v>
      </c>
      <c r="B136" s="1" t="s">
        <v>33</v>
      </c>
      <c r="C136" s="1" t="s">
        <v>47</v>
      </c>
      <c r="D136" s="1" t="s">
        <v>30</v>
      </c>
      <c r="E136" s="49">
        <v>2859.39</v>
      </c>
    </row>
    <row r="137" spans="1:5" x14ac:dyDescent="0.25">
      <c r="A137" s="11">
        <v>45143</v>
      </c>
      <c r="B137" s="1" t="s">
        <v>23</v>
      </c>
      <c r="C137" s="1" t="s">
        <v>48</v>
      </c>
      <c r="D137" s="1" t="s">
        <v>32</v>
      </c>
      <c r="E137" s="49">
        <v>2023.48</v>
      </c>
    </row>
    <row r="138" spans="1:5" x14ac:dyDescent="0.25">
      <c r="A138" s="11">
        <v>45139</v>
      </c>
      <c r="B138" s="1" t="s">
        <v>24</v>
      </c>
      <c r="C138" s="1" t="s">
        <v>46</v>
      </c>
      <c r="D138" s="1" t="s">
        <v>28</v>
      </c>
      <c r="E138" s="49">
        <v>2557.63</v>
      </c>
    </row>
    <row r="139" spans="1:5" x14ac:dyDescent="0.25">
      <c r="A139" s="11">
        <v>45153</v>
      </c>
      <c r="B139" s="1" t="s">
        <v>26</v>
      </c>
      <c r="C139" s="1" t="s">
        <v>49</v>
      </c>
      <c r="D139" s="1" t="s">
        <v>32</v>
      </c>
      <c r="E139" s="49">
        <v>2545.1799999999998</v>
      </c>
    </row>
    <row r="140" spans="1:5" x14ac:dyDescent="0.25">
      <c r="A140" s="11">
        <v>45155</v>
      </c>
      <c r="B140" s="1" t="s">
        <v>25</v>
      </c>
      <c r="C140" s="1" t="s">
        <v>46</v>
      </c>
      <c r="D140" s="1" t="s">
        <v>27</v>
      </c>
      <c r="E140" s="49">
        <v>2664.28</v>
      </c>
    </row>
    <row r="141" spans="1:5" x14ac:dyDescent="0.25">
      <c r="A141" s="11">
        <v>45157</v>
      </c>
      <c r="B141" s="1" t="s">
        <v>25</v>
      </c>
      <c r="C141" s="1" t="s">
        <v>2</v>
      </c>
      <c r="D141" s="1" t="s">
        <v>27</v>
      </c>
      <c r="E141" s="49">
        <v>2039.36</v>
      </c>
    </row>
    <row r="142" spans="1:5" x14ac:dyDescent="0.25">
      <c r="A142" s="11">
        <v>45163</v>
      </c>
      <c r="B142" s="1" t="s">
        <v>23</v>
      </c>
      <c r="C142" s="1" t="s">
        <v>48</v>
      </c>
      <c r="D142" s="1" t="s">
        <v>29</v>
      </c>
      <c r="E142" s="49">
        <v>3143.68</v>
      </c>
    </row>
    <row r="143" spans="1:5" x14ac:dyDescent="0.25">
      <c r="A143" s="11">
        <v>45147</v>
      </c>
      <c r="B143" s="1" t="s">
        <v>24</v>
      </c>
      <c r="C143" s="1" t="s">
        <v>48</v>
      </c>
      <c r="D143" s="1" t="s">
        <v>27</v>
      </c>
      <c r="E143" s="49">
        <v>2922.11</v>
      </c>
    </row>
    <row r="144" spans="1:5" x14ac:dyDescent="0.25">
      <c r="A144" s="11">
        <v>45139</v>
      </c>
      <c r="B144" s="1" t="s">
        <v>33</v>
      </c>
      <c r="C144" s="1" t="s">
        <v>48</v>
      </c>
      <c r="D144" s="1" t="s">
        <v>28</v>
      </c>
      <c r="E144" s="49">
        <v>3665.62</v>
      </c>
    </row>
    <row r="145" spans="1:5" x14ac:dyDescent="0.25">
      <c r="A145" s="11">
        <v>45156</v>
      </c>
      <c r="B145" s="1" t="s">
        <v>24</v>
      </c>
      <c r="C145" s="1" t="s">
        <v>48</v>
      </c>
      <c r="D145" s="1" t="s">
        <v>28</v>
      </c>
      <c r="E145" s="49">
        <v>3598.18</v>
      </c>
    </row>
    <row r="146" spans="1:5" x14ac:dyDescent="0.25">
      <c r="A146" s="11">
        <v>45152</v>
      </c>
      <c r="B146" s="1" t="s">
        <v>33</v>
      </c>
      <c r="C146" s="1" t="s">
        <v>46</v>
      </c>
      <c r="D146" s="1" t="s">
        <v>27</v>
      </c>
      <c r="E146" s="49">
        <v>3621.8</v>
      </c>
    </row>
    <row r="147" spans="1:5" x14ac:dyDescent="0.25">
      <c r="A147" s="11">
        <v>45149</v>
      </c>
      <c r="B147" s="1" t="s">
        <v>33</v>
      </c>
      <c r="C147" s="1" t="s">
        <v>46</v>
      </c>
      <c r="D147" s="1" t="s">
        <v>28</v>
      </c>
      <c r="E147" s="49">
        <v>3103.41</v>
      </c>
    </row>
    <row r="148" spans="1:5" x14ac:dyDescent="0.25">
      <c r="A148" s="11">
        <v>45144</v>
      </c>
      <c r="B148" s="1" t="s">
        <v>25</v>
      </c>
      <c r="C148" s="1" t="s">
        <v>47</v>
      </c>
      <c r="D148" s="1" t="s">
        <v>32</v>
      </c>
      <c r="E148" s="49">
        <v>3645.33</v>
      </c>
    </row>
    <row r="149" spans="1:5" x14ac:dyDescent="0.25">
      <c r="A149" s="11">
        <v>45166</v>
      </c>
      <c r="B149" s="1" t="s">
        <v>23</v>
      </c>
      <c r="C149" s="1" t="s">
        <v>48</v>
      </c>
      <c r="D149" s="1" t="s">
        <v>32</v>
      </c>
      <c r="E149" s="49">
        <v>3790.28</v>
      </c>
    </row>
    <row r="150" spans="1:5" x14ac:dyDescent="0.25">
      <c r="A150" s="11">
        <v>45156</v>
      </c>
      <c r="B150" s="1" t="s">
        <v>26</v>
      </c>
      <c r="C150" s="1" t="s">
        <v>47</v>
      </c>
      <c r="D150" s="1" t="s">
        <v>32</v>
      </c>
      <c r="E150" s="49">
        <v>2557.34</v>
      </c>
    </row>
    <row r="151" spans="1:5" x14ac:dyDescent="0.25">
      <c r="A151" s="11">
        <v>45161</v>
      </c>
      <c r="B151" s="1" t="s">
        <v>33</v>
      </c>
      <c r="C151" s="1" t="s">
        <v>49</v>
      </c>
      <c r="D151" s="1" t="s">
        <v>29</v>
      </c>
      <c r="E151" s="49">
        <v>2981.72</v>
      </c>
    </row>
    <row r="152" spans="1:5" x14ac:dyDescent="0.25">
      <c r="A152" s="11">
        <v>45155</v>
      </c>
      <c r="B152" s="1" t="s">
        <v>25</v>
      </c>
      <c r="C152" s="1" t="s">
        <v>47</v>
      </c>
      <c r="D152" s="1" t="s">
        <v>30</v>
      </c>
      <c r="E152" s="49">
        <v>3179.57</v>
      </c>
    </row>
    <row r="153" spans="1:5" x14ac:dyDescent="0.25">
      <c r="A153" s="11">
        <v>45150</v>
      </c>
      <c r="B153" s="1" t="s">
        <v>24</v>
      </c>
      <c r="C153" s="1" t="s">
        <v>46</v>
      </c>
      <c r="D153" s="1" t="s">
        <v>29</v>
      </c>
      <c r="E153" s="49">
        <v>2774.84</v>
      </c>
    </row>
    <row r="154" spans="1:5" x14ac:dyDescent="0.25">
      <c r="A154" s="11">
        <v>45152</v>
      </c>
      <c r="B154" s="1" t="s">
        <v>25</v>
      </c>
      <c r="C154" s="1" t="s">
        <v>48</v>
      </c>
      <c r="D154" s="1" t="s">
        <v>31</v>
      </c>
      <c r="E154" s="49">
        <v>3670.5</v>
      </c>
    </row>
    <row r="155" spans="1:5" x14ac:dyDescent="0.25">
      <c r="A155" s="11">
        <v>45169</v>
      </c>
      <c r="B155" s="1" t="s">
        <v>24</v>
      </c>
      <c r="C155" s="1" t="s">
        <v>2</v>
      </c>
      <c r="D155" s="1" t="s">
        <v>27</v>
      </c>
      <c r="E155" s="49">
        <v>3872.73</v>
      </c>
    </row>
    <row r="156" spans="1:5" x14ac:dyDescent="0.25">
      <c r="A156" s="11">
        <v>45165</v>
      </c>
      <c r="B156" s="1" t="s">
        <v>33</v>
      </c>
      <c r="C156" s="1" t="s">
        <v>48</v>
      </c>
      <c r="D156" s="1" t="s">
        <v>31</v>
      </c>
      <c r="E156" s="49">
        <v>2299.86</v>
      </c>
    </row>
    <row r="157" spans="1:5" x14ac:dyDescent="0.25">
      <c r="A157" s="11">
        <v>45155</v>
      </c>
      <c r="B157" s="1" t="s">
        <v>26</v>
      </c>
      <c r="C157" s="1" t="s">
        <v>47</v>
      </c>
      <c r="D157" s="1" t="s">
        <v>27</v>
      </c>
      <c r="E157" s="49">
        <v>2947.95</v>
      </c>
    </row>
    <row r="158" spans="1:5" x14ac:dyDescent="0.25">
      <c r="A158" s="11">
        <v>45169</v>
      </c>
      <c r="B158" s="1" t="s">
        <v>23</v>
      </c>
      <c r="C158" s="1" t="s">
        <v>47</v>
      </c>
      <c r="D158" s="1" t="s">
        <v>30</v>
      </c>
      <c r="E158" s="49">
        <v>2111.27</v>
      </c>
    </row>
    <row r="159" spans="1:5" x14ac:dyDescent="0.25">
      <c r="A159" s="11">
        <v>45160</v>
      </c>
      <c r="B159" s="1" t="s">
        <v>23</v>
      </c>
      <c r="C159" s="1" t="s">
        <v>2</v>
      </c>
      <c r="D159" s="1" t="s">
        <v>27</v>
      </c>
      <c r="E159" s="49">
        <v>3073.53</v>
      </c>
    </row>
    <row r="160" spans="1:5" x14ac:dyDescent="0.25">
      <c r="A160" s="11">
        <v>45167</v>
      </c>
      <c r="B160" s="1" t="s">
        <v>33</v>
      </c>
      <c r="C160" s="1" t="s">
        <v>49</v>
      </c>
      <c r="D160" s="1" t="s">
        <v>30</v>
      </c>
      <c r="E160" s="49">
        <v>2608.0100000000002</v>
      </c>
    </row>
    <row r="161" spans="1:5" x14ac:dyDescent="0.25">
      <c r="A161" s="11">
        <v>45153</v>
      </c>
      <c r="B161" s="1" t="s">
        <v>33</v>
      </c>
      <c r="C161" s="1" t="s">
        <v>47</v>
      </c>
      <c r="D161" s="1" t="s">
        <v>31</v>
      </c>
      <c r="E161" s="49">
        <v>3358.34</v>
      </c>
    </row>
    <row r="162" spans="1:5" x14ac:dyDescent="0.25">
      <c r="A162" s="11">
        <v>45141</v>
      </c>
      <c r="B162" s="1" t="s">
        <v>25</v>
      </c>
      <c r="C162" s="1" t="s">
        <v>2</v>
      </c>
      <c r="D162" s="1" t="s">
        <v>29</v>
      </c>
      <c r="E162" s="49">
        <v>3646.11</v>
      </c>
    </row>
    <row r="163" spans="1:5" x14ac:dyDescent="0.25">
      <c r="A163" s="11">
        <v>45140</v>
      </c>
      <c r="B163" s="1" t="s">
        <v>33</v>
      </c>
      <c r="C163" s="1" t="s">
        <v>2</v>
      </c>
      <c r="D163" s="1" t="s">
        <v>29</v>
      </c>
      <c r="E163" s="49">
        <v>2472.86</v>
      </c>
    </row>
    <row r="164" spans="1:5" x14ac:dyDescent="0.25">
      <c r="A164" s="11">
        <v>45141</v>
      </c>
      <c r="B164" s="1" t="s">
        <v>24</v>
      </c>
      <c r="C164" s="1" t="s">
        <v>48</v>
      </c>
      <c r="D164" s="1" t="s">
        <v>29</v>
      </c>
      <c r="E164" s="49">
        <v>3520.84</v>
      </c>
    </row>
    <row r="165" spans="1:5" x14ac:dyDescent="0.25">
      <c r="A165" s="11">
        <v>45142</v>
      </c>
      <c r="B165" s="1" t="s">
        <v>33</v>
      </c>
      <c r="C165" s="1" t="s">
        <v>48</v>
      </c>
      <c r="D165" s="1" t="s">
        <v>30</v>
      </c>
      <c r="E165" s="49">
        <v>3096</v>
      </c>
    </row>
    <row r="166" spans="1:5" x14ac:dyDescent="0.25">
      <c r="A166" s="11">
        <v>45155</v>
      </c>
      <c r="B166" s="1" t="s">
        <v>25</v>
      </c>
      <c r="C166" s="1" t="s">
        <v>46</v>
      </c>
      <c r="D166" s="1" t="s">
        <v>30</v>
      </c>
      <c r="E166" s="49">
        <v>3876.65</v>
      </c>
    </row>
    <row r="167" spans="1:5" x14ac:dyDescent="0.25">
      <c r="A167" s="11">
        <v>45169</v>
      </c>
      <c r="B167" s="1" t="s">
        <v>25</v>
      </c>
      <c r="C167" s="1" t="s">
        <v>47</v>
      </c>
      <c r="D167" s="1" t="s">
        <v>30</v>
      </c>
      <c r="E167" s="49">
        <v>2138.79</v>
      </c>
    </row>
    <row r="168" spans="1:5" x14ac:dyDescent="0.25">
      <c r="A168" s="11">
        <v>45164</v>
      </c>
      <c r="B168" s="1" t="s">
        <v>23</v>
      </c>
      <c r="C168" s="1" t="s">
        <v>47</v>
      </c>
      <c r="D168" s="1" t="s">
        <v>29</v>
      </c>
      <c r="E168" s="49">
        <v>2568.46</v>
      </c>
    </row>
    <row r="169" spans="1:5" x14ac:dyDescent="0.25">
      <c r="A169" s="11">
        <v>45143</v>
      </c>
      <c r="B169" s="1" t="s">
        <v>25</v>
      </c>
      <c r="C169" s="1" t="s">
        <v>48</v>
      </c>
      <c r="D169" s="1" t="s">
        <v>27</v>
      </c>
      <c r="E169" s="49">
        <v>2671.15</v>
      </c>
    </row>
    <row r="170" spans="1:5" x14ac:dyDescent="0.25">
      <c r="A170" s="11">
        <v>45147</v>
      </c>
      <c r="B170" s="1" t="s">
        <v>33</v>
      </c>
      <c r="C170" s="1" t="s">
        <v>2</v>
      </c>
      <c r="D170" s="1" t="s">
        <v>28</v>
      </c>
      <c r="E170" s="49">
        <v>3034.32</v>
      </c>
    </row>
    <row r="171" spans="1:5" x14ac:dyDescent="0.25">
      <c r="A171" s="11">
        <v>45151</v>
      </c>
      <c r="B171" s="1" t="s">
        <v>25</v>
      </c>
      <c r="C171" s="1" t="s">
        <v>49</v>
      </c>
      <c r="D171" s="1" t="s">
        <v>28</v>
      </c>
      <c r="E171" s="49">
        <v>3144.79</v>
      </c>
    </row>
    <row r="172" spans="1:5" x14ac:dyDescent="0.25">
      <c r="A172" s="11">
        <v>45143</v>
      </c>
      <c r="B172" s="1" t="s">
        <v>25</v>
      </c>
      <c r="C172" s="1" t="s">
        <v>48</v>
      </c>
      <c r="D172" s="1" t="s">
        <v>28</v>
      </c>
      <c r="E172" s="49">
        <v>3937.86</v>
      </c>
    </row>
    <row r="173" spans="1:5" x14ac:dyDescent="0.25">
      <c r="A173" s="11">
        <v>45165</v>
      </c>
      <c r="B173" s="1" t="s">
        <v>25</v>
      </c>
      <c r="C173" s="1" t="s">
        <v>2</v>
      </c>
      <c r="D173" s="1" t="s">
        <v>27</v>
      </c>
      <c r="E173" s="49">
        <v>3164.34</v>
      </c>
    </row>
    <row r="174" spans="1:5" x14ac:dyDescent="0.25">
      <c r="A174" s="11">
        <v>45164</v>
      </c>
      <c r="B174" s="1" t="s">
        <v>33</v>
      </c>
      <c r="C174" s="1" t="s">
        <v>48</v>
      </c>
      <c r="D174" s="1" t="s">
        <v>27</v>
      </c>
      <c r="E174" s="49">
        <v>3204.33</v>
      </c>
    </row>
    <row r="175" spans="1:5" x14ac:dyDescent="0.25">
      <c r="A175" s="11">
        <v>45162</v>
      </c>
      <c r="B175" s="1" t="s">
        <v>23</v>
      </c>
      <c r="C175" s="1" t="s">
        <v>48</v>
      </c>
      <c r="D175" s="1" t="s">
        <v>28</v>
      </c>
      <c r="E175" s="49">
        <v>2071.75</v>
      </c>
    </row>
    <row r="176" spans="1:5" x14ac:dyDescent="0.25">
      <c r="A176" s="11">
        <v>45152</v>
      </c>
      <c r="B176" s="1" t="s">
        <v>33</v>
      </c>
      <c r="C176" s="1" t="s">
        <v>48</v>
      </c>
      <c r="D176" s="1" t="s">
        <v>29</v>
      </c>
      <c r="E176" s="49">
        <v>3449.22</v>
      </c>
    </row>
    <row r="177" spans="1:5" x14ac:dyDescent="0.25">
      <c r="A177" s="11">
        <v>45156</v>
      </c>
      <c r="B177" s="1" t="s">
        <v>23</v>
      </c>
      <c r="C177" s="1" t="s">
        <v>46</v>
      </c>
      <c r="D177" s="1" t="s">
        <v>29</v>
      </c>
      <c r="E177" s="49">
        <v>2309.66</v>
      </c>
    </row>
    <row r="178" spans="1:5" x14ac:dyDescent="0.25">
      <c r="A178" s="11">
        <v>45139</v>
      </c>
      <c r="B178" s="1" t="s">
        <v>23</v>
      </c>
      <c r="C178" s="1" t="s">
        <v>46</v>
      </c>
      <c r="D178" s="1" t="s">
        <v>31</v>
      </c>
      <c r="E178" s="49">
        <v>3880.71</v>
      </c>
    </row>
    <row r="179" spans="1:5" x14ac:dyDescent="0.25">
      <c r="A179" s="11">
        <v>45145</v>
      </c>
      <c r="B179" s="1" t="s">
        <v>24</v>
      </c>
      <c r="C179" s="1" t="s">
        <v>49</v>
      </c>
      <c r="D179" s="1" t="s">
        <v>30</v>
      </c>
      <c r="E179" s="49">
        <v>2186.1</v>
      </c>
    </row>
    <row r="180" spans="1:5" x14ac:dyDescent="0.25">
      <c r="A180" s="11">
        <v>45144</v>
      </c>
      <c r="B180" s="1" t="s">
        <v>23</v>
      </c>
      <c r="C180" s="1" t="s">
        <v>48</v>
      </c>
      <c r="D180" s="1" t="s">
        <v>29</v>
      </c>
      <c r="E180" s="49">
        <v>2717.91</v>
      </c>
    </row>
    <row r="181" spans="1:5" x14ac:dyDescent="0.25">
      <c r="A181" s="11">
        <v>45147</v>
      </c>
      <c r="B181" s="1" t="s">
        <v>24</v>
      </c>
      <c r="C181" s="1" t="s">
        <v>47</v>
      </c>
      <c r="D181" s="1" t="s">
        <v>27</v>
      </c>
      <c r="E181" s="49">
        <v>3263.75</v>
      </c>
    </row>
    <row r="182" spans="1:5" x14ac:dyDescent="0.25">
      <c r="A182" s="11">
        <v>45159</v>
      </c>
      <c r="B182" s="1" t="s">
        <v>23</v>
      </c>
      <c r="C182" s="1" t="s">
        <v>2</v>
      </c>
      <c r="D182" s="1" t="s">
        <v>31</v>
      </c>
      <c r="E182" s="49">
        <v>2389.48</v>
      </c>
    </row>
    <row r="183" spans="1:5" x14ac:dyDescent="0.25">
      <c r="A183" s="11">
        <v>45155</v>
      </c>
      <c r="B183" s="1" t="s">
        <v>25</v>
      </c>
      <c r="C183" s="1" t="s">
        <v>2</v>
      </c>
      <c r="D183" s="1" t="s">
        <v>31</v>
      </c>
      <c r="E183" s="49">
        <v>3518.16</v>
      </c>
    </row>
    <row r="184" spans="1:5" x14ac:dyDescent="0.25">
      <c r="A184" s="11">
        <v>45143</v>
      </c>
      <c r="B184" s="1" t="s">
        <v>24</v>
      </c>
      <c r="C184" s="1" t="s">
        <v>49</v>
      </c>
      <c r="D184" s="1" t="s">
        <v>28</v>
      </c>
      <c r="E184" s="49">
        <v>3667.34</v>
      </c>
    </row>
    <row r="185" spans="1:5" x14ac:dyDescent="0.25">
      <c r="A185" s="11">
        <v>45158</v>
      </c>
      <c r="B185" s="1" t="s">
        <v>26</v>
      </c>
      <c r="C185" s="1" t="s">
        <v>48</v>
      </c>
      <c r="D185" s="1" t="s">
        <v>28</v>
      </c>
      <c r="E185" s="49">
        <v>2884.31</v>
      </c>
    </row>
    <row r="186" spans="1:5" x14ac:dyDescent="0.25">
      <c r="A186" s="11">
        <v>45168</v>
      </c>
      <c r="B186" s="1" t="s">
        <v>33</v>
      </c>
      <c r="C186" s="1" t="s">
        <v>2</v>
      </c>
      <c r="D186" s="1" t="s">
        <v>32</v>
      </c>
      <c r="E186" s="49">
        <v>2054.4899999999998</v>
      </c>
    </row>
    <row r="187" spans="1:5" x14ac:dyDescent="0.25">
      <c r="A187" s="11">
        <v>45163</v>
      </c>
      <c r="B187" s="1" t="s">
        <v>26</v>
      </c>
      <c r="C187" s="1" t="s">
        <v>48</v>
      </c>
      <c r="D187" s="1" t="s">
        <v>30</v>
      </c>
      <c r="E187" s="49">
        <v>2634.08</v>
      </c>
    </row>
    <row r="188" spans="1:5" x14ac:dyDescent="0.25">
      <c r="A188" s="11">
        <v>45147</v>
      </c>
      <c r="B188" s="1" t="s">
        <v>33</v>
      </c>
      <c r="C188" s="1" t="s">
        <v>49</v>
      </c>
      <c r="D188" s="1" t="s">
        <v>27</v>
      </c>
      <c r="E188" s="49">
        <v>2721.51</v>
      </c>
    </row>
    <row r="189" spans="1:5" x14ac:dyDescent="0.25">
      <c r="A189" s="11">
        <v>45145</v>
      </c>
      <c r="B189" s="1" t="s">
        <v>24</v>
      </c>
      <c r="C189" s="1" t="s">
        <v>2</v>
      </c>
      <c r="D189" s="1" t="s">
        <v>32</v>
      </c>
      <c r="E189" s="49">
        <v>3261.02</v>
      </c>
    </row>
    <row r="190" spans="1:5" x14ac:dyDescent="0.25">
      <c r="A190" s="11">
        <v>45154</v>
      </c>
      <c r="B190" s="1" t="s">
        <v>33</v>
      </c>
      <c r="C190" s="1" t="s">
        <v>46</v>
      </c>
      <c r="D190" s="1" t="s">
        <v>31</v>
      </c>
      <c r="E190" s="49">
        <v>2239.02</v>
      </c>
    </row>
    <row r="191" spans="1:5" x14ac:dyDescent="0.25">
      <c r="A191" s="11">
        <v>45153</v>
      </c>
      <c r="B191" s="1" t="s">
        <v>25</v>
      </c>
      <c r="C191" s="1" t="s">
        <v>46</v>
      </c>
      <c r="D191" s="1" t="s">
        <v>28</v>
      </c>
      <c r="E191" s="49">
        <v>2791.73</v>
      </c>
    </row>
    <row r="192" spans="1:5" x14ac:dyDescent="0.25">
      <c r="A192" s="11">
        <v>45140</v>
      </c>
      <c r="B192" s="1" t="s">
        <v>24</v>
      </c>
      <c r="C192" s="1" t="s">
        <v>47</v>
      </c>
      <c r="D192" s="1" t="s">
        <v>28</v>
      </c>
      <c r="E192" s="49">
        <v>3709.03</v>
      </c>
    </row>
    <row r="193" spans="1:5" x14ac:dyDescent="0.25">
      <c r="A193" s="11">
        <v>45142</v>
      </c>
      <c r="B193" s="1" t="s">
        <v>33</v>
      </c>
      <c r="C193" s="1" t="s">
        <v>48</v>
      </c>
      <c r="D193" s="1" t="s">
        <v>30</v>
      </c>
      <c r="E193" s="49">
        <v>2837.24</v>
      </c>
    </row>
    <row r="194" spans="1:5" x14ac:dyDescent="0.25">
      <c r="A194" s="11">
        <v>45140</v>
      </c>
      <c r="B194" s="1" t="s">
        <v>24</v>
      </c>
      <c r="C194" s="1" t="s">
        <v>49</v>
      </c>
      <c r="D194" s="1" t="s">
        <v>30</v>
      </c>
      <c r="E194" s="49">
        <v>3400.79</v>
      </c>
    </row>
    <row r="195" spans="1:5" x14ac:dyDescent="0.25">
      <c r="A195" s="11">
        <v>45159</v>
      </c>
      <c r="B195" s="1" t="s">
        <v>24</v>
      </c>
      <c r="C195" s="1" t="s">
        <v>46</v>
      </c>
      <c r="D195" s="1" t="s">
        <v>28</v>
      </c>
      <c r="E195" s="49">
        <v>2913.2</v>
      </c>
    </row>
    <row r="196" spans="1:5" x14ac:dyDescent="0.25">
      <c r="A196" s="11">
        <v>45166</v>
      </c>
      <c r="B196" s="1" t="s">
        <v>23</v>
      </c>
      <c r="C196" s="1" t="s">
        <v>47</v>
      </c>
      <c r="D196" s="1" t="s">
        <v>27</v>
      </c>
      <c r="E196" s="49">
        <v>3610.46</v>
      </c>
    </row>
    <row r="197" spans="1:5" x14ac:dyDescent="0.25">
      <c r="A197" s="11">
        <v>45141</v>
      </c>
      <c r="B197" s="1" t="s">
        <v>23</v>
      </c>
      <c r="C197" s="1" t="s">
        <v>46</v>
      </c>
      <c r="D197" s="1" t="s">
        <v>32</v>
      </c>
      <c r="E197" s="49">
        <v>3928.57</v>
      </c>
    </row>
    <row r="198" spans="1:5" x14ac:dyDescent="0.25">
      <c r="A198" s="11">
        <v>45158</v>
      </c>
      <c r="B198" s="1" t="s">
        <v>25</v>
      </c>
      <c r="C198" s="1" t="s">
        <v>46</v>
      </c>
      <c r="D198" s="1" t="s">
        <v>27</v>
      </c>
      <c r="E198" s="49">
        <v>3071.31</v>
      </c>
    </row>
    <row r="199" spans="1:5" x14ac:dyDescent="0.25">
      <c r="A199" s="11">
        <v>45141</v>
      </c>
      <c r="B199" s="1" t="s">
        <v>33</v>
      </c>
      <c r="C199" s="1" t="s">
        <v>46</v>
      </c>
      <c r="D199" s="1" t="s">
        <v>29</v>
      </c>
      <c r="E199" s="49">
        <v>3838.46</v>
      </c>
    </row>
    <row r="200" spans="1:5" x14ac:dyDescent="0.25">
      <c r="A200" s="11">
        <v>45150</v>
      </c>
      <c r="B200" s="1" t="s">
        <v>24</v>
      </c>
      <c r="C200" s="1" t="s">
        <v>49</v>
      </c>
      <c r="D200" s="1" t="s">
        <v>27</v>
      </c>
      <c r="E200" s="49">
        <v>3658.18</v>
      </c>
    </row>
    <row r="201" spans="1:5" x14ac:dyDescent="0.25">
      <c r="A201" s="11">
        <v>45158</v>
      </c>
      <c r="B201" s="1" t="s">
        <v>33</v>
      </c>
      <c r="C201" s="1" t="s">
        <v>49</v>
      </c>
      <c r="D201" s="1" t="s">
        <v>30</v>
      </c>
      <c r="E201" s="49">
        <v>2632.29</v>
      </c>
    </row>
    <row r="202" spans="1:5" x14ac:dyDescent="0.25">
      <c r="A202" s="11">
        <v>45152</v>
      </c>
      <c r="B202" s="1" t="s">
        <v>26</v>
      </c>
      <c r="C202" s="1" t="s">
        <v>2</v>
      </c>
      <c r="D202" s="1" t="s">
        <v>30</v>
      </c>
      <c r="E202" s="49">
        <v>3230.27</v>
      </c>
    </row>
    <row r="203" spans="1:5" x14ac:dyDescent="0.25">
      <c r="A203" s="11">
        <v>45160</v>
      </c>
      <c r="B203" s="1" t="s">
        <v>24</v>
      </c>
      <c r="C203" s="1" t="s">
        <v>46</v>
      </c>
      <c r="D203" s="1" t="s">
        <v>32</v>
      </c>
      <c r="E203" s="49">
        <v>2950.34</v>
      </c>
    </row>
    <row r="204" spans="1:5" x14ac:dyDescent="0.25">
      <c r="A204" s="11">
        <v>45139</v>
      </c>
      <c r="B204" s="1" t="s">
        <v>33</v>
      </c>
      <c r="C204" s="1" t="s">
        <v>46</v>
      </c>
      <c r="D204" s="1" t="s">
        <v>31</v>
      </c>
      <c r="E204" s="49">
        <v>2092.7399999999998</v>
      </c>
    </row>
    <row r="205" spans="1:5" x14ac:dyDescent="0.25">
      <c r="A205" s="11">
        <v>45153</v>
      </c>
      <c r="B205" s="1" t="s">
        <v>26</v>
      </c>
      <c r="C205" s="1" t="s">
        <v>48</v>
      </c>
      <c r="D205" s="1" t="s">
        <v>32</v>
      </c>
      <c r="E205" s="49">
        <v>2631.81</v>
      </c>
    </row>
    <row r="206" spans="1:5" x14ac:dyDescent="0.25">
      <c r="A206" s="11">
        <v>45156</v>
      </c>
      <c r="B206" s="1" t="s">
        <v>23</v>
      </c>
      <c r="C206" s="1" t="s">
        <v>47</v>
      </c>
      <c r="D206" s="1" t="s">
        <v>30</v>
      </c>
      <c r="E206" s="49">
        <v>2775.19</v>
      </c>
    </row>
    <row r="207" spans="1:5" x14ac:dyDescent="0.25">
      <c r="A207" s="11">
        <v>45168</v>
      </c>
      <c r="B207" s="1" t="s">
        <v>23</v>
      </c>
      <c r="C207" s="1" t="s">
        <v>48</v>
      </c>
      <c r="D207" s="1" t="s">
        <v>32</v>
      </c>
      <c r="E207" s="49">
        <v>3458.02</v>
      </c>
    </row>
    <row r="208" spans="1:5" x14ac:dyDescent="0.25">
      <c r="A208" s="11">
        <v>45145</v>
      </c>
      <c r="B208" s="1" t="s">
        <v>25</v>
      </c>
      <c r="C208" s="1" t="s">
        <v>47</v>
      </c>
      <c r="D208" s="1" t="s">
        <v>31</v>
      </c>
      <c r="E208" s="49">
        <v>3854.06</v>
      </c>
    </row>
    <row r="209" spans="1:5" x14ac:dyDescent="0.25">
      <c r="A209" s="11">
        <v>45162</v>
      </c>
      <c r="B209" s="1" t="s">
        <v>33</v>
      </c>
      <c r="C209" s="1" t="s">
        <v>46</v>
      </c>
      <c r="D209" s="1" t="s">
        <v>27</v>
      </c>
      <c r="E209" s="49">
        <v>2520.2800000000002</v>
      </c>
    </row>
    <row r="210" spans="1:5" x14ac:dyDescent="0.25">
      <c r="A210" s="11">
        <v>45163</v>
      </c>
      <c r="B210" s="1" t="s">
        <v>26</v>
      </c>
      <c r="C210" s="1" t="s">
        <v>47</v>
      </c>
      <c r="D210" s="1" t="s">
        <v>30</v>
      </c>
      <c r="E210" s="49">
        <v>3316.71</v>
      </c>
    </row>
    <row r="211" spans="1:5" x14ac:dyDescent="0.25">
      <c r="A211" s="11">
        <v>45159</v>
      </c>
      <c r="B211" s="1" t="s">
        <v>25</v>
      </c>
      <c r="C211" s="1" t="s">
        <v>2</v>
      </c>
      <c r="D211" s="1" t="s">
        <v>31</v>
      </c>
      <c r="E211" s="49">
        <v>3619.89</v>
      </c>
    </row>
    <row r="212" spans="1:5" x14ac:dyDescent="0.25">
      <c r="A212" s="11">
        <v>45169</v>
      </c>
      <c r="B212" s="1" t="s">
        <v>24</v>
      </c>
      <c r="C212" s="1" t="s">
        <v>49</v>
      </c>
      <c r="D212" s="1" t="s">
        <v>29</v>
      </c>
      <c r="E212" s="49">
        <v>3763.24</v>
      </c>
    </row>
    <row r="213" spans="1:5" x14ac:dyDescent="0.25">
      <c r="A213" s="11">
        <v>45148</v>
      </c>
      <c r="B213" s="1" t="s">
        <v>24</v>
      </c>
      <c r="C213" s="1" t="s">
        <v>47</v>
      </c>
      <c r="D213" s="1" t="s">
        <v>28</v>
      </c>
      <c r="E213" s="49">
        <v>3961.85</v>
      </c>
    </row>
    <row r="214" spans="1:5" x14ac:dyDescent="0.25">
      <c r="A214" s="11">
        <v>45167</v>
      </c>
      <c r="B214" s="1" t="s">
        <v>24</v>
      </c>
      <c r="C214" s="1" t="s">
        <v>46</v>
      </c>
      <c r="D214" s="1" t="s">
        <v>29</v>
      </c>
      <c r="E214" s="49">
        <v>2618.71</v>
      </c>
    </row>
    <row r="215" spans="1:5" x14ac:dyDescent="0.25">
      <c r="A215" s="11">
        <v>45142</v>
      </c>
      <c r="B215" s="1" t="s">
        <v>33</v>
      </c>
      <c r="C215" s="1" t="s">
        <v>47</v>
      </c>
      <c r="D215" s="1" t="s">
        <v>27</v>
      </c>
      <c r="E215" s="49">
        <v>3089.04</v>
      </c>
    </row>
    <row r="216" spans="1:5" x14ac:dyDescent="0.25">
      <c r="A216" s="11">
        <v>45154</v>
      </c>
      <c r="B216" s="1" t="s">
        <v>26</v>
      </c>
      <c r="C216" s="1" t="s">
        <v>2</v>
      </c>
      <c r="D216" s="1" t="s">
        <v>28</v>
      </c>
      <c r="E216" s="49">
        <v>3636.43</v>
      </c>
    </row>
    <row r="217" spans="1:5" x14ac:dyDescent="0.25">
      <c r="A217" s="11">
        <v>45167</v>
      </c>
      <c r="B217" s="1" t="s">
        <v>25</v>
      </c>
      <c r="C217" s="1" t="s">
        <v>48</v>
      </c>
      <c r="D217" s="1" t="s">
        <v>30</v>
      </c>
      <c r="E217" s="49">
        <v>2219.9699999999998</v>
      </c>
    </row>
    <row r="218" spans="1:5" x14ac:dyDescent="0.25">
      <c r="A218" s="11">
        <v>45153</v>
      </c>
      <c r="B218" s="1" t="s">
        <v>33</v>
      </c>
      <c r="C218" s="1" t="s">
        <v>2</v>
      </c>
      <c r="D218" s="1" t="s">
        <v>29</v>
      </c>
      <c r="E218" s="49">
        <v>2655.27</v>
      </c>
    </row>
    <row r="219" spans="1:5" x14ac:dyDescent="0.25">
      <c r="A219" s="11">
        <v>45145</v>
      </c>
      <c r="B219" s="1" t="s">
        <v>23</v>
      </c>
      <c r="C219" s="1" t="s">
        <v>2</v>
      </c>
      <c r="D219" s="1" t="s">
        <v>30</v>
      </c>
      <c r="E219" s="49">
        <v>3281.21</v>
      </c>
    </row>
    <row r="220" spans="1:5" x14ac:dyDescent="0.25">
      <c r="A220" s="11">
        <v>45163</v>
      </c>
      <c r="B220" s="1" t="s">
        <v>26</v>
      </c>
      <c r="C220" s="1" t="s">
        <v>47</v>
      </c>
      <c r="D220" s="1" t="s">
        <v>28</v>
      </c>
      <c r="E220" s="49">
        <v>2116.9699999999998</v>
      </c>
    </row>
    <row r="221" spans="1:5" x14ac:dyDescent="0.25">
      <c r="A221" s="11">
        <v>45146</v>
      </c>
      <c r="B221" s="1" t="s">
        <v>33</v>
      </c>
      <c r="C221" s="1" t="s">
        <v>49</v>
      </c>
      <c r="D221" s="1" t="s">
        <v>32</v>
      </c>
      <c r="E221" s="49">
        <v>2269.1999999999998</v>
      </c>
    </row>
    <row r="222" spans="1:5" x14ac:dyDescent="0.25">
      <c r="A222" s="11">
        <v>45141</v>
      </c>
      <c r="B222" s="1" t="s">
        <v>24</v>
      </c>
      <c r="C222" s="1" t="s">
        <v>49</v>
      </c>
      <c r="D222" s="1" t="s">
        <v>29</v>
      </c>
      <c r="E222" s="49">
        <v>2313.58</v>
      </c>
    </row>
    <row r="223" spans="1:5" x14ac:dyDescent="0.25">
      <c r="A223" s="11">
        <v>45141</v>
      </c>
      <c r="B223" s="1" t="s">
        <v>23</v>
      </c>
      <c r="C223" s="1" t="s">
        <v>47</v>
      </c>
      <c r="D223" s="1" t="s">
        <v>29</v>
      </c>
      <c r="E223" s="49">
        <v>2502.33</v>
      </c>
    </row>
    <row r="224" spans="1:5" x14ac:dyDescent="0.25">
      <c r="A224" s="11">
        <v>45143</v>
      </c>
      <c r="B224" s="1" t="s">
        <v>24</v>
      </c>
      <c r="C224" s="1" t="s">
        <v>48</v>
      </c>
      <c r="D224" s="1" t="s">
        <v>30</v>
      </c>
      <c r="E224" s="49">
        <v>2446.41</v>
      </c>
    </row>
    <row r="225" spans="1:5" x14ac:dyDescent="0.25">
      <c r="A225" s="11">
        <v>45156</v>
      </c>
      <c r="B225" s="1" t="s">
        <v>33</v>
      </c>
      <c r="C225" s="1" t="s">
        <v>46</v>
      </c>
      <c r="D225" s="1" t="s">
        <v>32</v>
      </c>
      <c r="E225" s="49">
        <v>3949.47</v>
      </c>
    </row>
    <row r="226" spans="1:5" x14ac:dyDescent="0.25">
      <c r="A226" s="11">
        <v>45146</v>
      </c>
      <c r="B226" s="1" t="s">
        <v>33</v>
      </c>
      <c r="C226" s="1" t="s">
        <v>47</v>
      </c>
      <c r="D226" s="1" t="s">
        <v>31</v>
      </c>
      <c r="E226" s="49">
        <v>3269.24</v>
      </c>
    </row>
    <row r="227" spans="1:5" x14ac:dyDescent="0.25">
      <c r="A227" s="11">
        <v>45162</v>
      </c>
      <c r="B227" s="1" t="s">
        <v>24</v>
      </c>
      <c r="C227" s="1" t="s">
        <v>49</v>
      </c>
      <c r="D227" s="1" t="s">
        <v>32</v>
      </c>
      <c r="E227" s="49">
        <v>2878.66</v>
      </c>
    </row>
    <row r="228" spans="1:5" x14ac:dyDescent="0.25">
      <c r="A228" s="11">
        <v>45158</v>
      </c>
      <c r="B228" s="1" t="s">
        <v>23</v>
      </c>
      <c r="C228" s="1" t="s">
        <v>2</v>
      </c>
      <c r="D228" s="1" t="s">
        <v>27</v>
      </c>
      <c r="E228" s="49">
        <v>2160.61</v>
      </c>
    </row>
    <row r="229" spans="1:5" x14ac:dyDescent="0.25">
      <c r="A229" s="11">
        <v>45153</v>
      </c>
      <c r="B229" s="1" t="s">
        <v>24</v>
      </c>
      <c r="C229" s="1" t="s">
        <v>2</v>
      </c>
      <c r="D229" s="1" t="s">
        <v>31</v>
      </c>
      <c r="E229" s="49">
        <v>3276.81</v>
      </c>
    </row>
    <row r="230" spans="1:5" x14ac:dyDescent="0.25">
      <c r="A230" s="11">
        <v>45161</v>
      </c>
      <c r="B230" s="1" t="s">
        <v>33</v>
      </c>
      <c r="C230" s="1" t="s">
        <v>49</v>
      </c>
      <c r="D230" s="1" t="s">
        <v>29</v>
      </c>
      <c r="E230" s="49">
        <v>3142.91</v>
      </c>
    </row>
    <row r="231" spans="1:5" x14ac:dyDescent="0.25">
      <c r="A231" s="11">
        <v>45169</v>
      </c>
      <c r="B231" s="1" t="s">
        <v>33</v>
      </c>
      <c r="C231" s="1" t="s">
        <v>46</v>
      </c>
      <c r="D231" s="1" t="s">
        <v>31</v>
      </c>
      <c r="E231" s="49">
        <v>2449.2600000000002</v>
      </c>
    </row>
    <row r="232" spans="1:5" x14ac:dyDescent="0.25">
      <c r="A232" s="11">
        <v>45156</v>
      </c>
      <c r="B232" s="1" t="s">
        <v>23</v>
      </c>
      <c r="C232" s="1" t="s">
        <v>48</v>
      </c>
      <c r="D232" s="1" t="s">
        <v>28</v>
      </c>
      <c r="E232" s="49">
        <v>2558.85</v>
      </c>
    </row>
    <row r="233" spans="1:5" x14ac:dyDescent="0.25">
      <c r="A233" s="11">
        <v>45164</v>
      </c>
      <c r="B233" s="1" t="s">
        <v>25</v>
      </c>
      <c r="C233" s="1" t="s">
        <v>47</v>
      </c>
      <c r="D233" s="1" t="s">
        <v>28</v>
      </c>
      <c r="E233" s="49">
        <v>2920.76</v>
      </c>
    </row>
    <row r="234" spans="1:5" x14ac:dyDescent="0.25">
      <c r="A234" s="11">
        <v>45146</v>
      </c>
      <c r="B234" s="1" t="s">
        <v>33</v>
      </c>
      <c r="C234" s="1" t="s">
        <v>48</v>
      </c>
      <c r="D234" s="1" t="s">
        <v>29</v>
      </c>
      <c r="E234" s="49">
        <v>2613.38</v>
      </c>
    </row>
    <row r="235" spans="1:5" x14ac:dyDescent="0.25">
      <c r="A235" s="11">
        <v>45141</v>
      </c>
      <c r="B235" s="1" t="s">
        <v>23</v>
      </c>
      <c r="C235" s="1" t="s">
        <v>2</v>
      </c>
      <c r="D235" s="1" t="s">
        <v>30</v>
      </c>
      <c r="E235" s="49">
        <v>2689.96</v>
      </c>
    </row>
    <row r="236" spans="1:5" x14ac:dyDescent="0.25">
      <c r="A236" s="11">
        <v>45146</v>
      </c>
      <c r="B236" s="1" t="s">
        <v>25</v>
      </c>
      <c r="C236" s="1" t="s">
        <v>48</v>
      </c>
      <c r="D236" s="1" t="s">
        <v>32</v>
      </c>
      <c r="E236" s="49">
        <v>2292.46</v>
      </c>
    </row>
    <row r="237" spans="1:5" x14ac:dyDescent="0.25">
      <c r="A237" s="11">
        <v>45149</v>
      </c>
      <c r="B237" s="1" t="s">
        <v>24</v>
      </c>
      <c r="C237" s="1" t="s">
        <v>2</v>
      </c>
      <c r="D237" s="1" t="s">
        <v>32</v>
      </c>
      <c r="E237" s="49">
        <v>3089.08</v>
      </c>
    </row>
    <row r="238" spans="1:5" x14ac:dyDescent="0.25">
      <c r="A238" s="11">
        <v>45147</v>
      </c>
      <c r="B238" s="1" t="s">
        <v>25</v>
      </c>
      <c r="C238" s="1" t="s">
        <v>49</v>
      </c>
      <c r="D238" s="1" t="s">
        <v>28</v>
      </c>
      <c r="E238" s="49">
        <v>3776.93</v>
      </c>
    </row>
    <row r="239" spans="1:5" x14ac:dyDescent="0.25">
      <c r="A239" s="11">
        <v>45159</v>
      </c>
      <c r="B239" s="1" t="s">
        <v>26</v>
      </c>
      <c r="C239" s="1" t="s">
        <v>48</v>
      </c>
      <c r="D239" s="1" t="s">
        <v>31</v>
      </c>
      <c r="E239" s="49">
        <v>3665.58</v>
      </c>
    </row>
    <row r="240" spans="1:5" x14ac:dyDescent="0.25">
      <c r="A240" s="11">
        <v>45157</v>
      </c>
      <c r="B240" s="1" t="s">
        <v>26</v>
      </c>
      <c r="C240" s="1" t="s">
        <v>48</v>
      </c>
      <c r="D240" s="1" t="s">
        <v>31</v>
      </c>
      <c r="E240" s="49">
        <v>2114.5300000000002</v>
      </c>
    </row>
    <row r="241" spans="1:5" x14ac:dyDescent="0.25">
      <c r="A241" s="11">
        <v>45142</v>
      </c>
      <c r="B241" s="1" t="s">
        <v>33</v>
      </c>
      <c r="C241" s="1" t="s">
        <v>48</v>
      </c>
      <c r="D241" s="1" t="s">
        <v>28</v>
      </c>
      <c r="E241" s="49">
        <v>3747.31</v>
      </c>
    </row>
    <row r="242" spans="1:5" x14ac:dyDescent="0.25">
      <c r="A242" s="11">
        <v>45150</v>
      </c>
      <c r="B242" s="1" t="s">
        <v>25</v>
      </c>
      <c r="C242" s="1" t="s">
        <v>49</v>
      </c>
      <c r="D242" s="1" t="s">
        <v>30</v>
      </c>
      <c r="E242" s="49">
        <v>3199.41</v>
      </c>
    </row>
    <row r="243" spans="1:5" x14ac:dyDescent="0.25">
      <c r="A243" s="11">
        <v>45151</v>
      </c>
      <c r="B243" s="1" t="s">
        <v>24</v>
      </c>
      <c r="C243" s="1" t="s">
        <v>2</v>
      </c>
      <c r="D243" s="1" t="s">
        <v>29</v>
      </c>
      <c r="E243" s="49">
        <v>2647.32</v>
      </c>
    </row>
    <row r="244" spans="1:5" x14ac:dyDescent="0.25">
      <c r="A244" s="11">
        <v>45161</v>
      </c>
      <c r="B244" s="1" t="s">
        <v>25</v>
      </c>
      <c r="C244" s="1" t="s">
        <v>2</v>
      </c>
      <c r="D244" s="1" t="s">
        <v>31</v>
      </c>
      <c r="E244" s="49">
        <v>3392.21</v>
      </c>
    </row>
    <row r="245" spans="1:5" x14ac:dyDescent="0.25">
      <c r="A245" s="11">
        <v>45156</v>
      </c>
      <c r="B245" s="1" t="s">
        <v>26</v>
      </c>
      <c r="C245" s="1" t="s">
        <v>48</v>
      </c>
      <c r="D245" s="1" t="s">
        <v>29</v>
      </c>
      <c r="E245" s="49">
        <v>3798.78</v>
      </c>
    </row>
    <row r="246" spans="1:5" x14ac:dyDescent="0.25">
      <c r="A246" s="11">
        <v>45169</v>
      </c>
      <c r="B246" s="1" t="s">
        <v>23</v>
      </c>
      <c r="C246" s="1" t="s">
        <v>47</v>
      </c>
      <c r="D246" s="1" t="s">
        <v>29</v>
      </c>
      <c r="E246" s="49">
        <v>3402.33</v>
      </c>
    </row>
    <row r="247" spans="1:5" x14ac:dyDescent="0.25">
      <c r="A247" s="11">
        <v>45155</v>
      </c>
      <c r="B247" s="1" t="s">
        <v>33</v>
      </c>
      <c r="C247" s="1" t="s">
        <v>2</v>
      </c>
      <c r="D247" s="1" t="s">
        <v>29</v>
      </c>
      <c r="E247" s="49">
        <v>3691.97</v>
      </c>
    </row>
    <row r="248" spans="1:5" x14ac:dyDescent="0.25">
      <c r="A248" s="11">
        <v>45155</v>
      </c>
      <c r="B248" s="1" t="s">
        <v>24</v>
      </c>
      <c r="C248" s="1" t="s">
        <v>47</v>
      </c>
      <c r="D248" s="1" t="s">
        <v>32</v>
      </c>
      <c r="E248" s="49">
        <v>3026.14</v>
      </c>
    </row>
    <row r="249" spans="1:5" x14ac:dyDescent="0.25">
      <c r="A249" s="11">
        <v>45141</v>
      </c>
      <c r="B249" s="1" t="s">
        <v>33</v>
      </c>
      <c r="C249" s="1" t="s">
        <v>2</v>
      </c>
      <c r="D249" s="1" t="s">
        <v>29</v>
      </c>
      <c r="E249" s="49">
        <v>2690.06</v>
      </c>
    </row>
    <row r="250" spans="1:5" x14ac:dyDescent="0.25">
      <c r="A250" s="11">
        <v>45147</v>
      </c>
      <c r="B250" s="1" t="s">
        <v>33</v>
      </c>
      <c r="C250" s="1" t="s">
        <v>46</v>
      </c>
      <c r="D250" s="1" t="s">
        <v>30</v>
      </c>
      <c r="E250" s="49">
        <v>2798.66</v>
      </c>
    </row>
    <row r="251" spans="1:5" x14ac:dyDescent="0.25">
      <c r="A251" s="11">
        <v>45152</v>
      </c>
      <c r="B251" s="1" t="s">
        <v>23</v>
      </c>
      <c r="C251" s="1" t="s">
        <v>2</v>
      </c>
      <c r="D251" s="1" t="s">
        <v>32</v>
      </c>
      <c r="E251" s="49">
        <v>3181.33</v>
      </c>
    </row>
    <row r="252" spans="1:5" x14ac:dyDescent="0.25">
      <c r="A252" s="11">
        <v>45163</v>
      </c>
      <c r="B252" s="1" t="s">
        <v>26</v>
      </c>
      <c r="C252" s="1" t="s">
        <v>47</v>
      </c>
      <c r="D252" s="1" t="s">
        <v>29</v>
      </c>
      <c r="E252" s="49">
        <v>3162.47</v>
      </c>
    </row>
    <row r="253" spans="1:5" x14ac:dyDescent="0.25">
      <c r="A253" s="11">
        <v>45154</v>
      </c>
      <c r="B253" s="1" t="s">
        <v>24</v>
      </c>
      <c r="C253" s="1" t="s">
        <v>48</v>
      </c>
      <c r="D253" s="1" t="s">
        <v>32</v>
      </c>
      <c r="E253" s="49">
        <v>3553.08</v>
      </c>
    </row>
    <row r="254" spans="1:5" x14ac:dyDescent="0.25">
      <c r="A254" s="11">
        <v>45155</v>
      </c>
      <c r="B254" s="1" t="s">
        <v>23</v>
      </c>
      <c r="C254" s="1" t="s">
        <v>49</v>
      </c>
      <c r="D254" s="1" t="s">
        <v>29</v>
      </c>
      <c r="E254" s="49">
        <v>3368.15</v>
      </c>
    </row>
    <row r="255" spans="1:5" x14ac:dyDescent="0.25">
      <c r="A255" s="11">
        <v>45162</v>
      </c>
      <c r="B255" s="1" t="s">
        <v>23</v>
      </c>
      <c r="C255" s="1" t="s">
        <v>46</v>
      </c>
      <c r="D255" s="1" t="s">
        <v>28</v>
      </c>
      <c r="E255" s="49">
        <v>3837.27</v>
      </c>
    </row>
    <row r="256" spans="1:5" x14ac:dyDescent="0.25">
      <c r="A256" s="11">
        <v>45167</v>
      </c>
      <c r="B256" s="1" t="s">
        <v>23</v>
      </c>
      <c r="C256" s="1" t="s">
        <v>46</v>
      </c>
      <c r="D256" s="1" t="s">
        <v>30</v>
      </c>
      <c r="E256" s="49">
        <v>2311.4499999999998</v>
      </c>
    </row>
    <row r="257" spans="1:5" x14ac:dyDescent="0.25">
      <c r="A257" s="11">
        <v>45168</v>
      </c>
      <c r="B257" s="1" t="s">
        <v>23</v>
      </c>
      <c r="C257" s="1" t="s">
        <v>46</v>
      </c>
      <c r="D257" s="1" t="s">
        <v>27</v>
      </c>
      <c r="E257" s="49">
        <v>2427.88</v>
      </c>
    </row>
    <row r="258" spans="1:5" x14ac:dyDescent="0.25">
      <c r="A258" s="11">
        <v>45158</v>
      </c>
      <c r="B258" s="1" t="s">
        <v>24</v>
      </c>
      <c r="C258" s="1" t="s">
        <v>49</v>
      </c>
      <c r="D258" s="1" t="s">
        <v>31</v>
      </c>
      <c r="E258" s="49">
        <v>3836.02</v>
      </c>
    </row>
    <row r="259" spans="1:5" x14ac:dyDescent="0.25">
      <c r="A259" s="11">
        <v>45139</v>
      </c>
      <c r="B259" s="1" t="s">
        <v>24</v>
      </c>
      <c r="C259" s="1" t="s">
        <v>46</v>
      </c>
      <c r="D259" s="1" t="s">
        <v>31</v>
      </c>
      <c r="E259" s="49">
        <v>3337.33</v>
      </c>
    </row>
    <row r="260" spans="1:5" x14ac:dyDescent="0.25">
      <c r="A260" s="11">
        <v>45146</v>
      </c>
      <c r="B260" s="1" t="s">
        <v>26</v>
      </c>
      <c r="C260" s="1" t="s">
        <v>49</v>
      </c>
      <c r="D260" s="1" t="s">
        <v>29</v>
      </c>
      <c r="E260" s="49">
        <v>3290.36</v>
      </c>
    </row>
    <row r="261" spans="1:5" x14ac:dyDescent="0.25">
      <c r="A261" s="11">
        <v>45162</v>
      </c>
      <c r="B261" s="1" t="s">
        <v>26</v>
      </c>
      <c r="C261" s="1" t="s">
        <v>47</v>
      </c>
      <c r="D261" s="1" t="s">
        <v>27</v>
      </c>
      <c r="E261" s="49">
        <v>3462.39</v>
      </c>
    </row>
    <row r="262" spans="1:5" x14ac:dyDescent="0.25">
      <c r="A262" s="11">
        <v>45144</v>
      </c>
      <c r="B262" s="1" t="s">
        <v>23</v>
      </c>
      <c r="C262" s="1" t="s">
        <v>48</v>
      </c>
      <c r="D262" s="1" t="s">
        <v>29</v>
      </c>
      <c r="E262" s="49">
        <v>3278.84</v>
      </c>
    </row>
    <row r="263" spans="1:5" x14ac:dyDescent="0.25">
      <c r="A263" s="11">
        <v>45143</v>
      </c>
      <c r="B263" s="1" t="s">
        <v>26</v>
      </c>
      <c r="C263" s="1" t="s">
        <v>47</v>
      </c>
      <c r="D263" s="1" t="s">
        <v>31</v>
      </c>
      <c r="E263" s="49">
        <v>3236.67</v>
      </c>
    </row>
    <row r="264" spans="1:5" x14ac:dyDescent="0.25">
      <c r="A264" s="11">
        <v>45156</v>
      </c>
      <c r="B264" s="1" t="s">
        <v>24</v>
      </c>
      <c r="C264" s="1" t="s">
        <v>2</v>
      </c>
      <c r="D264" s="1" t="s">
        <v>27</v>
      </c>
      <c r="E264" s="49">
        <v>2802.41</v>
      </c>
    </row>
    <row r="265" spans="1:5" x14ac:dyDescent="0.25">
      <c r="A265" s="11">
        <v>45157</v>
      </c>
      <c r="B265" s="1" t="s">
        <v>33</v>
      </c>
      <c r="C265" s="1" t="s">
        <v>49</v>
      </c>
      <c r="D265" s="1" t="s">
        <v>32</v>
      </c>
      <c r="E265" s="49">
        <v>3948.62</v>
      </c>
    </row>
    <row r="266" spans="1:5" x14ac:dyDescent="0.25">
      <c r="A266" s="11">
        <v>45142</v>
      </c>
      <c r="B266" s="1" t="s">
        <v>33</v>
      </c>
      <c r="C266" s="1" t="s">
        <v>48</v>
      </c>
      <c r="D266" s="1" t="s">
        <v>27</v>
      </c>
      <c r="E266" s="49">
        <v>2477.2800000000002</v>
      </c>
    </row>
    <row r="267" spans="1:5" x14ac:dyDescent="0.25">
      <c r="A267" s="11">
        <v>45162</v>
      </c>
      <c r="B267" s="1" t="s">
        <v>23</v>
      </c>
      <c r="C267" s="1" t="s">
        <v>2</v>
      </c>
      <c r="D267" s="1" t="s">
        <v>29</v>
      </c>
      <c r="E267" s="49">
        <v>3450.62</v>
      </c>
    </row>
    <row r="268" spans="1:5" x14ac:dyDescent="0.25">
      <c r="A268" s="11">
        <v>45149</v>
      </c>
      <c r="B268" s="1" t="s">
        <v>23</v>
      </c>
      <c r="C268" s="1" t="s">
        <v>46</v>
      </c>
      <c r="D268" s="1" t="s">
        <v>29</v>
      </c>
      <c r="E268" s="49">
        <v>2809.06</v>
      </c>
    </row>
    <row r="269" spans="1:5" x14ac:dyDescent="0.25">
      <c r="A269" s="11">
        <v>45168</v>
      </c>
      <c r="B269" s="1" t="s">
        <v>33</v>
      </c>
      <c r="C269" s="1" t="s">
        <v>49</v>
      </c>
      <c r="D269" s="1" t="s">
        <v>31</v>
      </c>
      <c r="E269" s="49">
        <v>2738.88</v>
      </c>
    </row>
    <row r="270" spans="1:5" x14ac:dyDescent="0.25">
      <c r="A270" s="11">
        <v>45153</v>
      </c>
      <c r="B270" s="1" t="s">
        <v>23</v>
      </c>
      <c r="C270" s="1" t="s">
        <v>47</v>
      </c>
      <c r="D270" s="1" t="s">
        <v>28</v>
      </c>
      <c r="E270" s="49">
        <v>2463.9499999999998</v>
      </c>
    </row>
    <row r="271" spans="1:5" x14ac:dyDescent="0.25">
      <c r="A271" s="11">
        <v>45148</v>
      </c>
      <c r="B271" s="1" t="s">
        <v>23</v>
      </c>
      <c r="C271" s="1" t="s">
        <v>46</v>
      </c>
      <c r="D271" s="1" t="s">
        <v>32</v>
      </c>
      <c r="E271" s="49">
        <v>2467.5300000000002</v>
      </c>
    </row>
    <row r="272" spans="1:5" x14ac:dyDescent="0.25">
      <c r="A272" s="11">
        <v>45152</v>
      </c>
      <c r="B272" s="1" t="s">
        <v>33</v>
      </c>
      <c r="C272" s="1" t="s">
        <v>49</v>
      </c>
      <c r="D272" s="1" t="s">
        <v>32</v>
      </c>
      <c r="E272" s="49">
        <v>2853.96</v>
      </c>
    </row>
    <row r="273" spans="1:5" x14ac:dyDescent="0.25">
      <c r="A273" s="11">
        <v>45160</v>
      </c>
      <c r="B273" s="1" t="s">
        <v>26</v>
      </c>
      <c r="C273" s="1" t="s">
        <v>46</v>
      </c>
      <c r="D273" s="1" t="s">
        <v>31</v>
      </c>
      <c r="E273" s="49">
        <v>2710.72</v>
      </c>
    </row>
    <row r="274" spans="1:5" x14ac:dyDescent="0.25">
      <c r="A274" s="11">
        <v>45146</v>
      </c>
      <c r="B274" s="1" t="s">
        <v>33</v>
      </c>
      <c r="C274" s="1" t="s">
        <v>47</v>
      </c>
      <c r="D274" s="1" t="s">
        <v>32</v>
      </c>
      <c r="E274" s="49">
        <v>3421.47</v>
      </c>
    </row>
    <row r="275" spans="1:5" x14ac:dyDescent="0.25">
      <c r="A275" s="11">
        <v>45149</v>
      </c>
      <c r="B275" s="1" t="s">
        <v>24</v>
      </c>
      <c r="C275" s="1" t="s">
        <v>49</v>
      </c>
      <c r="D275" s="1" t="s">
        <v>32</v>
      </c>
      <c r="E275" s="49">
        <v>3126.5</v>
      </c>
    </row>
    <row r="276" spans="1:5" x14ac:dyDescent="0.25">
      <c r="A276" s="11">
        <v>45151</v>
      </c>
      <c r="B276" s="1" t="s">
        <v>23</v>
      </c>
      <c r="C276" s="1" t="s">
        <v>2</v>
      </c>
      <c r="D276" s="1" t="s">
        <v>28</v>
      </c>
      <c r="E276" s="49">
        <v>3128.05</v>
      </c>
    </row>
    <row r="277" spans="1:5" x14ac:dyDescent="0.25">
      <c r="A277" s="11">
        <v>45149</v>
      </c>
      <c r="B277" s="1" t="s">
        <v>26</v>
      </c>
      <c r="C277" s="1" t="s">
        <v>48</v>
      </c>
      <c r="D277" s="1" t="s">
        <v>32</v>
      </c>
      <c r="E277" s="49">
        <v>3185.46</v>
      </c>
    </row>
    <row r="278" spans="1:5" x14ac:dyDescent="0.25">
      <c r="A278" s="11">
        <v>45141</v>
      </c>
      <c r="B278" s="1" t="s">
        <v>26</v>
      </c>
      <c r="C278" s="1" t="s">
        <v>48</v>
      </c>
      <c r="D278" s="1" t="s">
        <v>31</v>
      </c>
      <c r="E278" s="49">
        <v>2733.99</v>
      </c>
    </row>
    <row r="279" spans="1:5" x14ac:dyDescent="0.25">
      <c r="A279" s="11">
        <v>45150</v>
      </c>
      <c r="B279" s="1" t="s">
        <v>24</v>
      </c>
      <c r="C279" s="1" t="s">
        <v>48</v>
      </c>
      <c r="D279" s="1" t="s">
        <v>28</v>
      </c>
      <c r="E279" s="49">
        <v>2695</v>
      </c>
    </row>
    <row r="280" spans="1:5" x14ac:dyDescent="0.25">
      <c r="A280" s="11">
        <v>45148</v>
      </c>
      <c r="B280" s="1" t="s">
        <v>23</v>
      </c>
      <c r="C280" s="1" t="s">
        <v>47</v>
      </c>
      <c r="D280" s="1" t="s">
        <v>30</v>
      </c>
      <c r="E280" s="49">
        <v>2559.4499999999998</v>
      </c>
    </row>
    <row r="281" spans="1:5" x14ac:dyDescent="0.25">
      <c r="A281" s="11">
        <v>45139</v>
      </c>
      <c r="B281" s="1" t="s">
        <v>33</v>
      </c>
      <c r="C281" s="1" t="s">
        <v>46</v>
      </c>
      <c r="D281" s="1" t="s">
        <v>30</v>
      </c>
      <c r="E281" s="49">
        <v>2382.02</v>
      </c>
    </row>
    <row r="282" spans="1:5" x14ac:dyDescent="0.25">
      <c r="A282" s="11">
        <v>45157</v>
      </c>
      <c r="B282" s="1" t="s">
        <v>33</v>
      </c>
      <c r="C282" s="1" t="s">
        <v>47</v>
      </c>
      <c r="D282" s="1" t="s">
        <v>28</v>
      </c>
      <c r="E282" s="49">
        <v>2855.28</v>
      </c>
    </row>
    <row r="283" spans="1:5" x14ac:dyDescent="0.25">
      <c r="A283" s="11">
        <v>45142</v>
      </c>
      <c r="B283" s="1" t="s">
        <v>23</v>
      </c>
      <c r="C283" s="1" t="s">
        <v>49</v>
      </c>
      <c r="D283" s="1" t="s">
        <v>32</v>
      </c>
      <c r="E283" s="49">
        <v>2369.06</v>
      </c>
    </row>
    <row r="284" spans="1:5" x14ac:dyDescent="0.25">
      <c r="A284" s="11">
        <v>45162</v>
      </c>
      <c r="B284" s="1" t="s">
        <v>24</v>
      </c>
      <c r="C284" s="1" t="s">
        <v>48</v>
      </c>
      <c r="D284" s="1" t="s">
        <v>28</v>
      </c>
      <c r="E284" s="49">
        <v>3313.46</v>
      </c>
    </row>
    <row r="285" spans="1:5" x14ac:dyDescent="0.25">
      <c r="A285" s="11">
        <v>45164</v>
      </c>
      <c r="B285" s="1" t="s">
        <v>26</v>
      </c>
      <c r="C285" s="1" t="s">
        <v>2</v>
      </c>
      <c r="D285" s="1" t="s">
        <v>30</v>
      </c>
      <c r="E285" s="49">
        <v>3856.76</v>
      </c>
    </row>
    <row r="286" spans="1:5" x14ac:dyDescent="0.25">
      <c r="A286" s="11">
        <v>45155</v>
      </c>
      <c r="B286" s="1" t="s">
        <v>23</v>
      </c>
      <c r="C286" s="1" t="s">
        <v>2</v>
      </c>
      <c r="D286" s="1" t="s">
        <v>30</v>
      </c>
      <c r="E286" s="49">
        <v>2638.88</v>
      </c>
    </row>
    <row r="287" spans="1:5" x14ac:dyDescent="0.25">
      <c r="A287" s="11">
        <v>45163</v>
      </c>
      <c r="B287" s="1" t="s">
        <v>26</v>
      </c>
      <c r="C287" s="1" t="s">
        <v>48</v>
      </c>
      <c r="D287" s="1" t="s">
        <v>29</v>
      </c>
      <c r="E287" s="49">
        <v>2804.25</v>
      </c>
    </row>
    <row r="288" spans="1:5" x14ac:dyDescent="0.25">
      <c r="A288" s="11">
        <v>45143</v>
      </c>
      <c r="B288" s="1" t="s">
        <v>24</v>
      </c>
      <c r="C288" s="1" t="s">
        <v>47</v>
      </c>
      <c r="D288" s="1" t="s">
        <v>30</v>
      </c>
      <c r="E288" s="49">
        <v>3402.98</v>
      </c>
    </row>
    <row r="289" spans="1:5" x14ac:dyDescent="0.25">
      <c r="A289" s="11">
        <v>45160</v>
      </c>
      <c r="B289" s="1" t="s">
        <v>26</v>
      </c>
      <c r="C289" s="1" t="s">
        <v>46</v>
      </c>
      <c r="D289" s="1" t="s">
        <v>29</v>
      </c>
      <c r="E289" s="49">
        <v>2327.37</v>
      </c>
    </row>
    <row r="290" spans="1:5" x14ac:dyDescent="0.25">
      <c r="A290" s="11">
        <v>45165</v>
      </c>
      <c r="B290" s="1" t="s">
        <v>23</v>
      </c>
      <c r="C290" s="1" t="s">
        <v>48</v>
      </c>
      <c r="D290" s="1" t="s">
        <v>30</v>
      </c>
      <c r="E290" s="49">
        <v>3715.32</v>
      </c>
    </row>
    <row r="291" spans="1:5" x14ac:dyDescent="0.25">
      <c r="A291" s="11">
        <v>45153</v>
      </c>
      <c r="B291" s="1" t="s">
        <v>33</v>
      </c>
      <c r="C291" s="1" t="s">
        <v>49</v>
      </c>
      <c r="D291" s="1" t="s">
        <v>29</v>
      </c>
      <c r="E291" s="49">
        <v>2459.9299999999998</v>
      </c>
    </row>
    <row r="292" spans="1:5" x14ac:dyDescent="0.25">
      <c r="A292" s="11">
        <v>45160</v>
      </c>
      <c r="B292" s="1" t="s">
        <v>24</v>
      </c>
      <c r="C292" s="1" t="s">
        <v>49</v>
      </c>
      <c r="D292" s="1" t="s">
        <v>27</v>
      </c>
      <c r="E292" s="49">
        <v>3647.65</v>
      </c>
    </row>
    <row r="293" spans="1:5" x14ac:dyDescent="0.25">
      <c r="A293" s="11">
        <v>45164</v>
      </c>
      <c r="B293" s="1" t="s">
        <v>26</v>
      </c>
      <c r="C293" s="1" t="s">
        <v>46</v>
      </c>
      <c r="D293" s="1" t="s">
        <v>29</v>
      </c>
      <c r="E293" s="49">
        <v>2548.2600000000002</v>
      </c>
    </row>
    <row r="294" spans="1:5" x14ac:dyDescent="0.25">
      <c r="A294" s="11">
        <v>45148</v>
      </c>
      <c r="B294" s="1" t="s">
        <v>23</v>
      </c>
      <c r="C294" s="1" t="s">
        <v>47</v>
      </c>
      <c r="D294" s="1" t="s">
        <v>32</v>
      </c>
      <c r="E294" s="49">
        <v>3076.73</v>
      </c>
    </row>
    <row r="295" spans="1:5" x14ac:dyDescent="0.25">
      <c r="A295" s="11">
        <v>45145</v>
      </c>
      <c r="B295" s="1" t="s">
        <v>25</v>
      </c>
      <c r="C295" s="1" t="s">
        <v>46</v>
      </c>
      <c r="D295" s="1" t="s">
        <v>28</v>
      </c>
      <c r="E295" s="49">
        <v>2295.3000000000002</v>
      </c>
    </row>
    <row r="296" spans="1:5" x14ac:dyDescent="0.25">
      <c r="A296" s="11">
        <v>45167</v>
      </c>
      <c r="B296" s="1" t="s">
        <v>23</v>
      </c>
      <c r="C296" s="1" t="s">
        <v>47</v>
      </c>
      <c r="D296" s="1" t="s">
        <v>28</v>
      </c>
      <c r="E296" s="49">
        <v>2726.4</v>
      </c>
    </row>
    <row r="297" spans="1:5" x14ac:dyDescent="0.25">
      <c r="A297" s="11">
        <v>45167</v>
      </c>
      <c r="B297" s="1" t="s">
        <v>24</v>
      </c>
      <c r="C297" s="1" t="s">
        <v>48</v>
      </c>
      <c r="D297" s="1" t="s">
        <v>28</v>
      </c>
      <c r="E297" s="49">
        <v>3699.68</v>
      </c>
    </row>
    <row r="298" spans="1:5" x14ac:dyDescent="0.25">
      <c r="A298" s="11">
        <v>45159</v>
      </c>
      <c r="B298" s="1" t="s">
        <v>33</v>
      </c>
      <c r="C298" s="1" t="s">
        <v>49</v>
      </c>
      <c r="D298" s="1" t="s">
        <v>30</v>
      </c>
      <c r="E298" s="49">
        <v>3589.25</v>
      </c>
    </row>
    <row r="299" spans="1:5" x14ac:dyDescent="0.25">
      <c r="A299" s="11">
        <v>45144</v>
      </c>
      <c r="B299" s="1" t="s">
        <v>23</v>
      </c>
      <c r="C299" s="1" t="s">
        <v>48</v>
      </c>
      <c r="D299" s="1" t="s">
        <v>28</v>
      </c>
      <c r="E299" s="49">
        <v>2831.59</v>
      </c>
    </row>
    <row r="300" spans="1:5" x14ac:dyDescent="0.25">
      <c r="A300" s="11">
        <v>45158</v>
      </c>
      <c r="B300" s="1" t="s">
        <v>24</v>
      </c>
      <c r="C300" s="1" t="s">
        <v>2</v>
      </c>
      <c r="D300" s="1" t="s">
        <v>32</v>
      </c>
      <c r="E300" s="49">
        <v>2633.46</v>
      </c>
    </row>
  </sheetData>
  <mergeCells count="1">
    <mergeCell ref="M12:O12"/>
  </mergeCells>
  <conditionalFormatting sqref="A12:D41">
    <cfRule type="expression" dxfId="21" priority="5">
      <formula>$C12=#REF!</formula>
    </cfRule>
  </conditionalFormatting>
  <conditionalFormatting sqref="E12:E41">
    <cfRule type="expression" dxfId="20" priority="36">
      <formula>$C12=#REF!</formula>
    </cfRule>
  </conditionalFormatting>
  <conditionalFormatting sqref="F12:F41">
    <cfRule type="expression" dxfId="19" priority="4">
      <formula>$C12=#REF!</formula>
    </cfRule>
  </conditionalFormatting>
  <conditionalFormatting sqref="G14">
    <cfRule type="expression" dxfId="18" priority="2">
      <formula>$C31=#REF!</formula>
    </cfRule>
  </conditionalFormatting>
  <conditionalFormatting sqref="G18">
    <cfRule type="expression" dxfId="17" priority="3">
      <formula>$C28=#REF!</formula>
    </cfRule>
  </conditionalFormatting>
  <conditionalFormatting sqref="G36">
    <cfRule type="expression" dxfId="16" priority="6">
      <formula>$C36=#REF!</formula>
    </cfRule>
  </conditionalFormatting>
  <dataValidations count="2">
    <dataValidation type="list" allowBlank="1" showInputMessage="1" showErrorMessage="1" sqref="H12 H24" xr:uid="{C6155F43-2428-4D48-8CF1-3BBF8F58F353}">
      <formula1>$O$14:$O$19</formula1>
    </dataValidation>
    <dataValidation type="list" allowBlank="1" showInputMessage="1" showErrorMessage="1" sqref="H25 H13" xr:uid="{8BA0721A-0175-480B-A435-093B7B088BBD}">
      <formula1>$M$14:$M$18</formula1>
    </dataValidation>
  </dataValidation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7CF68-A81B-4A1F-A26D-B25A5375CB3B}">
  <sheetPr>
    <tabColor rgb="FF0070C0"/>
  </sheetPr>
  <dimension ref="A1:U300"/>
  <sheetViews>
    <sheetView workbookViewId="0">
      <selection activeCell="H14" sqref="H14"/>
    </sheetView>
  </sheetViews>
  <sheetFormatPr defaultRowHeight="15" x14ac:dyDescent="0.25"/>
  <cols>
    <col min="1" max="1" width="13.7109375" customWidth="1"/>
    <col min="2" max="2" width="11.7109375" customWidth="1"/>
    <col min="3" max="3" width="20.140625" customWidth="1"/>
    <col min="4" max="4" width="29.42578125" customWidth="1"/>
    <col min="5" max="5" width="9.5703125" bestFit="1" customWidth="1"/>
    <col min="6" max="6" width="13.85546875" customWidth="1"/>
    <col min="7" max="7" width="21.7109375" customWidth="1"/>
    <col min="8" max="8" width="30.7109375" customWidth="1"/>
    <col min="9" max="9" width="6.42578125" customWidth="1"/>
    <col min="10" max="10" width="27.140625" customWidth="1"/>
    <col min="11" max="11" width="34.85546875" customWidth="1"/>
    <col min="12" max="12" width="4.7109375" customWidth="1"/>
    <col min="13" max="13" width="15.42578125" customWidth="1"/>
    <col min="14" max="14" width="19.42578125" customWidth="1"/>
    <col min="17" max="17" width="9.5703125" bestFit="1" customWidth="1"/>
    <col min="18" max="18" width="11.5703125" customWidth="1"/>
    <col min="19" max="19" width="12.5703125" customWidth="1"/>
    <col min="20" max="20" width="11.5703125" customWidth="1"/>
    <col min="21" max="21" width="21.140625" customWidth="1"/>
  </cols>
  <sheetData>
    <row r="1" spans="1:21" ht="21" x14ac:dyDescent="0.35">
      <c r="A1" s="6" t="s">
        <v>113</v>
      </c>
      <c r="B1" s="5"/>
      <c r="C1" s="5"/>
      <c r="D1" s="5"/>
      <c r="E1" s="5"/>
    </row>
    <row r="2" spans="1:21" ht="15.75" x14ac:dyDescent="0.25">
      <c r="A2" s="65" t="s">
        <v>114</v>
      </c>
      <c r="B2" s="65"/>
      <c r="C2" s="65"/>
      <c r="D2" s="65"/>
      <c r="E2" s="66"/>
    </row>
    <row r="3" spans="1:21" ht="15.75" x14ac:dyDescent="0.25">
      <c r="A3" s="65" t="s">
        <v>115</v>
      </c>
      <c r="B3" s="65"/>
      <c r="C3" s="65"/>
      <c r="D3" s="65"/>
      <c r="E3" s="65"/>
    </row>
    <row r="4" spans="1:21" ht="15.75" x14ac:dyDescent="0.25">
      <c r="A4" s="65" t="s">
        <v>116</v>
      </c>
      <c r="B4" s="65"/>
      <c r="C4" s="65"/>
      <c r="D4" s="65"/>
      <c r="E4" s="65"/>
    </row>
    <row r="5" spans="1:21" x14ac:dyDescent="0.25">
      <c r="B5" s="9"/>
      <c r="E5" s="9"/>
      <c r="G5" s="30" t="s">
        <v>55</v>
      </c>
      <c r="H5" s="31" t="s">
        <v>87</v>
      </c>
      <c r="I5" s="31"/>
      <c r="J5" s="32"/>
    </row>
    <row r="6" spans="1:21" x14ac:dyDescent="0.25">
      <c r="G6" s="33"/>
      <c r="H6" s="34" t="s">
        <v>106</v>
      </c>
      <c r="I6" s="34"/>
      <c r="J6" s="35"/>
    </row>
    <row r="7" spans="1:21" x14ac:dyDescent="0.25">
      <c r="G7" s="36"/>
      <c r="H7" s="37" t="s">
        <v>90</v>
      </c>
      <c r="I7" s="37"/>
      <c r="J7" s="38"/>
    </row>
    <row r="8" spans="1:21" x14ac:dyDescent="0.25">
      <c r="B8" s="9"/>
    </row>
    <row r="9" spans="1:21" x14ac:dyDescent="0.25">
      <c r="S9" s="9"/>
    </row>
    <row r="10" spans="1:21" x14ac:dyDescent="0.25">
      <c r="H10" s="79" t="s">
        <v>146</v>
      </c>
      <c r="S10" s="9"/>
      <c r="T10" s="9"/>
      <c r="U10" s="9"/>
    </row>
    <row r="11" spans="1:21" ht="15.75" x14ac:dyDescent="0.25">
      <c r="A11" s="10" t="s">
        <v>1</v>
      </c>
      <c r="B11" s="10" t="s">
        <v>19</v>
      </c>
      <c r="C11" s="10" t="s">
        <v>20</v>
      </c>
      <c r="D11" s="10" t="s">
        <v>21</v>
      </c>
      <c r="E11" s="10" t="s">
        <v>70</v>
      </c>
    </row>
    <row r="12" spans="1:21" x14ac:dyDescent="0.25">
      <c r="A12" s="11">
        <v>45162</v>
      </c>
      <c r="B12" s="1" t="s">
        <v>25</v>
      </c>
      <c r="C12" s="1" t="s">
        <v>46</v>
      </c>
      <c r="D12" s="1" t="s">
        <v>32</v>
      </c>
      <c r="E12" s="49">
        <v>3022.34</v>
      </c>
      <c r="G12" s="9" t="s">
        <v>87</v>
      </c>
    </row>
    <row r="13" spans="1:21" ht="15.75" x14ac:dyDescent="0.25">
      <c r="A13" s="11">
        <v>45161</v>
      </c>
      <c r="B13" s="1" t="s">
        <v>25</v>
      </c>
      <c r="C13" s="1" t="s">
        <v>46</v>
      </c>
      <c r="D13" s="1" t="s">
        <v>29</v>
      </c>
      <c r="E13" s="49">
        <v>3116.33</v>
      </c>
      <c r="G13" s="10" t="s">
        <v>19</v>
      </c>
      <c r="H13" s="10" t="s">
        <v>154</v>
      </c>
    </row>
    <row r="14" spans="1:21" x14ac:dyDescent="0.25">
      <c r="A14" s="11">
        <v>45145</v>
      </c>
      <c r="B14" s="1" t="s">
        <v>26</v>
      </c>
      <c r="C14" s="1" t="s">
        <v>47</v>
      </c>
      <c r="D14" s="1" t="s">
        <v>29</v>
      </c>
      <c r="E14" s="49">
        <v>3007.85</v>
      </c>
      <c r="G14" s="1" t="s">
        <v>25</v>
      </c>
      <c r="H14" s="50"/>
      <c r="J14" t="str">
        <f ca="1">_xlfn.IFNA(_xlfn.FORMULATEXT(H14),"")</f>
        <v/>
      </c>
    </row>
    <row r="15" spans="1:21" x14ac:dyDescent="0.25">
      <c r="A15" s="11">
        <v>45149</v>
      </c>
      <c r="B15" s="1" t="s">
        <v>33</v>
      </c>
      <c r="C15" s="1" t="s">
        <v>46</v>
      </c>
      <c r="D15" s="1" t="s">
        <v>29</v>
      </c>
      <c r="E15" s="49">
        <v>3203.5</v>
      </c>
      <c r="G15" s="1" t="s">
        <v>33</v>
      </c>
      <c r="H15" s="50"/>
    </row>
    <row r="16" spans="1:21" x14ac:dyDescent="0.25">
      <c r="A16" s="11">
        <v>45164</v>
      </c>
      <c r="B16" s="1" t="s">
        <v>26</v>
      </c>
      <c r="C16" s="1" t="s">
        <v>49</v>
      </c>
      <c r="D16" s="1" t="s">
        <v>31</v>
      </c>
      <c r="E16" s="49">
        <v>2337.88</v>
      </c>
      <c r="G16" s="1" t="s">
        <v>24</v>
      </c>
      <c r="H16" s="50"/>
    </row>
    <row r="17" spans="1:10" x14ac:dyDescent="0.25">
      <c r="A17" s="11">
        <v>45160</v>
      </c>
      <c r="B17" s="1" t="s">
        <v>23</v>
      </c>
      <c r="C17" s="1" t="s">
        <v>49</v>
      </c>
      <c r="D17" s="1" t="s">
        <v>28</v>
      </c>
      <c r="E17" s="49">
        <v>3568.9</v>
      </c>
      <c r="G17" s="1" t="s">
        <v>26</v>
      </c>
      <c r="H17" s="50"/>
    </row>
    <row r="18" spans="1:10" x14ac:dyDescent="0.25">
      <c r="A18" s="11">
        <v>45164</v>
      </c>
      <c r="B18" s="1" t="s">
        <v>25</v>
      </c>
      <c r="C18" s="1" t="s">
        <v>2</v>
      </c>
      <c r="D18" s="1" t="s">
        <v>30</v>
      </c>
      <c r="E18" s="49">
        <v>2631.83</v>
      </c>
      <c r="G18" s="1" t="s">
        <v>23</v>
      </c>
      <c r="H18" s="50"/>
    </row>
    <row r="19" spans="1:10" x14ac:dyDescent="0.25">
      <c r="A19" s="11">
        <v>45153</v>
      </c>
      <c r="B19" s="1" t="s">
        <v>24</v>
      </c>
      <c r="C19" s="1" t="s">
        <v>48</v>
      </c>
      <c r="D19" s="1" t="s">
        <v>31</v>
      </c>
      <c r="E19" s="49">
        <v>3236.28</v>
      </c>
    </row>
    <row r="20" spans="1:10" x14ac:dyDescent="0.25">
      <c r="A20" s="11">
        <v>45144</v>
      </c>
      <c r="B20" s="1" t="s">
        <v>24</v>
      </c>
      <c r="C20" s="1" t="s">
        <v>49</v>
      </c>
      <c r="D20" s="1" t="s">
        <v>30</v>
      </c>
      <c r="E20" s="49">
        <v>3343.37</v>
      </c>
    </row>
    <row r="21" spans="1:10" x14ac:dyDescent="0.25">
      <c r="A21" s="11">
        <v>45149</v>
      </c>
      <c r="B21" s="1" t="s">
        <v>33</v>
      </c>
      <c r="C21" s="1" t="s">
        <v>47</v>
      </c>
      <c r="D21" s="1" t="s">
        <v>27</v>
      </c>
      <c r="E21" s="49">
        <v>3762.55</v>
      </c>
    </row>
    <row r="22" spans="1:10" x14ac:dyDescent="0.25">
      <c r="A22" s="11">
        <v>45157</v>
      </c>
      <c r="B22" s="1" t="s">
        <v>26</v>
      </c>
      <c r="C22" s="1" t="s">
        <v>47</v>
      </c>
      <c r="D22" s="1" t="s">
        <v>29</v>
      </c>
      <c r="E22" s="49">
        <v>2840.65</v>
      </c>
      <c r="G22" s="9" t="s">
        <v>84</v>
      </c>
    </row>
    <row r="23" spans="1:10" x14ac:dyDescent="0.25">
      <c r="A23" s="11">
        <v>45148</v>
      </c>
      <c r="B23" s="1" t="s">
        <v>25</v>
      </c>
      <c r="C23" s="1" t="s">
        <v>46</v>
      </c>
      <c r="D23" s="1" t="s">
        <v>28</v>
      </c>
      <c r="E23" s="49">
        <v>2019.03</v>
      </c>
      <c r="G23" s="40" t="s">
        <v>59</v>
      </c>
      <c r="H23" s="1"/>
    </row>
    <row r="24" spans="1:10" x14ac:dyDescent="0.25">
      <c r="A24" s="11">
        <v>45143</v>
      </c>
      <c r="B24" s="1" t="s">
        <v>33</v>
      </c>
      <c r="C24" s="1" t="s">
        <v>48</v>
      </c>
      <c r="D24" s="1" t="s">
        <v>30</v>
      </c>
      <c r="E24" s="49">
        <v>3305.75</v>
      </c>
      <c r="G24" s="40" t="s">
        <v>19</v>
      </c>
      <c r="H24" s="1"/>
    </row>
    <row r="25" spans="1:10" x14ac:dyDescent="0.25">
      <c r="A25" s="11">
        <v>45149</v>
      </c>
      <c r="B25" s="1" t="s">
        <v>24</v>
      </c>
      <c r="C25" s="1" t="s">
        <v>2</v>
      </c>
      <c r="D25" s="1" t="s">
        <v>28</v>
      </c>
      <c r="E25" s="49">
        <v>2919.19</v>
      </c>
      <c r="G25" s="46" t="s">
        <v>65</v>
      </c>
      <c r="H25" s="50"/>
      <c r="J25" t="str">
        <f ca="1">_xlfn.IFNA(_xlfn.FORMULATEXT(H25),"")</f>
        <v/>
      </c>
    </row>
    <row r="26" spans="1:10" x14ac:dyDescent="0.25">
      <c r="A26" s="11">
        <v>45148</v>
      </c>
      <c r="B26" s="1" t="s">
        <v>23</v>
      </c>
      <c r="C26" s="1" t="s">
        <v>46</v>
      </c>
      <c r="D26" s="1" t="s">
        <v>31</v>
      </c>
      <c r="E26" s="49">
        <v>2166.96</v>
      </c>
    </row>
    <row r="27" spans="1:10" x14ac:dyDescent="0.25">
      <c r="A27" s="11">
        <v>45156</v>
      </c>
      <c r="B27" s="1" t="s">
        <v>23</v>
      </c>
      <c r="C27" s="1" t="s">
        <v>46</v>
      </c>
      <c r="D27" s="1" t="s">
        <v>31</v>
      </c>
      <c r="E27" s="49">
        <v>3939.65</v>
      </c>
    </row>
    <row r="28" spans="1:10" x14ac:dyDescent="0.25">
      <c r="A28" s="11">
        <v>45168</v>
      </c>
      <c r="B28" s="1" t="s">
        <v>23</v>
      </c>
      <c r="C28" s="1" t="s">
        <v>2</v>
      </c>
      <c r="D28" s="1" t="s">
        <v>30</v>
      </c>
      <c r="E28" s="49">
        <v>3932.6</v>
      </c>
    </row>
    <row r="29" spans="1:10" x14ac:dyDescent="0.25">
      <c r="A29" s="11">
        <v>45152</v>
      </c>
      <c r="B29" s="1" t="s">
        <v>24</v>
      </c>
      <c r="C29" s="1" t="s">
        <v>46</v>
      </c>
      <c r="D29" s="1" t="s">
        <v>28</v>
      </c>
      <c r="E29" s="49">
        <v>3339.41</v>
      </c>
      <c r="G29" s="39" t="s">
        <v>90</v>
      </c>
    </row>
    <row r="30" spans="1:10" x14ac:dyDescent="0.25">
      <c r="A30" s="11">
        <v>45144</v>
      </c>
      <c r="B30" s="1" t="s">
        <v>25</v>
      </c>
      <c r="C30" s="1" t="s">
        <v>46</v>
      </c>
      <c r="D30" s="1" t="s">
        <v>28</v>
      </c>
      <c r="E30" s="49">
        <v>2973.83</v>
      </c>
      <c r="G30" s="40" t="s">
        <v>21</v>
      </c>
      <c r="H30" s="1"/>
    </row>
    <row r="31" spans="1:10" x14ac:dyDescent="0.25">
      <c r="A31" s="11">
        <v>45158</v>
      </c>
      <c r="B31" s="1" t="s">
        <v>25</v>
      </c>
      <c r="C31" s="1" t="s">
        <v>49</v>
      </c>
      <c r="D31" s="1" t="s">
        <v>28</v>
      </c>
      <c r="E31" s="49">
        <v>3331.21</v>
      </c>
      <c r="G31" s="40" t="s">
        <v>19</v>
      </c>
      <c r="H31" s="1"/>
    </row>
    <row r="32" spans="1:10" x14ac:dyDescent="0.25">
      <c r="A32" s="11">
        <v>45169</v>
      </c>
      <c r="B32" s="1" t="s">
        <v>25</v>
      </c>
      <c r="C32" s="1" t="s">
        <v>47</v>
      </c>
      <c r="D32" s="1" t="s">
        <v>29</v>
      </c>
      <c r="E32" s="49">
        <v>3244.37</v>
      </c>
      <c r="G32" s="46" t="s">
        <v>65</v>
      </c>
      <c r="H32" s="50"/>
      <c r="J32" t="str">
        <f ca="1">_xlfn.IFNA(_xlfn.FORMULATEXT(H32),"")</f>
        <v/>
      </c>
    </row>
    <row r="33" spans="1:5" x14ac:dyDescent="0.25">
      <c r="A33" s="11">
        <v>45140</v>
      </c>
      <c r="B33" s="1" t="s">
        <v>25</v>
      </c>
      <c r="C33" s="1" t="s">
        <v>49</v>
      </c>
      <c r="D33" s="1" t="s">
        <v>30</v>
      </c>
      <c r="E33" s="49">
        <v>2545.61</v>
      </c>
    </row>
    <row r="34" spans="1:5" x14ac:dyDescent="0.25">
      <c r="A34" s="11">
        <v>45141</v>
      </c>
      <c r="B34" s="1" t="s">
        <v>26</v>
      </c>
      <c r="C34" s="1" t="s">
        <v>46</v>
      </c>
      <c r="D34" s="1" t="s">
        <v>31</v>
      </c>
      <c r="E34" s="49">
        <v>2191.69</v>
      </c>
    </row>
    <row r="35" spans="1:5" x14ac:dyDescent="0.25">
      <c r="A35" s="11">
        <v>45146</v>
      </c>
      <c r="B35" s="1" t="s">
        <v>33</v>
      </c>
      <c r="C35" s="1" t="s">
        <v>48</v>
      </c>
      <c r="D35" s="1" t="s">
        <v>30</v>
      </c>
      <c r="E35" s="49">
        <v>2034.11</v>
      </c>
    </row>
    <row r="36" spans="1:5" x14ac:dyDescent="0.25">
      <c r="A36" s="11">
        <v>45164</v>
      </c>
      <c r="B36" s="1" t="s">
        <v>23</v>
      </c>
      <c r="C36" s="1" t="s">
        <v>48</v>
      </c>
      <c r="D36" s="1" t="s">
        <v>27</v>
      </c>
      <c r="E36" s="49">
        <v>2686.71</v>
      </c>
    </row>
    <row r="37" spans="1:5" x14ac:dyDescent="0.25">
      <c r="A37" s="11">
        <v>45146</v>
      </c>
      <c r="B37" s="1" t="s">
        <v>33</v>
      </c>
      <c r="C37" s="1" t="s">
        <v>48</v>
      </c>
      <c r="D37" s="1" t="s">
        <v>27</v>
      </c>
      <c r="E37" s="49">
        <v>3446.64</v>
      </c>
    </row>
    <row r="38" spans="1:5" x14ac:dyDescent="0.25">
      <c r="A38" s="11">
        <v>45166</v>
      </c>
      <c r="B38" s="1" t="s">
        <v>26</v>
      </c>
      <c r="C38" s="1" t="s">
        <v>49</v>
      </c>
      <c r="D38" s="1" t="s">
        <v>27</v>
      </c>
      <c r="E38" s="49">
        <v>3150.23</v>
      </c>
    </row>
    <row r="39" spans="1:5" x14ac:dyDescent="0.25">
      <c r="A39" s="11">
        <v>45140</v>
      </c>
      <c r="B39" s="1" t="s">
        <v>33</v>
      </c>
      <c r="C39" s="1" t="s">
        <v>49</v>
      </c>
      <c r="D39" s="1" t="s">
        <v>31</v>
      </c>
      <c r="E39" s="49">
        <v>3417.71</v>
      </c>
    </row>
    <row r="40" spans="1:5" x14ac:dyDescent="0.25">
      <c r="A40" s="11">
        <v>45166</v>
      </c>
      <c r="B40" s="1" t="s">
        <v>24</v>
      </c>
      <c r="C40" s="1" t="s">
        <v>47</v>
      </c>
      <c r="D40" s="1" t="s">
        <v>31</v>
      </c>
      <c r="E40" s="49">
        <v>3269.6</v>
      </c>
    </row>
    <row r="41" spans="1:5" x14ac:dyDescent="0.25">
      <c r="A41" s="11">
        <v>45164</v>
      </c>
      <c r="B41" s="1" t="s">
        <v>23</v>
      </c>
      <c r="C41" s="1" t="s">
        <v>48</v>
      </c>
      <c r="D41" s="1" t="s">
        <v>30</v>
      </c>
      <c r="E41" s="49">
        <v>2672.91</v>
      </c>
    </row>
    <row r="42" spans="1:5" x14ac:dyDescent="0.25">
      <c r="A42" s="11">
        <v>45142</v>
      </c>
      <c r="B42" s="1" t="s">
        <v>23</v>
      </c>
      <c r="C42" s="1" t="s">
        <v>49</v>
      </c>
      <c r="D42" s="1" t="s">
        <v>31</v>
      </c>
      <c r="E42" s="49">
        <v>3692.24</v>
      </c>
    </row>
    <row r="43" spans="1:5" x14ac:dyDescent="0.25">
      <c r="A43" s="11">
        <v>45154</v>
      </c>
      <c r="B43" s="1" t="s">
        <v>25</v>
      </c>
      <c r="C43" s="1" t="s">
        <v>2</v>
      </c>
      <c r="D43" s="1" t="s">
        <v>31</v>
      </c>
      <c r="E43" s="49">
        <v>2669.7</v>
      </c>
    </row>
    <row r="44" spans="1:5" x14ac:dyDescent="0.25">
      <c r="A44" s="11">
        <v>45146</v>
      </c>
      <c r="B44" s="1" t="s">
        <v>24</v>
      </c>
      <c r="C44" s="1" t="s">
        <v>49</v>
      </c>
      <c r="D44" s="1" t="s">
        <v>29</v>
      </c>
      <c r="E44" s="49">
        <v>2975.8</v>
      </c>
    </row>
    <row r="45" spans="1:5" x14ac:dyDescent="0.25">
      <c r="A45" s="11">
        <v>45149</v>
      </c>
      <c r="B45" s="1" t="s">
        <v>23</v>
      </c>
      <c r="C45" s="1" t="s">
        <v>2</v>
      </c>
      <c r="D45" s="1" t="s">
        <v>30</v>
      </c>
      <c r="E45" s="49">
        <v>3446.79</v>
      </c>
    </row>
    <row r="46" spans="1:5" x14ac:dyDescent="0.25">
      <c r="A46" s="11">
        <v>45155</v>
      </c>
      <c r="B46" s="1" t="s">
        <v>26</v>
      </c>
      <c r="C46" s="1" t="s">
        <v>2</v>
      </c>
      <c r="D46" s="1" t="s">
        <v>29</v>
      </c>
      <c r="E46" s="49">
        <v>2378.88</v>
      </c>
    </row>
    <row r="47" spans="1:5" x14ac:dyDescent="0.25">
      <c r="A47" s="11">
        <v>45155</v>
      </c>
      <c r="B47" s="1" t="s">
        <v>33</v>
      </c>
      <c r="C47" s="1" t="s">
        <v>2</v>
      </c>
      <c r="D47" s="1" t="s">
        <v>32</v>
      </c>
      <c r="E47" s="49">
        <v>3307.94</v>
      </c>
    </row>
    <row r="48" spans="1:5" x14ac:dyDescent="0.25">
      <c r="A48" s="11">
        <v>45154</v>
      </c>
      <c r="B48" s="1" t="s">
        <v>26</v>
      </c>
      <c r="C48" s="1" t="s">
        <v>49</v>
      </c>
      <c r="D48" s="1" t="s">
        <v>31</v>
      </c>
      <c r="E48" s="49">
        <v>2246.25</v>
      </c>
    </row>
    <row r="49" spans="1:5" x14ac:dyDescent="0.25">
      <c r="A49" s="11">
        <v>45163</v>
      </c>
      <c r="B49" s="1" t="s">
        <v>24</v>
      </c>
      <c r="C49" s="1" t="s">
        <v>46</v>
      </c>
      <c r="D49" s="1" t="s">
        <v>31</v>
      </c>
      <c r="E49" s="49">
        <v>3720.02</v>
      </c>
    </row>
    <row r="50" spans="1:5" x14ac:dyDescent="0.25">
      <c r="A50" s="11">
        <v>45159</v>
      </c>
      <c r="B50" s="1" t="s">
        <v>33</v>
      </c>
      <c r="C50" s="1" t="s">
        <v>46</v>
      </c>
      <c r="D50" s="1" t="s">
        <v>32</v>
      </c>
      <c r="E50" s="49">
        <v>2176.7399999999998</v>
      </c>
    </row>
    <row r="51" spans="1:5" x14ac:dyDescent="0.25">
      <c r="A51" s="11">
        <v>45159</v>
      </c>
      <c r="B51" s="1" t="s">
        <v>26</v>
      </c>
      <c r="C51" s="1" t="s">
        <v>2</v>
      </c>
      <c r="D51" s="1" t="s">
        <v>27</v>
      </c>
      <c r="E51" s="49">
        <v>3373.27</v>
      </c>
    </row>
    <row r="52" spans="1:5" x14ac:dyDescent="0.25">
      <c r="A52" s="11">
        <v>45142</v>
      </c>
      <c r="B52" s="1" t="s">
        <v>24</v>
      </c>
      <c r="C52" s="1" t="s">
        <v>49</v>
      </c>
      <c r="D52" s="1" t="s">
        <v>27</v>
      </c>
      <c r="E52" s="49">
        <v>3138.69</v>
      </c>
    </row>
    <row r="53" spans="1:5" x14ac:dyDescent="0.25">
      <c r="A53" s="11">
        <v>45145</v>
      </c>
      <c r="B53" s="1" t="s">
        <v>33</v>
      </c>
      <c r="C53" s="1" t="s">
        <v>46</v>
      </c>
      <c r="D53" s="1" t="s">
        <v>29</v>
      </c>
      <c r="E53" s="49">
        <v>3353.36</v>
      </c>
    </row>
    <row r="54" spans="1:5" x14ac:dyDescent="0.25">
      <c r="A54" s="11">
        <v>45148</v>
      </c>
      <c r="B54" s="1" t="s">
        <v>25</v>
      </c>
      <c r="C54" s="1" t="s">
        <v>49</v>
      </c>
      <c r="D54" s="1" t="s">
        <v>30</v>
      </c>
      <c r="E54" s="49">
        <v>2611.86</v>
      </c>
    </row>
    <row r="55" spans="1:5" x14ac:dyDescent="0.25">
      <c r="A55" s="11">
        <v>45139</v>
      </c>
      <c r="B55" s="1" t="s">
        <v>23</v>
      </c>
      <c r="C55" s="1" t="s">
        <v>48</v>
      </c>
      <c r="D55" s="1" t="s">
        <v>27</v>
      </c>
      <c r="E55" s="49">
        <v>2585.0500000000002</v>
      </c>
    </row>
    <row r="56" spans="1:5" x14ac:dyDescent="0.25">
      <c r="A56" s="11">
        <v>45154</v>
      </c>
      <c r="B56" s="1" t="s">
        <v>24</v>
      </c>
      <c r="C56" s="1" t="s">
        <v>47</v>
      </c>
      <c r="D56" s="1" t="s">
        <v>31</v>
      </c>
      <c r="E56" s="49">
        <v>2934.85</v>
      </c>
    </row>
    <row r="57" spans="1:5" x14ac:dyDescent="0.25">
      <c r="A57" s="11">
        <v>45148</v>
      </c>
      <c r="B57" s="1" t="s">
        <v>23</v>
      </c>
      <c r="C57" s="1" t="s">
        <v>46</v>
      </c>
      <c r="D57" s="1" t="s">
        <v>31</v>
      </c>
      <c r="E57" s="49">
        <v>3710.5</v>
      </c>
    </row>
    <row r="58" spans="1:5" x14ac:dyDescent="0.25">
      <c r="A58" s="11">
        <v>45163</v>
      </c>
      <c r="B58" s="1" t="s">
        <v>25</v>
      </c>
      <c r="C58" s="1" t="s">
        <v>2</v>
      </c>
      <c r="D58" s="1" t="s">
        <v>28</v>
      </c>
      <c r="E58" s="49">
        <v>2973.73</v>
      </c>
    </row>
    <row r="59" spans="1:5" x14ac:dyDescent="0.25">
      <c r="A59" s="11">
        <v>45149</v>
      </c>
      <c r="B59" s="1" t="s">
        <v>25</v>
      </c>
      <c r="C59" s="1" t="s">
        <v>46</v>
      </c>
      <c r="D59" s="1" t="s">
        <v>27</v>
      </c>
      <c r="E59" s="49">
        <v>3704.03</v>
      </c>
    </row>
    <row r="60" spans="1:5" x14ac:dyDescent="0.25">
      <c r="A60" s="11">
        <v>45146</v>
      </c>
      <c r="B60" s="1" t="s">
        <v>26</v>
      </c>
      <c r="C60" s="1" t="s">
        <v>2</v>
      </c>
      <c r="D60" s="1" t="s">
        <v>31</v>
      </c>
      <c r="E60" s="49">
        <v>3019.2</v>
      </c>
    </row>
    <row r="61" spans="1:5" x14ac:dyDescent="0.25">
      <c r="A61" s="11">
        <v>45151</v>
      </c>
      <c r="B61" s="1" t="s">
        <v>24</v>
      </c>
      <c r="C61" s="1" t="s">
        <v>48</v>
      </c>
      <c r="D61" s="1" t="s">
        <v>28</v>
      </c>
      <c r="E61" s="49">
        <v>3447.66</v>
      </c>
    </row>
    <row r="62" spans="1:5" x14ac:dyDescent="0.25">
      <c r="A62" s="11">
        <v>45144</v>
      </c>
      <c r="B62" s="1" t="s">
        <v>24</v>
      </c>
      <c r="C62" s="1" t="s">
        <v>2</v>
      </c>
      <c r="D62" s="1" t="s">
        <v>31</v>
      </c>
      <c r="E62" s="49">
        <v>2125.0100000000002</v>
      </c>
    </row>
    <row r="63" spans="1:5" x14ac:dyDescent="0.25">
      <c r="A63" s="11">
        <v>45167</v>
      </c>
      <c r="B63" s="1" t="s">
        <v>26</v>
      </c>
      <c r="C63" s="1" t="s">
        <v>47</v>
      </c>
      <c r="D63" s="1" t="s">
        <v>27</v>
      </c>
      <c r="E63" s="49">
        <v>2084.6</v>
      </c>
    </row>
    <row r="64" spans="1:5" x14ac:dyDescent="0.25">
      <c r="A64" s="11">
        <v>45161</v>
      </c>
      <c r="B64" s="1" t="s">
        <v>24</v>
      </c>
      <c r="C64" s="1" t="s">
        <v>46</v>
      </c>
      <c r="D64" s="1" t="s">
        <v>31</v>
      </c>
      <c r="E64" s="49">
        <v>2781.9</v>
      </c>
    </row>
    <row r="65" spans="1:5" x14ac:dyDescent="0.25">
      <c r="A65" s="11">
        <v>45153</v>
      </c>
      <c r="B65" s="1" t="s">
        <v>23</v>
      </c>
      <c r="C65" s="1" t="s">
        <v>48</v>
      </c>
      <c r="D65" s="1" t="s">
        <v>32</v>
      </c>
      <c r="E65" s="49">
        <v>3176.89</v>
      </c>
    </row>
    <row r="66" spans="1:5" x14ac:dyDescent="0.25">
      <c r="A66" s="11">
        <v>45145</v>
      </c>
      <c r="B66" s="1" t="s">
        <v>26</v>
      </c>
      <c r="C66" s="1" t="s">
        <v>48</v>
      </c>
      <c r="D66" s="1" t="s">
        <v>30</v>
      </c>
      <c r="E66" s="49">
        <v>3936.46</v>
      </c>
    </row>
    <row r="67" spans="1:5" x14ac:dyDescent="0.25">
      <c r="A67" s="11">
        <v>45158</v>
      </c>
      <c r="B67" s="1" t="s">
        <v>33</v>
      </c>
      <c r="C67" s="1" t="s">
        <v>48</v>
      </c>
      <c r="D67" s="1" t="s">
        <v>32</v>
      </c>
      <c r="E67" s="49">
        <v>2483.84</v>
      </c>
    </row>
    <row r="68" spans="1:5" x14ac:dyDescent="0.25">
      <c r="A68" s="11">
        <v>45167</v>
      </c>
      <c r="B68" s="1" t="s">
        <v>25</v>
      </c>
      <c r="C68" s="1" t="s">
        <v>49</v>
      </c>
      <c r="D68" s="1" t="s">
        <v>31</v>
      </c>
      <c r="E68" s="49">
        <v>3503.23</v>
      </c>
    </row>
    <row r="69" spans="1:5" x14ac:dyDescent="0.25">
      <c r="A69" s="11">
        <v>45169</v>
      </c>
      <c r="B69" s="1" t="s">
        <v>24</v>
      </c>
      <c r="C69" s="1" t="s">
        <v>47</v>
      </c>
      <c r="D69" s="1" t="s">
        <v>32</v>
      </c>
      <c r="E69" s="49">
        <v>2654.67</v>
      </c>
    </row>
    <row r="70" spans="1:5" x14ac:dyDescent="0.25">
      <c r="A70" s="11">
        <v>45146</v>
      </c>
      <c r="B70" s="1" t="s">
        <v>24</v>
      </c>
      <c r="C70" s="1" t="s">
        <v>48</v>
      </c>
      <c r="D70" s="1" t="s">
        <v>27</v>
      </c>
      <c r="E70" s="49">
        <v>2532.0300000000002</v>
      </c>
    </row>
    <row r="71" spans="1:5" x14ac:dyDescent="0.25">
      <c r="A71" s="11">
        <v>45169</v>
      </c>
      <c r="B71" s="1" t="s">
        <v>24</v>
      </c>
      <c r="C71" s="1" t="s">
        <v>48</v>
      </c>
      <c r="D71" s="1" t="s">
        <v>27</v>
      </c>
      <c r="E71" s="49">
        <v>2973.9</v>
      </c>
    </row>
    <row r="72" spans="1:5" x14ac:dyDescent="0.25">
      <c r="A72" s="11">
        <v>45153</v>
      </c>
      <c r="B72" s="1" t="s">
        <v>26</v>
      </c>
      <c r="C72" s="1" t="s">
        <v>46</v>
      </c>
      <c r="D72" s="1" t="s">
        <v>27</v>
      </c>
      <c r="E72" s="49">
        <v>3296.7</v>
      </c>
    </row>
    <row r="73" spans="1:5" x14ac:dyDescent="0.25">
      <c r="A73" s="11">
        <v>45149</v>
      </c>
      <c r="B73" s="1" t="s">
        <v>26</v>
      </c>
      <c r="C73" s="1" t="s">
        <v>48</v>
      </c>
      <c r="D73" s="1" t="s">
        <v>28</v>
      </c>
      <c r="E73" s="49">
        <v>2081.84</v>
      </c>
    </row>
    <row r="74" spans="1:5" x14ac:dyDescent="0.25">
      <c r="A74" s="11">
        <v>45141</v>
      </c>
      <c r="B74" s="1" t="s">
        <v>23</v>
      </c>
      <c r="C74" s="1" t="s">
        <v>47</v>
      </c>
      <c r="D74" s="1" t="s">
        <v>32</v>
      </c>
      <c r="E74" s="49">
        <v>3875.37</v>
      </c>
    </row>
    <row r="75" spans="1:5" x14ac:dyDescent="0.25">
      <c r="A75" s="11">
        <v>45165</v>
      </c>
      <c r="B75" s="1" t="s">
        <v>26</v>
      </c>
      <c r="C75" s="1" t="s">
        <v>47</v>
      </c>
      <c r="D75" s="1" t="s">
        <v>30</v>
      </c>
      <c r="E75" s="49">
        <v>3316.91</v>
      </c>
    </row>
    <row r="76" spans="1:5" x14ac:dyDescent="0.25">
      <c r="A76" s="11">
        <v>45155</v>
      </c>
      <c r="B76" s="1" t="s">
        <v>33</v>
      </c>
      <c r="C76" s="1" t="s">
        <v>48</v>
      </c>
      <c r="D76" s="1" t="s">
        <v>30</v>
      </c>
      <c r="E76" s="49">
        <v>2311.9299999999998</v>
      </c>
    </row>
    <row r="77" spans="1:5" x14ac:dyDescent="0.25">
      <c r="A77" s="11">
        <v>45155</v>
      </c>
      <c r="B77" s="1" t="s">
        <v>25</v>
      </c>
      <c r="C77" s="1" t="s">
        <v>46</v>
      </c>
      <c r="D77" s="1" t="s">
        <v>30</v>
      </c>
      <c r="E77" s="49">
        <v>2556.6999999999998</v>
      </c>
    </row>
    <row r="78" spans="1:5" x14ac:dyDescent="0.25">
      <c r="A78" s="11">
        <v>45153</v>
      </c>
      <c r="B78" s="1" t="s">
        <v>24</v>
      </c>
      <c r="C78" s="1" t="s">
        <v>48</v>
      </c>
      <c r="D78" s="1" t="s">
        <v>27</v>
      </c>
      <c r="E78" s="49">
        <v>2980.81</v>
      </c>
    </row>
    <row r="79" spans="1:5" x14ac:dyDescent="0.25">
      <c r="A79" s="11">
        <v>45153</v>
      </c>
      <c r="B79" s="1" t="s">
        <v>25</v>
      </c>
      <c r="C79" s="1" t="s">
        <v>47</v>
      </c>
      <c r="D79" s="1" t="s">
        <v>29</v>
      </c>
      <c r="E79" s="49">
        <v>3677.71</v>
      </c>
    </row>
    <row r="80" spans="1:5" x14ac:dyDescent="0.25">
      <c r="A80" s="11">
        <v>45158</v>
      </c>
      <c r="B80" s="1" t="s">
        <v>33</v>
      </c>
      <c r="C80" s="1" t="s">
        <v>48</v>
      </c>
      <c r="D80" s="1" t="s">
        <v>27</v>
      </c>
      <c r="E80" s="49">
        <v>2632.3</v>
      </c>
    </row>
    <row r="81" spans="1:5" x14ac:dyDescent="0.25">
      <c r="A81" s="11">
        <v>45168</v>
      </c>
      <c r="B81" s="1" t="s">
        <v>24</v>
      </c>
      <c r="C81" s="1" t="s">
        <v>47</v>
      </c>
      <c r="D81" s="1" t="s">
        <v>31</v>
      </c>
      <c r="E81" s="49">
        <v>3320.73</v>
      </c>
    </row>
    <row r="82" spans="1:5" x14ac:dyDescent="0.25">
      <c r="A82" s="11">
        <v>45148</v>
      </c>
      <c r="B82" s="1" t="s">
        <v>23</v>
      </c>
      <c r="C82" s="1" t="s">
        <v>49</v>
      </c>
      <c r="D82" s="1" t="s">
        <v>27</v>
      </c>
      <c r="E82" s="49">
        <v>3458.04</v>
      </c>
    </row>
    <row r="83" spans="1:5" x14ac:dyDescent="0.25">
      <c r="A83" s="11">
        <v>45153</v>
      </c>
      <c r="B83" s="1" t="s">
        <v>23</v>
      </c>
      <c r="C83" s="1" t="s">
        <v>48</v>
      </c>
      <c r="D83" s="1" t="s">
        <v>29</v>
      </c>
      <c r="E83" s="49">
        <v>2871.88</v>
      </c>
    </row>
    <row r="84" spans="1:5" x14ac:dyDescent="0.25">
      <c r="A84" s="11">
        <v>45139</v>
      </c>
      <c r="B84" s="1" t="s">
        <v>24</v>
      </c>
      <c r="C84" s="1" t="s">
        <v>48</v>
      </c>
      <c r="D84" s="1" t="s">
        <v>30</v>
      </c>
      <c r="E84" s="49">
        <v>2257.15</v>
      </c>
    </row>
    <row r="85" spans="1:5" x14ac:dyDescent="0.25">
      <c r="A85" s="11">
        <v>45150</v>
      </c>
      <c r="B85" s="1" t="s">
        <v>33</v>
      </c>
      <c r="C85" s="1" t="s">
        <v>46</v>
      </c>
      <c r="D85" s="1" t="s">
        <v>27</v>
      </c>
      <c r="E85" s="49">
        <v>3974.75</v>
      </c>
    </row>
    <row r="86" spans="1:5" x14ac:dyDescent="0.25">
      <c r="A86" s="11">
        <v>45164</v>
      </c>
      <c r="B86" s="1" t="s">
        <v>23</v>
      </c>
      <c r="C86" s="1" t="s">
        <v>49</v>
      </c>
      <c r="D86" s="1" t="s">
        <v>29</v>
      </c>
      <c r="E86" s="49">
        <v>2287.04</v>
      </c>
    </row>
    <row r="87" spans="1:5" x14ac:dyDescent="0.25">
      <c r="A87" s="11">
        <v>45149</v>
      </c>
      <c r="B87" s="1" t="s">
        <v>33</v>
      </c>
      <c r="C87" s="1" t="s">
        <v>49</v>
      </c>
      <c r="D87" s="1" t="s">
        <v>30</v>
      </c>
      <c r="E87" s="49">
        <v>2244.73</v>
      </c>
    </row>
    <row r="88" spans="1:5" x14ac:dyDescent="0.25">
      <c r="A88" s="11">
        <v>45164</v>
      </c>
      <c r="B88" s="1" t="s">
        <v>23</v>
      </c>
      <c r="C88" s="1" t="s">
        <v>2</v>
      </c>
      <c r="D88" s="1" t="s">
        <v>27</v>
      </c>
      <c r="E88" s="49">
        <v>2619.16</v>
      </c>
    </row>
    <row r="89" spans="1:5" x14ac:dyDescent="0.25">
      <c r="A89" s="11">
        <v>45156</v>
      </c>
      <c r="B89" s="1" t="s">
        <v>23</v>
      </c>
      <c r="C89" s="1" t="s">
        <v>2</v>
      </c>
      <c r="D89" s="1" t="s">
        <v>29</v>
      </c>
      <c r="E89" s="49">
        <v>3886.82</v>
      </c>
    </row>
    <row r="90" spans="1:5" x14ac:dyDescent="0.25">
      <c r="A90" s="11">
        <v>45139</v>
      </c>
      <c r="B90" s="1" t="s">
        <v>26</v>
      </c>
      <c r="C90" s="1" t="s">
        <v>49</v>
      </c>
      <c r="D90" s="1" t="s">
        <v>30</v>
      </c>
      <c r="E90" s="49">
        <v>2561.94</v>
      </c>
    </row>
    <row r="91" spans="1:5" x14ac:dyDescent="0.25">
      <c r="A91" s="11">
        <v>45146</v>
      </c>
      <c r="B91" s="1" t="s">
        <v>25</v>
      </c>
      <c r="C91" s="1" t="s">
        <v>2</v>
      </c>
      <c r="D91" s="1" t="s">
        <v>29</v>
      </c>
      <c r="E91" s="49">
        <v>3324.02</v>
      </c>
    </row>
    <row r="92" spans="1:5" x14ac:dyDescent="0.25">
      <c r="A92" s="11">
        <v>45139</v>
      </c>
      <c r="B92" s="1" t="s">
        <v>23</v>
      </c>
      <c r="C92" s="1" t="s">
        <v>48</v>
      </c>
      <c r="D92" s="1" t="s">
        <v>31</v>
      </c>
      <c r="E92" s="49">
        <v>3767.84</v>
      </c>
    </row>
    <row r="93" spans="1:5" x14ac:dyDescent="0.25">
      <c r="A93" s="11">
        <v>45161</v>
      </c>
      <c r="B93" s="1" t="s">
        <v>24</v>
      </c>
      <c r="C93" s="1" t="s">
        <v>47</v>
      </c>
      <c r="D93" s="1" t="s">
        <v>28</v>
      </c>
      <c r="E93" s="49">
        <v>2840.09</v>
      </c>
    </row>
    <row r="94" spans="1:5" x14ac:dyDescent="0.25">
      <c r="A94" s="11">
        <v>45166</v>
      </c>
      <c r="B94" s="1" t="s">
        <v>25</v>
      </c>
      <c r="C94" s="1" t="s">
        <v>48</v>
      </c>
      <c r="D94" s="1" t="s">
        <v>28</v>
      </c>
      <c r="E94" s="49">
        <v>2815.5</v>
      </c>
    </row>
    <row r="95" spans="1:5" x14ac:dyDescent="0.25">
      <c r="A95" s="11">
        <v>45157</v>
      </c>
      <c r="B95" s="1" t="s">
        <v>25</v>
      </c>
      <c r="C95" s="1" t="s">
        <v>48</v>
      </c>
      <c r="D95" s="1" t="s">
        <v>27</v>
      </c>
      <c r="E95" s="49">
        <v>3299.57</v>
      </c>
    </row>
    <row r="96" spans="1:5" x14ac:dyDescent="0.25">
      <c r="A96" s="11">
        <v>45142</v>
      </c>
      <c r="B96" s="1" t="s">
        <v>33</v>
      </c>
      <c r="C96" s="1" t="s">
        <v>48</v>
      </c>
      <c r="D96" s="1" t="s">
        <v>31</v>
      </c>
      <c r="E96" s="49">
        <v>3609.86</v>
      </c>
    </row>
    <row r="97" spans="1:5" x14ac:dyDescent="0.25">
      <c r="A97" s="11">
        <v>45157</v>
      </c>
      <c r="B97" s="1" t="s">
        <v>33</v>
      </c>
      <c r="C97" s="1" t="s">
        <v>2</v>
      </c>
      <c r="D97" s="1" t="s">
        <v>29</v>
      </c>
      <c r="E97" s="49">
        <v>2686.61</v>
      </c>
    </row>
    <row r="98" spans="1:5" x14ac:dyDescent="0.25">
      <c r="A98" s="11">
        <v>45161</v>
      </c>
      <c r="B98" s="1" t="s">
        <v>26</v>
      </c>
      <c r="C98" s="1" t="s">
        <v>48</v>
      </c>
      <c r="D98" s="1" t="s">
        <v>30</v>
      </c>
      <c r="E98" s="49">
        <v>3331.42</v>
      </c>
    </row>
    <row r="99" spans="1:5" x14ac:dyDescent="0.25">
      <c r="A99" s="11">
        <v>45140</v>
      </c>
      <c r="B99" s="1" t="s">
        <v>33</v>
      </c>
      <c r="C99" s="1" t="s">
        <v>47</v>
      </c>
      <c r="D99" s="1" t="s">
        <v>30</v>
      </c>
      <c r="E99" s="49">
        <v>2441.39</v>
      </c>
    </row>
    <row r="100" spans="1:5" x14ac:dyDescent="0.25">
      <c r="A100" s="11">
        <v>45146</v>
      </c>
      <c r="B100" s="1" t="s">
        <v>33</v>
      </c>
      <c r="C100" s="1" t="s">
        <v>48</v>
      </c>
      <c r="D100" s="1" t="s">
        <v>31</v>
      </c>
      <c r="E100" s="49">
        <v>3777.86</v>
      </c>
    </row>
    <row r="101" spans="1:5" x14ac:dyDescent="0.25">
      <c r="A101" s="11">
        <v>45146</v>
      </c>
      <c r="B101" s="1" t="s">
        <v>23</v>
      </c>
      <c r="C101" s="1" t="s">
        <v>49</v>
      </c>
      <c r="D101" s="1" t="s">
        <v>28</v>
      </c>
      <c r="E101" s="49">
        <v>3682.62</v>
      </c>
    </row>
    <row r="102" spans="1:5" x14ac:dyDescent="0.25">
      <c r="A102" s="11">
        <v>45160</v>
      </c>
      <c r="B102" s="1" t="s">
        <v>23</v>
      </c>
      <c r="C102" s="1" t="s">
        <v>47</v>
      </c>
      <c r="D102" s="1" t="s">
        <v>27</v>
      </c>
      <c r="E102" s="49">
        <v>2643.43</v>
      </c>
    </row>
    <row r="103" spans="1:5" x14ac:dyDescent="0.25">
      <c r="A103" s="11">
        <v>45162</v>
      </c>
      <c r="B103" s="1" t="s">
        <v>25</v>
      </c>
      <c r="C103" s="1" t="s">
        <v>49</v>
      </c>
      <c r="D103" s="1" t="s">
        <v>32</v>
      </c>
      <c r="E103" s="49">
        <v>3268.39</v>
      </c>
    </row>
    <row r="104" spans="1:5" x14ac:dyDescent="0.25">
      <c r="A104" s="11">
        <v>45141</v>
      </c>
      <c r="B104" s="1" t="s">
        <v>25</v>
      </c>
      <c r="C104" s="1" t="s">
        <v>46</v>
      </c>
      <c r="D104" s="1" t="s">
        <v>31</v>
      </c>
      <c r="E104" s="49">
        <v>2507.34</v>
      </c>
    </row>
    <row r="105" spans="1:5" x14ac:dyDescent="0.25">
      <c r="A105" s="11">
        <v>45150</v>
      </c>
      <c r="B105" s="1" t="s">
        <v>26</v>
      </c>
      <c r="C105" s="1" t="s">
        <v>49</v>
      </c>
      <c r="D105" s="1" t="s">
        <v>27</v>
      </c>
      <c r="E105" s="49">
        <v>3289.86</v>
      </c>
    </row>
    <row r="106" spans="1:5" x14ac:dyDescent="0.25">
      <c r="A106" s="11">
        <v>45144</v>
      </c>
      <c r="B106" s="1" t="s">
        <v>25</v>
      </c>
      <c r="C106" s="1" t="s">
        <v>48</v>
      </c>
      <c r="D106" s="1" t="s">
        <v>32</v>
      </c>
      <c r="E106" s="49">
        <v>2060.17</v>
      </c>
    </row>
    <row r="107" spans="1:5" x14ac:dyDescent="0.25">
      <c r="A107" s="11">
        <v>45164</v>
      </c>
      <c r="B107" s="1" t="s">
        <v>26</v>
      </c>
      <c r="C107" s="1" t="s">
        <v>2</v>
      </c>
      <c r="D107" s="1" t="s">
        <v>30</v>
      </c>
      <c r="E107" s="49">
        <v>3950.54</v>
      </c>
    </row>
    <row r="108" spans="1:5" x14ac:dyDescent="0.25">
      <c r="A108" s="11">
        <v>45155</v>
      </c>
      <c r="B108" s="1" t="s">
        <v>33</v>
      </c>
      <c r="C108" s="1" t="s">
        <v>46</v>
      </c>
      <c r="D108" s="1" t="s">
        <v>30</v>
      </c>
      <c r="E108" s="49">
        <v>2235.7399999999998</v>
      </c>
    </row>
    <row r="109" spans="1:5" x14ac:dyDescent="0.25">
      <c r="A109" s="11">
        <v>45145</v>
      </c>
      <c r="B109" s="1" t="s">
        <v>23</v>
      </c>
      <c r="C109" s="1" t="s">
        <v>49</v>
      </c>
      <c r="D109" s="1" t="s">
        <v>27</v>
      </c>
      <c r="E109" s="49">
        <v>3713.98</v>
      </c>
    </row>
    <row r="110" spans="1:5" x14ac:dyDescent="0.25">
      <c r="A110" s="11">
        <v>45159</v>
      </c>
      <c r="B110" s="1" t="s">
        <v>23</v>
      </c>
      <c r="C110" s="1" t="s">
        <v>49</v>
      </c>
      <c r="D110" s="1" t="s">
        <v>29</v>
      </c>
      <c r="E110" s="49">
        <v>2273.7399999999998</v>
      </c>
    </row>
    <row r="111" spans="1:5" x14ac:dyDescent="0.25">
      <c r="A111" s="11">
        <v>45162</v>
      </c>
      <c r="B111" s="1" t="s">
        <v>24</v>
      </c>
      <c r="C111" s="1" t="s">
        <v>2</v>
      </c>
      <c r="D111" s="1" t="s">
        <v>28</v>
      </c>
      <c r="E111" s="49">
        <v>3741.98</v>
      </c>
    </row>
    <row r="112" spans="1:5" x14ac:dyDescent="0.25">
      <c r="A112" s="11">
        <v>45155</v>
      </c>
      <c r="B112" s="1" t="s">
        <v>33</v>
      </c>
      <c r="C112" s="1" t="s">
        <v>46</v>
      </c>
      <c r="D112" s="1" t="s">
        <v>29</v>
      </c>
      <c r="E112" s="49">
        <v>2968.57</v>
      </c>
    </row>
    <row r="113" spans="1:5" x14ac:dyDescent="0.25">
      <c r="A113" s="11">
        <v>45140</v>
      </c>
      <c r="B113" s="1" t="s">
        <v>33</v>
      </c>
      <c r="C113" s="1" t="s">
        <v>47</v>
      </c>
      <c r="D113" s="1" t="s">
        <v>29</v>
      </c>
      <c r="E113" s="49">
        <v>3495.91</v>
      </c>
    </row>
    <row r="114" spans="1:5" x14ac:dyDescent="0.25">
      <c r="A114" s="11">
        <v>45141</v>
      </c>
      <c r="B114" s="1" t="s">
        <v>24</v>
      </c>
      <c r="C114" s="1" t="s">
        <v>46</v>
      </c>
      <c r="D114" s="1" t="s">
        <v>28</v>
      </c>
      <c r="E114" s="49">
        <v>3878.41</v>
      </c>
    </row>
    <row r="115" spans="1:5" x14ac:dyDescent="0.25">
      <c r="A115" s="11">
        <v>45141</v>
      </c>
      <c r="B115" s="1" t="s">
        <v>25</v>
      </c>
      <c r="C115" s="1" t="s">
        <v>48</v>
      </c>
      <c r="D115" s="1" t="s">
        <v>28</v>
      </c>
      <c r="E115" s="49">
        <v>3453.11</v>
      </c>
    </row>
    <row r="116" spans="1:5" x14ac:dyDescent="0.25">
      <c r="A116" s="11">
        <v>45165</v>
      </c>
      <c r="B116" s="1" t="s">
        <v>33</v>
      </c>
      <c r="C116" s="1" t="s">
        <v>48</v>
      </c>
      <c r="D116" s="1" t="s">
        <v>28</v>
      </c>
      <c r="E116" s="49">
        <v>2917.03</v>
      </c>
    </row>
    <row r="117" spans="1:5" x14ac:dyDescent="0.25">
      <c r="A117" s="11">
        <v>45167</v>
      </c>
      <c r="B117" s="1" t="s">
        <v>33</v>
      </c>
      <c r="C117" s="1" t="s">
        <v>47</v>
      </c>
      <c r="D117" s="1" t="s">
        <v>28</v>
      </c>
      <c r="E117" s="49">
        <v>3596.44</v>
      </c>
    </row>
    <row r="118" spans="1:5" x14ac:dyDescent="0.25">
      <c r="A118" s="11">
        <v>45156</v>
      </c>
      <c r="B118" s="1" t="s">
        <v>25</v>
      </c>
      <c r="C118" s="1" t="s">
        <v>48</v>
      </c>
      <c r="D118" s="1" t="s">
        <v>31</v>
      </c>
      <c r="E118" s="49">
        <v>2080.25</v>
      </c>
    </row>
    <row r="119" spans="1:5" x14ac:dyDescent="0.25">
      <c r="A119" s="11">
        <v>45169</v>
      </c>
      <c r="B119" s="1" t="s">
        <v>25</v>
      </c>
      <c r="C119" s="1" t="s">
        <v>48</v>
      </c>
      <c r="D119" s="1" t="s">
        <v>29</v>
      </c>
      <c r="E119" s="49">
        <v>2138.71</v>
      </c>
    </row>
    <row r="120" spans="1:5" x14ac:dyDescent="0.25">
      <c r="A120" s="11">
        <v>45140</v>
      </c>
      <c r="B120" s="1" t="s">
        <v>26</v>
      </c>
      <c r="C120" s="1" t="s">
        <v>2</v>
      </c>
      <c r="D120" s="1" t="s">
        <v>31</v>
      </c>
      <c r="E120" s="49">
        <v>3022.95</v>
      </c>
    </row>
    <row r="121" spans="1:5" x14ac:dyDescent="0.25">
      <c r="A121" s="11">
        <v>45145</v>
      </c>
      <c r="B121" s="1" t="s">
        <v>25</v>
      </c>
      <c r="C121" s="1" t="s">
        <v>2</v>
      </c>
      <c r="D121" s="1" t="s">
        <v>29</v>
      </c>
      <c r="E121" s="49">
        <v>2581.5</v>
      </c>
    </row>
    <row r="122" spans="1:5" x14ac:dyDescent="0.25">
      <c r="A122" s="11">
        <v>45153</v>
      </c>
      <c r="B122" s="1" t="s">
        <v>24</v>
      </c>
      <c r="C122" s="1" t="s">
        <v>46</v>
      </c>
      <c r="D122" s="1" t="s">
        <v>28</v>
      </c>
      <c r="E122" s="49">
        <v>2409.89</v>
      </c>
    </row>
    <row r="123" spans="1:5" x14ac:dyDescent="0.25">
      <c r="A123" s="11">
        <v>45163</v>
      </c>
      <c r="B123" s="1" t="s">
        <v>23</v>
      </c>
      <c r="C123" s="1" t="s">
        <v>48</v>
      </c>
      <c r="D123" s="1" t="s">
        <v>27</v>
      </c>
      <c r="E123" s="49">
        <v>2892.02</v>
      </c>
    </row>
    <row r="124" spans="1:5" x14ac:dyDescent="0.25">
      <c r="A124" s="11">
        <v>45159</v>
      </c>
      <c r="B124" s="1" t="s">
        <v>23</v>
      </c>
      <c r="C124" s="1" t="s">
        <v>49</v>
      </c>
      <c r="D124" s="1" t="s">
        <v>27</v>
      </c>
      <c r="E124" s="49">
        <v>3773.23</v>
      </c>
    </row>
    <row r="125" spans="1:5" x14ac:dyDescent="0.25">
      <c r="A125" s="11">
        <v>45158</v>
      </c>
      <c r="B125" s="1" t="s">
        <v>33</v>
      </c>
      <c r="C125" s="1" t="s">
        <v>48</v>
      </c>
      <c r="D125" s="1" t="s">
        <v>28</v>
      </c>
      <c r="E125" s="49">
        <v>2368.42</v>
      </c>
    </row>
    <row r="126" spans="1:5" x14ac:dyDescent="0.25">
      <c r="A126" s="11">
        <v>45152</v>
      </c>
      <c r="B126" s="1" t="s">
        <v>26</v>
      </c>
      <c r="C126" s="1" t="s">
        <v>49</v>
      </c>
      <c r="D126" s="1" t="s">
        <v>28</v>
      </c>
      <c r="E126" s="49">
        <v>3821.53</v>
      </c>
    </row>
    <row r="127" spans="1:5" x14ac:dyDescent="0.25">
      <c r="A127" s="11">
        <v>45144</v>
      </c>
      <c r="B127" s="1" t="s">
        <v>24</v>
      </c>
      <c r="C127" s="1" t="s">
        <v>49</v>
      </c>
      <c r="D127" s="1" t="s">
        <v>27</v>
      </c>
      <c r="E127" s="49">
        <v>3984.38</v>
      </c>
    </row>
    <row r="128" spans="1:5" x14ac:dyDescent="0.25">
      <c r="A128" s="11">
        <v>45166</v>
      </c>
      <c r="B128" s="1" t="s">
        <v>26</v>
      </c>
      <c r="C128" s="1" t="s">
        <v>2</v>
      </c>
      <c r="D128" s="1" t="s">
        <v>30</v>
      </c>
      <c r="E128" s="49">
        <v>2980</v>
      </c>
    </row>
    <row r="129" spans="1:5" x14ac:dyDescent="0.25">
      <c r="A129" s="11">
        <v>45154</v>
      </c>
      <c r="B129" s="1" t="s">
        <v>25</v>
      </c>
      <c r="C129" s="1" t="s">
        <v>2</v>
      </c>
      <c r="D129" s="1" t="s">
        <v>32</v>
      </c>
      <c r="E129" s="49">
        <v>3829.54</v>
      </c>
    </row>
    <row r="130" spans="1:5" x14ac:dyDescent="0.25">
      <c r="A130" s="11">
        <v>45151</v>
      </c>
      <c r="B130" s="1" t="s">
        <v>33</v>
      </c>
      <c r="C130" s="1" t="s">
        <v>2</v>
      </c>
      <c r="D130" s="1" t="s">
        <v>28</v>
      </c>
      <c r="E130" s="49">
        <v>2641.17</v>
      </c>
    </row>
    <row r="131" spans="1:5" x14ac:dyDescent="0.25">
      <c r="A131" s="11">
        <v>45164</v>
      </c>
      <c r="B131" s="1" t="s">
        <v>24</v>
      </c>
      <c r="C131" s="1" t="s">
        <v>48</v>
      </c>
      <c r="D131" s="1" t="s">
        <v>28</v>
      </c>
      <c r="E131" s="49">
        <v>3097.92</v>
      </c>
    </row>
    <row r="132" spans="1:5" x14ac:dyDescent="0.25">
      <c r="A132" s="11">
        <v>45164</v>
      </c>
      <c r="B132" s="1" t="s">
        <v>25</v>
      </c>
      <c r="C132" s="1" t="s">
        <v>46</v>
      </c>
      <c r="D132" s="1" t="s">
        <v>28</v>
      </c>
      <c r="E132" s="49">
        <v>2946.25</v>
      </c>
    </row>
    <row r="133" spans="1:5" x14ac:dyDescent="0.25">
      <c r="A133" s="11">
        <v>45140</v>
      </c>
      <c r="B133" s="1" t="s">
        <v>26</v>
      </c>
      <c r="C133" s="1" t="s">
        <v>2</v>
      </c>
      <c r="D133" s="1" t="s">
        <v>32</v>
      </c>
      <c r="E133" s="49">
        <v>3432.67</v>
      </c>
    </row>
    <row r="134" spans="1:5" x14ac:dyDescent="0.25">
      <c r="A134" s="11">
        <v>45149</v>
      </c>
      <c r="B134" s="1" t="s">
        <v>23</v>
      </c>
      <c r="C134" s="1" t="s">
        <v>48</v>
      </c>
      <c r="D134" s="1" t="s">
        <v>29</v>
      </c>
      <c r="E134" s="49">
        <v>2905.02</v>
      </c>
    </row>
    <row r="135" spans="1:5" x14ac:dyDescent="0.25">
      <c r="A135" s="11">
        <v>45146</v>
      </c>
      <c r="B135" s="1" t="s">
        <v>26</v>
      </c>
      <c r="C135" s="1" t="s">
        <v>49</v>
      </c>
      <c r="D135" s="1" t="s">
        <v>30</v>
      </c>
      <c r="E135" s="49">
        <v>3917.87</v>
      </c>
    </row>
    <row r="136" spans="1:5" x14ac:dyDescent="0.25">
      <c r="A136" s="11">
        <v>45141</v>
      </c>
      <c r="B136" s="1" t="s">
        <v>33</v>
      </c>
      <c r="C136" s="1" t="s">
        <v>47</v>
      </c>
      <c r="D136" s="1" t="s">
        <v>30</v>
      </c>
      <c r="E136" s="49">
        <v>2859.39</v>
      </c>
    </row>
    <row r="137" spans="1:5" x14ac:dyDescent="0.25">
      <c r="A137" s="11">
        <v>45143</v>
      </c>
      <c r="B137" s="1" t="s">
        <v>23</v>
      </c>
      <c r="C137" s="1" t="s">
        <v>48</v>
      </c>
      <c r="D137" s="1" t="s">
        <v>32</v>
      </c>
      <c r="E137" s="49">
        <v>2023.48</v>
      </c>
    </row>
    <row r="138" spans="1:5" x14ac:dyDescent="0.25">
      <c r="A138" s="11">
        <v>45139</v>
      </c>
      <c r="B138" s="1" t="s">
        <v>24</v>
      </c>
      <c r="C138" s="1" t="s">
        <v>46</v>
      </c>
      <c r="D138" s="1" t="s">
        <v>28</v>
      </c>
      <c r="E138" s="49">
        <v>2557.63</v>
      </c>
    </row>
    <row r="139" spans="1:5" x14ac:dyDescent="0.25">
      <c r="A139" s="11">
        <v>45153</v>
      </c>
      <c r="B139" s="1" t="s">
        <v>26</v>
      </c>
      <c r="C139" s="1" t="s">
        <v>49</v>
      </c>
      <c r="D139" s="1" t="s">
        <v>32</v>
      </c>
      <c r="E139" s="49">
        <v>2545.1799999999998</v>
      </c>
    </row>
    <row r="140" spans="1:5" x14ac:dyDescent="0.25">
      <c r="A140" s="11">
        <v>45155</v>
      </c>
      <c r="B140" s="1" t="s">
        <v>25</v>
      </c>
      <c r="C140" s="1" t="s">
        <v>46</v>
      </c>
      <c r="D140" s="1" t="s">
        <v>27</v>
      </c>
      <c r="E140" s="49">
        <v>2664.28</v>
      </c>
    </row>
    <row r="141" spans="1:5" x14ac:dyDescent="0.25">
      <c r="A141" s="11">
        <v>45157</v>
      </c>
      <c r="B141" s="1" t="s">
        <v>25</v>
      </c>
      <c r="C141" s="1" t="s">
        <v>2</v>
      </c>
      <c r="D141" s="1" t="s">
        <v>27</v>
      </c>
      <c r="E141" s="49">
        <v>2039.36</v>
      </c>
    </row>
    <row r="142" spans="1:5" x14ac:dyDescent="0.25">
      <c r="A142" s="11">
        <v>45163</v>
      </c>
      <c r="B142" s="1" t="s">
        <v>23</v>
      </c>
      <c r="C142" s="1" t="s">
        <v>48</v>
      </c>
      <c r="D142" s="1" t="s">
        <v>29</v>
      </c>
      <c r="E142" s="49">
        <v>3143.68</v>
      </c>
    </row>
    <row r="143" spans="1:5" x14ac:dyDescent="0.25">
      <c r="A143" s="11">
        <v>45147</v>
      </c>
      <c r="B143" s="1" t="s">
        <v>24</v>
      </c>
      <c r="C143" s="1" t="s">
        <v>48</v>
      </c>
      <c r="D143" s="1" t="s">
        <v>27</v>
      </c>
      <c r="E143" s="49">
        <v>2922.11</v>
      </c>
    </row>
    <row r="144" spans="1:5" x14ac:dyDescent="0.25">
      <c r="A144" s="11">
        <v>45139</v>
      </c>
      <c r="B144" s="1" t="s">
        <v>33</v>
      </c>
      <c r="C144" s="1" t="s">
        <v>48</v>
      </c>
      <c r="D144" s="1" t="s">
        <v>28</v>
      </c>
      <c r="E144" s="49">
        <v>3665.62</v>
      </c>
    </row>
    <row r="145" spans="1:5" x14ac:dyDescent="0.25">
      <c r="A145" s="11">
        <v>45156</v>
      </c>
      <c r="B145" s="1" t="s">
        <v>24</v>
      </c>
      <c r="C145" s="1" t="s">
        <v>48</v>
      </c>
      <c r="D145" s="1" t="s">
        <v>28</v>
      </c>
      <c r="E145" s="49">
        <v>3598.18</v>
      </c>
    </row>
    <row r="146" spans="1:5" x14ac:dyDescent="0.25">
      <c r="A146" s="11">
        <v>45152</v>
      </c>
      <c r="B146" s="1" t="s">
        <v>33</v>
      </c>
      <c r="C146" s="1" t="s">
        <v>46</v>
      </c>
      <c r="D146" s="1" t="s">
        <v>27</v>
      </c>
      <c r="E146" s="49">
        <v>3621.8</v>
      </c>
    </row>
    <row r="147" spans="1:5" x14ac:dyDescent="0.25">
      <c r="A147" s="11">
        <v>45149</v>
      </c>
      <c r="B147" s="1" t="s">
        <v>33</v>
      </c>
      <c r="C147" s="1" t="s">
        <v>46</v>
      </c>
      <c r="D147" s="1" t="s">
        <v>28</v>
      </c>
      <c r="E147" s="49">
        <v>3103.41</v>
      </c>
    </row>
    <row r="148" spans="1:5" x14ac:dyDescent="0.25">
      <c r="A148" s="11">
        <v>45144</v>
      </c>
      <c r="B148" s="1" t="s">
        <v>25</v>
      </c>
      <c r="C148" s="1" t="s">
        <v>47</v>
      </c>
      <c r="D148" s="1" t="s">
        <v>32</v>
      </c>
      <c r="E148" s="49">
        <v>3645.33</v>
      </c>
    </row>
    <row r="149" spans="1:5" x14ac:dyDescent="0.25">
      <c r="A149" s="11">
        <v>45166</v>
      </c>
      <c r="B149" s="1" t="s">
        <v>23</v>
      </c>
      <c r="C149" s="1" t="s">
        <v>48</v>
      </c>
      <c r="D149" s="1" t="s">
        <v>32</v>
      </c>
      <c r="E149" s="49">
        <v>3790.28</v>
      </c>
    </row>
    <row r="150" spans="1:5" x14ac:dyDescent="0.25">
      <c r="A150" s="11">
        <v>45156</v>
      </c>
      <c r="B150" s="1" t="s">
        <v>26</v>
      </c>
      <c r="C150" s="1" t="s">
        <v>47</v>
      </c>
      <c r="D150" s="1" t="s">
        <v>32</v>
      </c>
      <c r="E150" s="49">
        <v>2557.34</v>
      </c>
    </row>
    <row r="151" spans="1:5" x14ac:dyDescent="0.25">
      <c r="A151" s="11">
        <v>45161</v>
      </c>
      <c r="B151" s="1" t="s">
        <v>33</v>
      </c>
      <c r="C151" s="1" t="s">
        <v>49</v>
      </c>
      <c r="D151" s="1" t="s">
        <v>29</v>
      </c>
      <c r="E151" s="49">
        <v>2981.72</v>
      </c>
    </row>
    <row r="152" spans="1:5" x14ac:dyDescent="0.25">
      <c r="A152" s="11">
        <v>45155</v>
      </c>
      <c r="B152" s="1" t="s">
        <v>25</v>
      </c>
      <c r="C152" s="1" t="s">
        <v>47</v>
      </c>
      <c r="D152" s="1" t="s">
        <v>30</v>
      </c>
      <c r="E152" s="49">
        <v>3179.57</v>
      </c>
    </row>
    <row r="153" spans="1:5" x14ac:dyDescent="0.25">
      <c r="A153" s="11">
        <v>45150</v>
      </c>
      <c r="B153" s="1" t="s">
        <v>24</v>
      </c>
      <c r="C153" s="1" t="s">
        <v>46</v>
      </c>
      <c r="D153" s="1" t="s">
        <v>29</v>
      </c>
      <c r="E153" s="49">
        <v>2774.84</v>
      </c>
    </row>
    <row r="154" spans="1:5" x14ac:dyDescent="0.25">
      <c r="A154" s="11">
        <v>45152</v>
      </c>
      <c r="B154" s="1" t="s">
        <v>25</v>
      </c>
      <c r="C154" s="1" t="s">
        <v>48</v>
      </c>
      <c r="D154" s="1" t="s">
        <v>31</v>
      </c>
      <c r="E154" s="49">
        <v>3670.5</v>
      </c>
    </row>
    <row r="155" spans="1:5" x14ac:dyDescent="0.25">
      <c r="A155" s="11">
        <v>45169</v>
      </c>
      <c r="B155" s="1" t="s">
        <v>24</v>
      </c>
      <c r="C155" s="1" t="s">
        <v>2</v>
      </c>
      <c r="D155" s="1" t="s">
        <v>27</v>
      </c>
      <c r="E155" s="49">
        <v>3872.73</v>
      </c>
    </row>
    <row r="156" spans="1:5" x14ac:dyDescent="0.25">
      <c r="A156" s="11">
        <v>45165</v>
      </c>
      <c r="B156" s="1" t="s">
        <v>33</v>
      </c>
      <c r="C156" s="1" t="s">
        <v>48</v>
      </c>
      <c r="D156" s="1" t="s">
        <v>31</v>
      </c>
      <c r="E156" s="49">
        <v>2299.86</v>
      </c>
    </row>
    <row r="157" spans="1:5" x14ac:dyDescent="0.25">
      <c r="A157" s="11">
        <v>45155</v>
      </c>
      <c r="B157" s="1" t="s">
        <v>26</v>
      </c>
      <c r="C157" s="1" t="s">
        <v>47</v>
      </c>
      <c r="D157" s="1" t="s">
        <v>27</v>
      </c>
      <c r="E157" s="49">
        <v>2947.95</v>
      </c>
    </row>
    <row r="158" spans="1:5" x14ac:dyDescent="0.25">
      <c r="A158" s="11">
        <v>45169</v>
      </c>
      <c r="B158" s="1" t="s">
        <v>23</v>
      </c>
      <c r="C158" s="1" t="s">
        <v>47</v>
      </c>
      <c r="D158" s="1" t="s">
        <v>30</v>
      </c>
      <c r="E158" s="49">
        <v>2111.27</v>
      </c>
    </row>
    <row r="159" spans="1:5" x14ac:dyDescent="0.25">
      <c r="A159" s="11">
        <v>45160</v>
      </c>
      <c r="B159" s="1" t="s">
        <v>23</v>
      </c>
      <c r="C159" s="1" t="s">
        <v>2</v>
      </c>
      <c r="D159" s="1" t="s">
        <v>27</v>
      </c>
      <c r="E159" s="49">
        <v>3073.53</v>
      </c>
    </row>
    <row r="160" spans="1:5" x14ac:dyDescent="0.25">
      <c r="A160" s="11">
        <v>45167</v>
      </c>
      <c r="B160" s="1" t="s">
        <v>33</v>
      </c>
      <c r="C160" s="1" t="s">
        <v>49</v>
      </c>
      <c r="D160" s="1" t="s">
        <v>30</v>
      </c>
      <c r="E160" s="49">
        <v>2608.0100000000002</v>
      </c>
    </row>
    <row r="161" spans="1:5" x14ac:dyDescent="0.25">
      <c r="A161" s="11">
        <v>45153</v>
      </c>
      <c r="B161" s="1" t="s">
        <v>33</v>
      </c>
      <c r="C161" s="1" t="s">
        <v>47</v>
      </c>
      <c r="D161" s="1" t="s">
        <v>31</v>
      </c>
      <c r="E161" s="49">
        <v>3358.34</v>
      </c>
    </row>
    <row r="162" spans="1:5" x14ac:dyDescent="0.25">
      <c r="A162" s="11">
        <v>45141</v>
      </c>
      <c r="B162" s="1" t="s">
        <v>25</v>
      </c>
      <c r="C162" s="1" t="s">
        <v>2</v>
      </c>
      <c r="D162" s="1" t="s">
        <v>29</v>
      </c>
      <c r="E162" s="49">
        <v>3646.11</v>
      </c>
    </row>
    <row r="163" spans="1:5" x14ac:dyDescent="0.25">
      <c r="A163" s="11">
        <v>45140</v>
      </c>
      <c r="B163" s="1" t="s">
        <v>33</v>
      </c>
      <c r="C163" s="1" t="s">
        <v>2</v>
      </c>
      <c r="D163" s="1" t="s">
        <v>29</v>
      </c>
      <c r="E163" s="49">
        <v>2472.86</v>
      </c>
    </row>
    <row r="164" spans="1:5" x14ac:dyDescent="0.25">
      <c r="A164" s="11">
        <v>45141</v>
      </c>
      <c r="B164" s="1" t="s">
        <v>24</v>
      </c>
      <c r="C164" s="1" t="s">
        <v>48</v>
      </c>
      <c r="D164" s="1" t="s">
        <v>29</v>
      </c>
      <c r="E164" s="49">
        <v>3520.84</v>
      </c>
    </row>
    <row r="165" spans="1:5" x14ac:dyDescent="0.25">
      <c r="A165" s="11">
        <v>45142</v>
      </c>
      <c r="B165" s="1" t="s">
        <v>33</v>
      </c>
      <c r="C165" s="1" t="s">
        <v>48</v>
      </c>
      <c r="D165" s="1" t="s">
        <v>30</v>
      </c>
      <c r="E165" s="49">
        <v>3096</v>
      </c>
    </row>
    <row r="166" spans="1:5" x14ac:dyDescent="0.25">
      <c r="A166" s="11">
        <v>45155</v>
      </c>
      <c r="B166" s="1" t="s">
        <v>25</v>
      </c>
      <c r="C166" s="1" t="s">
        <v>46</v>
      </c>
      <c r="D166" s="1" t="s">
        <v>30</v>
      </c>
      <c r="E166" s="49">
        <v>3876.65</v>
      </c>
    </row>
    <row r="167" spans="1:5" x14ac:dyDescent="0.25">
      <c r="A167" s="11">
        <v>45169</v>
      </c>
      <c r="B167" s="1" t="s">
        <v>25</v>
      </c>
      <c r="C167" s="1" t="s">
        <v>47</v>
      </c>
      <c r="D167" s="1" t="s">
        <v>30</v>
      </c>
      <c r="E167" s="49">
        <v>2138.79</v>
      </c>
    </row>
    <row r="168" spans="1:5" x14ac:dyDescent="0.25">
      <c r="A168" s="11">
        <v>45164</v>
      </c>
      <c r="B168" s="1" t="s">
        <v>23</v>
      </c>
      <c r="C168" s="1" t="s">
        <v>47</v>
      </c>
      <c r="D168" s="1" t="s">
        <v>29</v>
      </c>
      <c r="E168" s="49">
        <v>2568.46</v>
      </c>
    </row>
    <row r="169" spans="1:5" x14ac:dyDescent="0.25">
      <c r="A169" s="11">
        <v>45143</v>
      </c>
      <c r="B169" s="1" t="s">
        <v>25</v>
      </c>
      <c r="C169" s="1" t="s">
        <v>48</v>
      </c>
      <c r="D169" s="1" t="s">
        <v>27</v>
      </c>
      <c r="E169" s="49">
        <v>2671.15</v>
      </c>
    </row>
    <row r="170" spans="1:5" x14ac:dyDescent="0.25">
      <c r="A170" s="11">
        <v>45147</v>
      </c>
      <c r="B170" s="1" t="s">
        <v>33</v>
      </c>
      <c r="C170" s="1" t="s">
        <v>2</v>
      </c>
      <c r="D170" s="1" t="s">
        <v>28</v>
      </c>
      <c r="E170" s="49">
        <v>3034.32</v>
      </c>
    </row>
    <row r="171" spans="1:5" x14ac:dyDescent="0.25">
      <c r="A171" s="11">
        <v>45151</v>
      </c>
      <c r="B171" s="1" t="s">
        <v>25</v>
      </c>
      <c r="C171" s="1" t="s">
        <v>49</v>
      </c>
      <c r="D171" s="1" t="s">
        <v>28</v>
      </c>
      <c r="E171" s="49">
        <v>3144.79</v>
      </c>
    </row>
    <row r="172" spans="1:5" x14ac:dyDescent="0.25">
      <c r="A172" s="11">
        <v>45143</v>
      </c>
      <c r="B172" s="1" t="s">
        <v>25</v>
      </c>
      <c r="C172" s="1" t="s">
        <v>48</v>
      </c>
      <c r="D172" s="1" t="s">
        <v>28</v>
      </c>
      <c r="E172" s="49">
        <v>3937.86</v>
      </c>
    </row>
    <row r="173" spans="1:5" x14ac:dyDescent="0.25">
      <c r="A173" s="11">
        <v>45165</v>
      </c>
      <c r="B173" s="1" t="s">
        <v>25</v>
      </c>
      <c r="C173" s="1" t="s">
        <v>2</v>
      </c>
      <c r="D173" s="1" t="s">
        <v>27</v>
      </c>
      <c r="E173" s="49">
        <v>3164.34</v>
      </c>
    </row>
    <row r="174" spans="1:5" x14ac:dyDescent="0.25">
      <c r="A174" s="11">
        <v>45164</v>
      </c>
      <c r="B174" s="1" t="s">
        <v>33</v>
      </c>
      <c r="C174" s="1" t="s">
        <v>48</v>
      </c>
      <c r="D174" s="1" t="s">
        <v>27</v>
      </c>
      <c r="E174" s="49">
        <v>3204.33</v>
      </c>
    </row>
    <row r="175" spans="1:5" x14ac:dyDescent="0.25">
      <c r="A175" s="11">
        <v>45162</v>
      </c>
      <c r="B175" s="1" t="s">
        <v>23</v>
      </c>
      <c r="C175" s="1" t="s">
        <v>48</v>
      </c>
      <c r="D175" s="1" t="s">
        <v>28</v>
      </c>
      <c r="E175" s="49">
        <v>2071.75</v>
      </c>
    </row>
    <row r="176" spans="1:5" x14ac:dyDescent="0.25">
      <c r="A176" s="11">
        <v>45152</v>
      </c>
      <c r="B176" s="1" t="s">
        <v>33</v>
      </c>
      <c r="C176" s="1" t="s">
        <v>48</v>
      </c>
      <c r="D176" s="1" t="s">
        <v>29</v>
      </c>
      <c r="E176" s="49">
        <v>3449.22</v>
      </c>
    </row>
    <row r="177" spans="1:5" x14ac:dyDescent="0.25">
      <c r="A177" s="11">
        <v>45156</v>
      </c>
      <c r="B177" s="1" t="s">
        <v>23</v>
      </c>
      <c r="C177" s="1" t="s">
        <v>46</v>
      </c>
      <c r="D177" s="1" t="s">
        <v>29</v>
      </c>
      <c r="E177" s="49">
        <v>2309.66</v>
      </c>
    </row>
    <row r="178" spans="1:5" x14ac:dyDescent="0.25">
      <c r="A178" s="11">
        <v>45139</v>
      </c>
      <c r="B178" s="1" t="s">
        <v>23</v>
      </c>
      <c r="C178" s="1" t="s">
        <v>46</v>
      </c>
      <c r="D178" s="1" t="s">
        <v>31</v>
      </c>
      <c r="E178" s="49">
        <v>3880.71</v>
      </c>
    </row>
    <row r="179" spans="1:5" x14ac:dyDescent="0.25">
      <c r="A179" s="11">
        <v>45145</v>
      </c>
      <c r="B179" s="1" t="s">
        <v>24</v>
      </c>
      <c r="C179" s="1" t="s">
        <v>49</v>
      </c>
      <c r="D179" s="1" t="s">
        <v>30</v>
      </c>
      <c r="E179" s="49">
        <v>2186.1</v>
      </c>
    </row>
    <row r="180" spans="1:5" x14ac:dyDescent="0.25">
      <c r="A180" s="11">
        <v>45144</v>
      </c>
      <c r="B180" s="1" t="s">
        <v>23</v>
      </c>
      <c r="C180" s="1" t="s">
        <v>48</v>
      </c>
      <c r="D180" s="1" t="s">
        <v>29</v>
      </c>
      <c r="E180" s="49">
        <v>2717.91</v>
      </c>
    </row>
    <row r="181" spans="1:5" x14ac:dyDescent="0.25">
      <c r="A181" s="11">
        <v>45147</v>
      </c>
      <c r="B181" s="1" t="s">
        <v>24</v>
      </c>
      <c r="C181" s="1" t="s">
        <v>47</v>
      </c>
      <c r="D181" s="1" t="s">
        <v>27</v>
      </c>
      <c r="E181" s="49">
        <v>3263.75</v>
      </c>
    </row>
    <row r="182" spans="1:5" x14ac:dyDescent="0.25">
      <c r="A182" s="11">
        <v>45159</v>
      </c>
      <c r="B182" s="1" t="s">
        <v>23</v>
      </c>
      <c r="C182" s="1" t="s">
        <v>2</v>
      </c>
      <c r="D182" s="1" t="s">
        <v>31</v>
      </c>
      <c r="E182" s="49">
        <v>2389.48</v>
      </c>
    </row>
    <row r="183" spans="1:5" x14ac:dyDescent="0.25">
      <c r="A183" s="11">
        <v>45155</v>
      </c>
      <c r="B183" s="1" t="s">
        <v>25</v>
      </c>
      <c r="C183" s="1" t="s">
        <v>2</v>
      </c>
      <c r="D183" s="1" t="s">
        <v>31</v>
      </c>
      <c r="E183" s="49">
        <v>3518.16</v>
      </c>
    </row>
    <row r="184" spans="1:5" x14ac:dyDescent="0.25">
      <c r="A184" s="11">
        <v>45143</v>
      </c>
      <c r="B184" s="1" t="s">
        <v>24</v>
      </c>
      <c r="C184" s="1" t="s">
        <v>49</v>
      </c>
      <c r="D184" s="1" t="s">
        <v>28</v>
      </c>
      <c r="E184" s="49">
        <v>3667.34</v>
      </c>
    </row>
    <row r="185" spans="1:5" x14ac:dyDescent="0.25">
      <c r="A185" s="11">
        <v>45158</v>
      </c>
      <c r="B185" s="1" t="s">
        <v>26</v>
      </c>
      <c r="C185" s="1" t="s">
        <v>48</v>
      </c>
      <c r="D185" s="1" t="s">
        <v>28</v>
      </c>
      <c r="E185" s="49">
        <v>2884.31</v>
      </c>
    </row>
    <row r="186" spans="1:5" x14ac:dyDescent="0.25">
      <c r="A186" s="11">
        <v>45168</v>
      </c>
      <c r="B186" s="1" t="s">
        <v>33</v>
      </c>
      <c r="C186" s="1" t="s">
        <v>2</v>
      </c>
      <c r="D186" s="1" t="s">
        <v>32</v>
      </c>
      <c r="E186" s="49">
        <v>2054.4899999999998</v>
      </c>
    </row>
    <row r="187" spans="1:5" x14ac:dyDescent="0.25">
      <c r="A187" s="11">
        <v>45163</v>
      </c>
      <c r="B187" s="1" t="s">
        <v>26</v>
      </c>
      <c r="C187" s="1" t="s">
        <v>48</v>
      </c>
      <c r="D187" s="1" t="s">
        <v>30</v>
      </c>
      <c r="E187" s="49">
        <v>2634.08</v>
      </c>
    </row>
    <row r="188" spans="1:5" x14ac:dyDescent="0.25">
      <c r="A188" s="11">
        <v>45147</v>
      </c>
      <c r="B188" s="1" t="s">
        <v>33</v>
      </c>
      <c r="C188" s="1" t="s">
        <v>49</v>
      </c>
      <c r="D188" s="1" t="s">
        <v>27</v>
      </c>
      <c r="E188" s="49">
        <v>2721.51</v>
      </c>
    </row>
    <row r="189" spans="1:5" x14ac:dyDescent="0.25">
      <c r="A189" s="11">
        <v>45145</v>
      </c>
      <c r="B189" s="1" t="s">
        <v>24</v>
      </c>
      <c r="C189" s="1" t="s">
        <v>2</v>
      </c>
      <c r="D189" s="1" t="s">
        <v>32</v>
      </c>
      <c r="E189" s="49">
        <v>3261.02</v>
      </c>
    </row>
    <row r="190" spans="1:5" x14ac:dyDescent="0.25">
      <c r="A190" s="11">
        <v>45154</v>
      </c>
      <c r="B190" s="1" t="s">
        <v>33</v>
      </c>
      <c r="C190" s="1" t="s">
        <v>46</v>
      </c>
      <c r="D190" s="1" t="s">
        <v>31</v>
      </c>
      <c r="E190" s="49">
        <v>2239.02</v>
      </c>
    </row>
    <row r="191" spans="1:5" x14ac:dyDescent="0.25">
      <c r="A191" s="11">
        <v>45153</v>
      </c>
      <c r="B191" s="1" t="s">
        <v>25</v>
      </c>
      <c r="C191" s="1" t="s">
        <v>46</v>
      </c>
      <c r="D191" s="1" t="s">
        <v>28</v>
      </c>
      <c r="E191" s="49">
        <v>2791.73</v>
      </c>
    </row>
    <row r="192" spans="1:5" x14ac:dyDescent="0.25">
      <c r="A192" s="11">
        <v>45140</v>
      </c>
      <c r="B192" s="1" t="s">
        <v>24</v>
      </c>
      <c r="C192" s="1" t="s">
        <v>47</v>
      </c>
      <c r="D192" s="1" t="s">
        <v>28</v>
      </c>
      <c r="E192" s="49">
        <v>3709.03</v>
      </c>
    </row>
    <row r="193" spans="1:5" x14ac:dyDescent="0.25">
      <c r="A193" s="11">
        <v>45142</v>
      </c>
      <c r="B193" s="1" t="s">
        <v>33</v>
      </c>
      <c r="C193" s="1" t="s">
        <v>48</v>
      </c>
      <c r="D193" s="1" t="s">
        <v>30</v>
      </c>
      <c r="E193" s="49">
        <v>2837.24</v>
      </c>
    </row>
    <row r="194" spans="1:5" x14ac:dyDescent="0.25">
      <c r="A194" s="11">
        <v>45140</v>
      </c>
      <c r="B194" s="1" t="s">
        <v>24</v>
      </c>
      <c r="C194" s="1" t="s">
        <v>49</v>
      </c>
      <c r="D194" s="1" t="s">
        <v>30</v>
      </c>
      <c r="E194" s="49">
        <v>3400.79</v>
      </c>
    </row>
    <row r="195" spans="1:5" x14ac:dyDescent="0.25">
      <c r="A195" s="11">
        <v>45159</v>
      </c>
      <c r="B195" s="1" t="s">
        <v>24</v>
      </c>
      <c r="C195" s="1" t="s">
        <v>46</v>
      </c>
      <c r="D195" s="1" t="s">
        <v>28</v>
      </c>
      <c r="E195" s="49">
        <v>2913.2</v>
      </c>
    </row>
    <row r="196" spans="1:5" x14ac:dyDescent="0.25">
      <c r="A196" s="11">
        <v>45166</v>
      </c>
      <c r="B196" s="1" t="s">
        <v>23</v>
      </c>
      <c r="C196" s="1" t="s">
        <v>47</v>
      </c>
      <c r="D196" s="1" t="s">
        <v>27</v>
      </c>
      <c r="E196" s="49">
        <v>3610.46</v>
      </c>
    </row>
    <row r="197" spans="1:5" x14ac:dyDescent="0.25">
      <c r="A197" s="11">
        <v>45141</v>
      </c>
      <c r="B197" s="1" t="s">
        <v>23</v>
      </c>
      <c r="C197" s="1" t="s">
        <v>46</v>
      </c>
      <c r="D197" s="1" t="s">
        <v>32</v>
      </c>
      <c r="E197" s="49">
        <v>3928.57</v>
      </c>
    </row>
    <row r="198" spans="1:5" x14ac:dyDescent="0.25">
      <c r="A198" s="11">
        <v>45158</v>
      </c>
      <c r="B198" s="1" t="s">
        <v>25</v>
      </c>
      <c r="C198" s="1" t="s">
        <v>46</v>
      </c>
      <c r="D198" s="1" t="s">
        <v>27</v>
      </c>
      <c r="E198" s="49">
        <v>3071.31</v>
      </c>
    </row>
    <row r="199" spans="1:5" x14ac:dyDescent="0.25">
      <c r="A199" s="11">
        <v>45141</v>
      </c>
      <c r="B199" s="1" t="s">
        <v>33</v>
      </c>
      <c r="C199" s="1" t="s">
        <v>46</v>
      </c>
      <c r="D199" s="1" t="s">
        <v>29</v>
      </c>
      <c r="E199" s="49">
        <v>3838.46</v>
      </c>
    </row>
    <row r="200" spans="1:5" x14ac:dyDescent="0.25">
      <c r="A200" s="11">
        <v>45150</v>
      </c>
      <c r="B200" s="1" t="s">
        <v>24</v>
      </c>
      <c r="C200" s="1" t="s">
        <v>49</v>
      </c>
      <c r="D200" s="1" t="s">
        <v>27</v>
      </c>
      <c r="E200" s="49">
        <v>3658.18</v>
      </c>
    </row>
    <row r="201" spans="1:5" x14ac:dyDescent="0.25">
      <c r="A201" s="11">
        <v>45158</v>
      </c>
      <c r="B201" s="1" t="s">
        <v>33</v>
      </c>
      <c r="C201" s="1" t="s">
        <v>49</v>
      </c>
      <c r="D201" s="1" t="s">
        <v>30</v>
      </c>
      <c r="E201" s="49">
        <v>2632.29</v>
      </c>
    </row>
    <row r="202" spans="1:5" x14ac:dyDescent="0.25">
      <c r="A202" s="11">
        <v>45152</v>
      </c>
      <c r="B202" s="1" t="s">
        <v>26</v>
      </c>
      <c r="C202" s="1" t="s">
        <v>2</v>
      </c>
      <c r="D202" s="1" t="s">
        <v>30</v>
      </c>
      <c r="E202" s="49">
        <v>3230.27</v>
      </c>
    </row>
    <row r="203" spans="1:5" x14ac:dyDescent="0.25">
      <c r="A203" s="11">
        <v>45160</v>
      </c>
      <c r="B203" s="1" t="s">
        <v>24</v>
      </c>
      <c r="C203" s="1" t="s">
        <v>46</v>
      </c>
      <c r="D203" s="1" t="s">
        <v>32</v>
      </c>
      <c r="E203" s="49">
        <v>2950.34</v>
      </c>
    </row>
    <row r="204" spans="1:5" x14ac:dyDescent="0.25">
      <c r="A204" s="11">
        <v>45139</v>
      </c>
      <c r="B204" s="1" t="s">
        <v>33</v>
      </c>
      <c r="C204" s="1" t="s">
        <v>46</v>
      </c>
      <c r="D204" s="1" t="s">
        <v>31</v>
      </c>
      <c r="E204" s="49">
        <v>2092.7399999999998</v>
      </c>
    </row>
    <row r="205" spans="1:5" x14ac:dyDescent="0.25">
      <c r="A205" s="11">
        <v>45153</v>
      </c>
      <c r="B205" s="1" t="s">
        <v>26</v>
      </c>
      <c r="C205" s="1" t="s">
        <v>48</v>
      </c>
      <c r="D205" s="1" t="s">
        <v>32</v>
      </c>
      <c r="E205" s="49">
        <v>2631.81</v>
      </c>
    </row>
    <row r="206" spans="1:5" x14ac:dyDescent="0.25">
      <c r="A206" s="11">
        <v>45156</v>
      </c>
      <c r="B206" s="1" t="s">
        <v>23</v>
      </c>
      <c r="C206" s="1" t="s">
        <v>47</v>
      </c>
      <c r="D206" s="1" t="s">
        <v>30</v>
      </c>
      <c r="E206" s="49">
        <v>2775.19</v>
      </c>
    </row>
    <row r="207" spans="1:5" x14ac:dyDescent="0.25">
      <c r="A207" s="11">
        <v>45168</v>
      </c>
      <c r="B207" s="1" t="s">
        <v>23</v>
      </c>
      <c r="C207" s="1" t="s">
        <v>48</v>
      </c>
      <c r="D207" s="1" t="s">
        <v>32</v>
      </c>
      <c r="E207" s="49">
        <v>3458.02</v>
      </c>
    </row>
    <row r="208" spans="1:5" x14ac:dyDescent="0.25">
      <c r="A208" s="11">
        <v>45145</v>
      </c>
      <c r="B208" s="1" t="s">
        <v>25</v>
      </c>
      <c r="C208" s="1" t="s">
        <v>47</v>
      </c>
      <c r="D208" s="1" t="s">
        <v>31</v>
      </c>
      <c r="E208" s="49">
        <v>3854.06</v>
      </c>
    </row>
    <row r="209" spans="1:5" x14ac:dyDescent="0.25">
      <c r="A209" s="11">
        <v>45162</v>
      </c>
      <c r="B209" s="1" t="s">
        <v>33</v>
      </c>
      <c r="C209" s="1" t="s">
        <v>46</v>
      </c>
      <c r="D209" s="1" t="s">
        <v>27</v>
      </c>
      <c r="E209" s="49">
        <v>2520.2800000000002</v>
      </c>
    </row>
    <row r="210" spans="1:5" x14ac:dyDescent="0.25">
      <c r="A210" s="11">
        <v>45163</v>
      </c>
      <c r="B210" s="1" t="s">
        <v>26</v>
      </c>
      <c r="C210" s="1" t="s">
        <v>47</v>
      </c>
      <c r="D210" s="1" t="s">
        <v>30</v>
      </c>
      <c r="E210" s="49">
        <v>3316.71</v>
      </c>
    </row>
    <row r="211" spans="1:5" x14ac:dyDescent="0.25">
      <c r="A211" s="11">
        <v>45159</v>
      </c>
      <c r="B211" s="1" t="s">
        <v>25</v>
      </c>
      <c r="C211" s="1" t="s">
        <v>2</v>
      </c>
      <c r="D211" s="1" t="s">
        <v>31</v>
      </c>
      <c r="E211" s="49">
        <v>3619.89</v>
      </c>
    </row>
    <row r="212" spans="1:5" x14ac:dyDescent="0.25">
      <c r="A212" s="11">
        <v>45169</v>
      </c>
      <c r="B212" s="1" t="s">
        <v>24</v>
      </c>
      <c r="C212" s="1" t="s">
        <v>49</v>
      </c>
      <c r="D212" s="1" t="s">
        <v>29</v>
      </c>
      <c r="E212" s="49">
        <v>3763.24</v>
      </c>
    </row>
    <row r="213" spans="1:5" x14ac:dyDescent="0.25">
      <c r="A213" s="11">
        <v>45148</v>
      </c>
      <c r="B213" s="1" t="s">
        <v>24</v>
      </c>
      <c r="C213" s="1" t="s">
        <v>47</v>
      </c>
      <c r="D213" s="1" t="s">
        <v>28</v>
      </c>
      <c r="E213" s="49">
        <v>3961.85</v>
      </c>
    </row>
    <row r="214" spans="1:5" x14ac:dyDescent="0.25">
      <c r="A214" s="11">
        <v>45167</v>
      </c>
      <c r="B214" s="1" t="s">
        <v>24</v>
      </c>
      <c r="C214" s="1" t="s">
        <v>46</v>
      </c>
      <c r="D214" s="1" t="s">
        <v>29</v>
      </c>
      <c r="E214" s="49">
        <v>2618.71</v>
      </c>
    </row>
    <row r="215" spans="1:5" x14ac:dyDescent="0.25">
      <c r="A215" s="11">
        <v>45142</v>
      </c>
      <c r="B215" s="1" t="s">
        <v>33</v>
      </c>
      <c r="C215" s="1" t="s">
        <v>47</v>
      </c>
      <c r="D215" s="1" t="s">
        <v>27</v>
      </c>
      <c r="E215" s="49">
        <v>3089.04</v>
      </c>
    </row>
    <row r="216" spans="1:5" x14ac:dyDescent="0.25">
      <c r="A216" s="11">
        <v>45154</v>
      </c>
      <c r="B216" s="1" t="s">
        <v>26</v>
      </c>
      <c r="C216" s="1" t="s">
        <v>2</v>
      </c>
      <c r="D216" s="1" t="s">
        <v>28</v>
      </c>
      <c r="E216" s="49">
        <v>3636.43</v>
      </c>
    </row>
    <row r="217" spans="1:5" x14ac:dyDescent="0.25">
      <c r="A217" s="11">
        <v>45167</v>
      </c>
      <c r="B217" s="1" t="s">
        <v>25</v>
      </c>
      <c r="C217" s="1" t="s">
        <v>48</v>
      </c>
      <c r="D217" s="1" t="s">
        <v>30</v>
      </c>
      <c r="E217" s="49">
        <v>2219.9699999999998</v>
      </c>
    </row>
    <row r="218" spans="1:5" x14ac:dyDescent="0.25">
      <c r="A218" s="11">
        <v>45153</v>
      </c>
      <c r="B218" s="1" t="s">
        <v>33</v>
      </c>
      <c r="C218" s="1" t="s">
        <v>2</v>
      </c>
      <c r="D218" s="1" t="s">
        <v>29</v>
      </c>
      <c r="E218" s="49">
        <v>2655.27</v>
      </c>
    </row>
    <row r="219" spans="1:5" x14ac:dyDescent="0.25">
      <c r="A219" s="11">
        <v>45145</v>
      </c>
      <c r="B219" s="1" t="s">
        <v>23</v>
      </c>
      <c r="C219" s="1" t="s">
        <v>2</v>
      </c>
      <c r="D219" s="1" t="s">
        <v>30</v>
      </c>
      <c r="E219" s="49">
        <v>3281.21</v>
      </c>
    </row>
    <row r="220" spans="1:5" x14ac:dyDescent="0.25">
      <c r="A220" s="11">
        <v>45163</v>
      </c>
      <c r="B220" s="1" t="s">
        <v>26</v>
      </c>
      <c r="C220" s="1" t="s">
        <v>47</v>
      </c>
      <c r="D220" s="1" t="s">
        <v>28</v>
      </c>
      <c r="E220" s="49">
        <v>2116.9699999999998</v>
      </c>
    </row>
    <row r="221" spans="1:5" x14ac:dyDescent="0.25">
      <c r="A221" s="11">
        <v>45146</v>
      </c>
      <c r="B221" s="1" t="s">
        <v>33</v>
      </c>
      <c r="C221" s="1" t="s">
        <v>49</v>
      </c>
      <c r="D221" s="1" t="s">
        <v>32</v>
      </c>
      <c r="E221" s="49">
        <v>2269.1999999999998</v>
      </c>
    </row>
    <row r="222" spans="1:5" x14ac:dyDescent="0.25">
      <c r="A222" s="11">
        <v>45141</v>
      </c>
      <c r="B222" s="1" t="s">
        <v>24</v>
      </c>
      <c r="C222" s="1" t="s">
        <v>49</v>
      </c>
      <c r="D222" s="1" t="s">
        <v>29</v>
      </c>
      <c r="E222" s="49">
        <v>2313.58</v>
      </c>
    </row>
    <row r="223" spans="1:5" x14ac:dyDescent="0.25">
      <c r="A223" s="11">
        <v>45141</v>
      </c>
      <c r="B223" s="1" t="s">
        <v>23</v>
      </c>
      <c r="C223" s="1" t="s">
        <v>47</v>
      </c>
      <c r="D223" s="1" t="s">
        <v>29</v>
      </c>
      <c r="E223" s="49">
        <v>2502.33</v>
      </c>
    </row>
    <row r="224" spans="1:5" x14ac:dyDescent="0.25">
      <c r="A224" s="11">
        <v>45143</v>
      </c>
      <c r="B224" s="1" t="s">
        <v>24</v>
      </c>
      <c r="C224" s="1" t="s">
        <v>48</v>
      </c>
      <c r="D224" s="1" t="s">
        <v>30</v>
      </c>
      <c r="E224" s="49">
        <v>2446.41</v>
      </c>
    </row>
    <row r="225" spans="1:5" x14ac:dyDescent="0.25">
      <c r="A225" s="11">
        <v>45156</v>
      </c>
      <c r="B225" s="1" t="s">
        <v>33</v>
      </c>
      <c r="C225" s="1" t="s">
        <v>46</v>
      </c>
      <c r="D225" s="1" t="s">
        <v>32</v>
      </c>
      <c r="E225" s="49">
        <v>3949.47</v>
      </c>
    </row>
    <row r="226" spans="1:5" x14ac:dyDescent="0.25">
      <c r="A226" s="11">
        <v>45146</v>
      </c>
      <c r="B226" s="1" t="s">
        <v>33</v>
      </c>
      <c r="C226" s="1" t="s">
        <v>47</v>
      </c>
      <c r="D226" s="1" t="s">
        <v>31</v>
      </c>
      <c r="E226" s="49">
        <v>3269.24</v>
      </c>
    </row>
    <row r="227" spans="1:5" x14ac:dyDescent="0.25">
      <c r="A227" s="11">
        <v>45162</v>
      </c>
      <c r="B227" s="1" t="s">
        <v>24</v>
      </c>
      <c r="C227" s="1" t="s">
        <v>49</v>
      </c>
      <c r="D227" s="1" t="s">
        <v>32</v>
      </c>
      <c r="E227" s="49">
        <v>2878.66</v>
      </c>
    </row>
    <row r="228" spans="1:5" x14ac:dyDescent="0.25">
      <c r="A228" s="11">
        <v>45158</v>
      </c>
      <c r="B228" s="1" t="s">
        <v>23</v>
      </c>
      <c r="C228" s="1" t="s">
        <v>2</v>
      </c>
      <c r="D228" s="1" t="s">
        <v>27</v>
      </c>
      <c r="E228" s="49">
        <v>2160.61</v>
      </c>
    </row>
    <row r="229" spans="1:5" x14ac:dyDescent="0.25">
      <c r="A229" s="11">
        <v>45153</v>
      </c>
      <c r="B229" s="1" t="s">
        <v>24</v>
      </c>
      <c r="C229" s="1" t="s">
        <v>2</v>
      </c>
      <c r="D229" s="1" t="s">
        <v>31</v>
      </c>
      <c r="E229" s="49">
        <v>3276.81</v>
      </c>
    </row>
    <row r="230" spans="1:5" x14ac:dyDescent="0.25">
      <c r="A230" s="11">
        <v>45161</v>
      </c>
      <c r="B230" s="1" t="s">
        <v>33</v>
      </c>
      <c r="C230" s="1" t="s">
        <v>49</v>
      </c>
      <c r="D230" s="1" t="s">
        <v>29</v>
      </c>
      <c r="E230" s="49">
        <v>3142.91</v>
      </c>
    </row>
    <row r="231" spans="1:5" x14ac:dyDescent="0.25">
      <c r="A231" s="11">
        <v>45169</v>
      </c>
      <c r="B231" s="1" t="s">
        <v>33</v>
      </c>
      <c r="C231" s="1" t="s">
        <v>46</v>
      </c>
      <c r="D231" s="1" t="s">
        <v>31</v>
      </c>
      <c r="E231" s="49">
        <v>2449.2600000000002</v>
      </c>
    </row>
    <row r="232" spans="1:5" x14ac:dyDescent="0.25">
      <c r="A232" s="11">
        <v>45156</v>
      </c>
      <c r="B232" s="1" t="s">
        <v>23</v>
      </c>
      <c r="C232" s="1" t="s">
        <v>48</v>
      </c>
      <c r="D232" s="1" t="s">
        <v>28</v>
      </c>
      <c r="E232" s="49">
        <v>2558.85</v>
      </c>
    </row>
    <row r="233" spans="1:5" x14ac:dyDescent="0.25">
      <c r="A233" s="11">
        <v>45164</v>
      </c>
      <c r="B233" s="1" t="s">
        <v>25</v>
      </c>
      <c r="C233" s="1" t="s">
        <v>47</v>
      </c>
      <c r="D233" s="1" t="s">
        <v>28</v>
      </c>
      <c r="E233" s="49">
        <v>2920.76</v>
      </c>
    </row>
    <row r="234" spans="1:5" x14ac:dyDescent="0.25">
      <c r="A234" s="11">
        <v>45146</v>
      </c>
      <c r="B234" s="1" t="s">
        <v>33</v>
      </c>
      <c r="C234" s="1" t="s">
        <v>48</v>
      </c>
      <c r="D234" s="1" t="s">
        <v>29</v>
      </c>
      <c r="E234" s="49">
        <v>2613.38</v>
      </c>
    </row>
    <row r="235" spans="1:5" x14ac:dyDescent="0.25">
      <c r="A235" s="11">
        <v>45141</v>
      </c>
      <c r="B235" s="1" t="s">
        <v>23</v>
      </c>
      <c r="C235" s="1" t="s">
        <v>2</v>
      </c>
      <c r="D235" s="1" t="s">
        <v>30</v>
      </c>
      <c r="E235" s="49">
        <v>2689.96</v>
      </c>
    </row>
    <row r="236" spans="1:5" x14ac:dyDescent="0.25">
      <c r="A236" s="11">
        <v>45146</v>
      </c>
      <c r="B236" s="1" t="s">
        <v>25</v>
      </c>
      <c r="C236" s="1" t="s">
        <v>48</v>
      </c>
      <c r="D236" s="1" t="s">
        <v>32</v>
      </c>
      <c r="E236" s="49">
        <v>2292.46</v>
      </c>
    </row>
    <row r="237" spans="1:5" x14ac:dyDescent="0.25">
      <c r="A237" s="11">
        <v>45149</v>
      </c>
      <c r="B237" s="1" t="s">
        <v>24</v>
      </c>
      <c r="C237" s="1" t="s">
        <v>2</v>
      </c>
      <c r="D237" s="1" t="s">
        <v>32</v>
      </c>
      <c r="E237" s="49">
        <v>3089.08</v>
      </c>
    </row>
    <row r="238" spans="1:5" x14ac:dyDescent="0.25">
      <c r="A238" s="11">
        <v>45147</v>
      </c>
      <c r="B238" s="1" t="s">
        <v>25</v>
      </c>
      <c r="C238" s="1" t="s">
        <v>49</v>
      </c>
      <c r="D238" s="1" t="s">
        <v>28</v>
      </c>
      <c r="E238" s="49">
        <v>3776.93</v>
      </c>
    </row>
    <row r="239" spans="1:5" x14ac:dyDescent="0.25">
      <c r="A239" s="11">
        <v>45159</v>
      </c>
      <c r="B239" s="1" t="s">
        <v>26</v>
      </c>
      <c r="C239" s="1" t="s">
        <v>48</v>
      </c>
      <c r="D239" s="1" t="s">
        <v>31</v>
      </c>
      <c r="E239" s="49">
        <v>3665.58</v>
      </c>
    </row>
    <row r="240" spans="1:5" x14ac:dyDescent="0.25">
      <c r="A240" s="11">
        <v>45157</v>
      </c>
      <c r="B240" s="1" t="s">
        <v>26</v>
      </c>
      <c r="C240" s="1" t="s">
        <v>48</v>
      </c>
      <c r="D240" s="1" t="s">
        <v>31</v>
      </c>
      <c r="E240" s="49">
        <v>2114.5300000000002</v>
      </c>
    </row>
    <row r="241" spans="1:5" x14ac:dyDescent="0.25">
      <c r="A241" s="11">
        <v>45142</v>
      </c>
      <c r="B241" s="1" t="s">
        <v>33</v>
      </c>
      <c r="C241" s="1" t="s">
        <v>48</v>
      </c>
      <c r="D241" s="1" t="s">
        <v>28</v>
      </c>
      <c r="E241" s="49">
        <v>3747.31</v>
      </c>
    </row>
    <row r="242" spans="1:5" x14ac:dyDescent="0.25">
      <c r="A242" s="11">
        <v>45150</v>
      </c>
      <c r="B242" s="1" t="s">
        <v>25</v>
      </c>
      <c r="C242" s="1" t="s">
        <v>49</v>
      </c>
      <c r="D242" s="1" t="s">
        <v>30</v>
      </c>
      <c r="E242" s="49">
        <v>3199.41</v>
      </c>
    </row>
    <row r="243" spans="1:5" x14ac:dyDescent="0.25">
      <c r="A243" s="11">
        <v>45151</v>
      </c>
      <c r="B243" s="1" t="s">
        <v>24</v>
      </c>
      <c r="C243" s="1" t="s">
        <v>2</v>
      </c>
      <c r="D243" s="1" t="s">
        <v>29</v>
      </c>
      <c r="E243" s="49">
        <v>2647.32</v>
      </c>
    </row>
    <row r="244" spans="1:5" x14ac:dyDescent="0.25">
      <c r="A244" s="11">
        <v>45161</v>
      </c>
      <c r="B244" s="1" t="s">
        <v>25</v>
      </c>
      <c r="C244" s="1" t="s">
        <v>2</v>
      </c>
      <c r="D244" s="1" t="s">
        <v>31</v>
      </c>
      <c r="E244" s="49">
        <v>3392.21</v>
      </c>
    </row>
    <row r="245" spans="1:5" x14ac:dyDescent="0.25">
      <c r="A245" s="11">
        <v>45156</v>
      </c>
      <c r="B245" s="1" t="s">
        <v>26</v>
      </c>
      <c r="C245" s="1" t="s">
        <v>48</v>
      </c>
      <c r="D245" s="1" t="s">
        <v>29</v>
      </c>
      <c r="E245" s="49">
        <v>3798.78</v>
      </c>
    </row>
    <row r="246" spans="1:5" x14ac:dyDescent="0.25">
      <c r="A246" s="11">
        <v>45169</v>
      </c>
      <c r="B246" s="1" t="s">
        <v>23</v>
      </c>
      <c r="C246" s="1" t="s">
        <v>47</v>
      </c>
      <c r="D246" s="1" t="s">
        <v>29</v>
      </c>
      <c r="E246" s="49">
        <v>3402.33</v>
      </c>
    </row>
    <row r="247" spans="1:5" x14ac:dyDescent="0.25">
      <c r="A247" s="11">
        <v>45155</v>
      </c>
      <c r="B247" s="1" t="s">
        <v>33</v>
      </c>
      <c r="C247" s="1" t="s">
        <v>2</v>
      </c>
      <c r="D247" s="1" t="s">
        <v>29</v>
      </c>
      <c r="E247" s="49">
        <v>3691.97</v>
      </c>
    </row>
    <row r="248" spans="1:5" x14ac:dyDescent="0.25">
      <c r="A248" s="11">
        <v>45155</v>
      </c>
      <c r="B248" s="1" t="s">
        <v>24</v>
      </c>
      <c r="C248" s="1" t="s">
        <v>47</v>
      </c>
      <c r="D248" s="1" t="s">
        <v>32</v>
      </c>
      <c r="E248" s="49">
        <v>3026.14</v>
      </c>
    </row>
    <row r="249" spans="1:5" x14ac:dyDescent="0.25">
      <c r="A249" s="11">
        <v>45141</v>
      </c>
      <c r="B249" s="1" t="s">
        <v>33</v>
      </c>
      <c r="C249" s="1" t="s">
        <v>2</v>
      </c>
      <c r="D249" s="1" t="s">
        <v>29</v>
      </c>
      <c r="E249" s="49">
        <v>2690.06</v>
      </c>
    </row>
    <row r="250" spans="1:5" x14ac:dyDescent="0.25">
      <c r="A250" s="11">
        <v>45147</v>
      </c>
      <c r="B250" s="1" t="s">
        <v>33</v>
      </c>
      <c r="C250" s="1" t="s">
        <v>46</v>
      </c>
      <c r="D250" s="1" t="s">
        <v>30</v>
      </c>
      <c r="E250" s="49">
        <v>2798.66</v>
      </c>
    </row>
    <row r="251" spans="1:5" x14ac:dyDescent="0.25">
      <c r="A251" s="11">
        <v>45152</v>
      </c>
      <c r="B251" s="1" t="s">
        <v>23</v>
      </c>
      <c r="C251" s="1" t="s">
        <v>2</v>
      </c>
      <c r="D251" s="1" t="s">
        <v>32</v>
      </c>
      <c r="E251" s="49">
        <v>3181.33</v>
      </c>
    </row>
    <row r="252" spans="1:5" x14ac:dyDescent="0.25">
      <c r="A252" s="11">
        <v>45163</v>
      </c>
      <c r="B252" s="1" t="s">
        <v>26</v>
      </c>
      <c r="C252" s="1" t="s">
        <v>47</v>
      </c>
      <c r="D252" s="1" t="s">
        <v>29</v>
      </c>
      <c r="E252" s="49">
        <v>3162.47</v>
      </c>
    </row>
    <row r="253" spans="1:5" x14ac:dyDescent="0.25">
      <c r="A253" s="11">
        <v>45154</v>
      </c>
      <c r="B253" s="1" t="s">
        <v>24</v>
      </c>
      <c r="C253" s="1" t="s">
        <v>48</v>
      </c>
      <c r="D253" s="1" t="s">
        <v>32</v>
      </c>
      <c r="E253" s="49">
        <v>3553.08</v>
      </c>
    </row>
    <row r="254" spans="1:5" x14ac:dyDescent="0.25">
      <c r="A254" s="11">
        <v>45155</v>
      </c>
      <c r="B254" s="1" t="s">
        <v>23</v>
      </c>
      <c r="C254" s="1" t="s">
        <v>49</v>
      </c>
      <c r="D254" s="1" t="s">
        <v>29</v>
      </c>
      <c r="E254" s="49">
        <v>3368.15</v>
      </c>
    </row>
    <row r="255" spans="1:5" x14ac:dyDescent="0.25">
      <c r="A255" s="11">
        <v>45162</v>
      </c>
      <c r="B255" s="1" t="s">
        <v>23</v>
      </c>
      <c r="C255" s="1" t="s">
        <v>46</v>
      </c>
      <c r="D255" s="1" t="s">
        <v>28</v>
      </c>
      <c r="E255" s="49">
        <v>3837.27</v>
      </c>
    </row>
    <row r="256" spans="1:5" x14ac:dyDescent="0.25">
      <c r="A256" s="11">
        <v>45167</v>
      </c>
      <c r="B256" s="1" t="s">
        <v>23</v>
      </c>
      <c r="C256" s="1" t="s">
        <v>46</v>
      </c>
      <c r="D256" s="1" t="s">
        <v>30</v>
      </c>
      <c r="E256" s="49">
        <v>2311.4499999999998</v>
      </c>
    </row>
    <row r="257" spans="1:5" x14ac:dyDescent="0.25">
      <c r="A257" s="11">
        <v>45168</v>
      </c>
      <c r="B257" s="1" t="s">
        <v>23</v>
      </c>
      <c r="C257" s="1" t="s">
        <v>46</v>
      </c>
      <c r="D257" s="1" t="s">
        <v>27</v>
      </c>
      <c r="E257" s="49">
        <v>2427.88</v>
      </c>
    </row>
    <row r="258" spans="1:5" x14ac:dyDescent="0.25">
      <c r="A258" s="11">
        <v>45158</v>
      </c>
      <c r="B258" s="1" t="s">
        <v>24</v>
      </c>
      <c r="C258" s="1" t="s">
        <v>49</v>
      </c>
      <c r="D258" s="1" t="s">
        <v>31</v>
      </c>
      <c r="E258" s="49">
        <v>3836.02</v>
      </c>
    </row>
    <row r="259" spans="1:5" x14ac:dyDescent="0.25">
      <c r="A259" s="11">
        <v>45139</v>
      </c>
      <c r="B259" s="1" t="s">
        <v>24</v>
      </c>
      <c r="C259" s="1" t="s">
        <v>46</v>
      </c>
      <c r="D259" s="1" t="s">
        <v>31</v>
      </c>
      <c r="E259" s="49">
        <v>3337.33</v>
      </c>
    </row>
    <row r="260" spans="1:5" x14ac:dyDescent="0.25">
      <c r="A260" s="11">
        <v>45146</v>
      </c>
      <c r="B260" s="1" t="s">
        <v>26</v>
      </c>
      <c r="C260" s="1" t="s">
        <v>49</v>
      </c>
      <c r="D260" s="1" t="s">
        <v>29</v>
      </c>
      <c r="E260" s="49">
        <v>3290.36</v>
      </c>
    </row>
    <row r="261" spans="1:5" x14ac:dyDescent="0.25">
      <c r="A261" s="11">
        <v>45162</v>
      </c>
      <c r="B261" s="1" t="s">
        <v>26</v>
      </c>
      <c r="C261" s="1" t="s">
        <v>47</v>
      </c>
      <c r="D261" s="1" t="s">
        <v>27</v>
      </c>
      <c r="E261" s="49">
        <v>3462.39</v>
      </c>
    </row>
    <row r="262" spans="1:5" x14ac:dyDescent="0.25">
      <c r="A262" s="11">
        <v>45144</v>
      </c>
      <c r="B262" s="1" t="s">
        <v>23</v>
      </c>
      <c r="C262" s="1" t="s">
        <v>48</v>
      </c>
      <c r="D262" s="1" t="s">
        <v>29</v>
      </c>
      <c r="E262" s="49">
        <v>3278.84</v>
      </c>
    </row>
    <row r="263" spans="1:5" x14ac:dyDescent="0.25">
      <c r="A263" s="11">
        <v>45143</v>
      </c>
      <c r="B263" s="1" t="s">
        <v>26</v>
      </c>
      <c r="C263" s="1" t="s">
        <v>47</v>
      </c>
      <c r="D263" s="1" t="s">
        <v>31</v>
      </c>
      <c r="E263" s="49">
        <v>3236.67</v>
      </c>
    </row>
    <row r="264" spans="1:5" x14ac:dyDescent="0.25">
      <c r="A264" s="11">
        <v>45156</v>
      </c>
      <c r="B264" s="1" t="s">
        <v>24</v>
      </c>
      <c r="C264" s="1" t="s">
        <v>2</v>
      </c>
      <c r="D264" s="1" t="s">
        <v>27</v>
      </c>
      <c r="E264" s="49">
        <v>2802.41</v>
      </c>
    </row>
    <row r="265" spans="1:5" x14ac:dyDescent="0.25">
      <c r="A265" s="11">
        <v>45157</v>
      </c>
      <c r="B265" s="1" t="s">
        <v>33</v>
      </c>
      <c r="C265" s="1" t="s">
        <v>49</v>
      </c>
      <c r="D265" s="1" t="s">
        <v>32</v>
      </c>
      <c r="E265" s="49">
        <v>3948.62</v>
      </c>
    </row>
    <row r="266" spans="1:5" x14ac:dyDescent="0.25">
      <c r="A266" s="11">
        <v>45142</v>
      </c>
      <c r="B266" s="1" t="s">
        <v>33</v>
      </c>
      <c r="C266" s="1" t="s">
        <v>48</v>
      </c>
      <c r="D266" s="1" t="s">
        <v>27</v>
      </c>
      <c r="E266" s="49">
        <v>2477.2800000000002</v>
      </c>
    </row>
    <row r="267" spans="1:5" x14ac:dyDescent="0.25">
      <c r="A267" s="11">
        <v>45162</v>
      </c>
      <c r="B267" s="1" t="s">
        <v>23</v>
      </c>
      <c r="C267" s="1" t="s">
        <v>2</v>
      </c>
      <c r="D267" s="1" t="s">
        <v>29</v>
      </c>
      <c r="E267" s="49">
        <v>3450.62</v>
      </c>
    </row>
    <row r="268" spans="1:5" x14ac:dyDescent="0.25">
      <c r="A268" s="11">
        <v>45149</v>
      </c>
      <c r="B268" s="1" t="s">
        <v>23</v>
      </c>
      <c r="C268" s="1" t="s">
        <v>46</v>
      </c>
      <c r="D268" s="1" t="s">
        <v>29</v>
      </c>
      <c r="E268" s="49">
        <v>2809.06</v>
      </c>
    </row>
    <row r="269" spans="1:5" x14ac:dyDescent="0.25">
      <c r="A269" s="11">
        <v>45168</v>
      </c>
      <c r="B269" s="1" t="s">
        <v>33</v>
      </c>
      <c r="C269" s="1" t="s">
        <v>49</v>
      </c>
      <c r="D269" s="1" t="s">
        <v>31</v>
      </c>
      <c r="E269" s="49">
        <v>2738.88</v>
      </c>
    </row>
    <row r="270" spans="1:5" x14ac:dyDescent="0.25">
      <c r="A270" s="11">
        <v>45153</v>
      </c>
      <c r="B270" s="1" t="s">
        <v>23</v>
      </c>
      <c r="C270" s="1" t="s">
        <v>47</v>
      </c>
      <c r="D270" s="1" t="s">
        <v>28</v>
      </c>
      <c r="E270" s="49">
        <v>2463.9499999999998</v>
      </c>
    </row>
    <row r="271" spans="1:5" x14ac:dyDescent="0.25">
      <c r="A271" s="11">
        <v>45148</v>
      </c>
      <c r="B271" s="1" t="s">
        <v>23</v>
      </c>
      <c r="C271" s="1" t="s">
        <v>46</v>
      </c>
      <c r="D271" s="1" t="s">
        <v>32</v>
      </c>
      <c r="E271" s="49">
        <v>2467.5300000000002</v>
      </c>
    </row>
    <row r="272" spans="1:5" x14ac:dyDescent="0.25">
      <c r="A272" s="11">
        <v>45152</v>
      </c>
      <c r="B272" s="1" t="s">
        <v>33</v>
      </c>
      <c r="C272" s="1" t="s">
        <v>49</v>
      </c>
      <c r="D272" s="1" t="s">
        <v>32</v>
      </c>
      <c r="E272" s="49">
        <v>2853.96</v>
      </c>
    </row>
    <row r="273" spans="1:5" x14ac:dyDescent="0.25">
      <c r="A273" s="11">
        <v>45160</v>
      </c>
      <c r="B273" s="1" t="s">
        <v>26</v>
      </c>
      <c r="C273" s="1" t="s">
        <v>46</v>
      </c>
      <c r="D273" s="1" t="s">
        <v>31</v>
      </c>
      <c r="E273" s="49">
        <v>2710.72</v>
      </c>
    </row>
    <row r="274" spans="1:5" x14ac:dyDescent="0.25">
      <c r="A274" s="11">
        <v>45146</v>
      </c>
      <c r="B274" s="1" t="s">
        <v>33</v>
      </c>
      <c r="C274" s="1" t="s">
        <v>47</v>
      </c>
      <c r="D274" s="1" t="s">
        <v>32</v>
      </c>
      <c r="E274" s="49">
        <v>3421.47</v>
      </c>
    </row>
    <row r="275" spans="1:5" x14ac:dyDescent="0.25">
      <c r="A275" s="11">
        <v>45149</v>
      </c>
      <c r="B275" s="1" t="s">
        <v>24</v>
      </c>
      <c r="C275" s="1" t="s">
        <v>49</v>
      </c>
      <c r="D275" s="1" t="s">
        <v>32</v>
      </c>
      <c r="E275" s="49">
        <v>3126.5</v>
      </c>
    </row>
    <row r="276" spans="1:5" x14ac:dyDescent="0.25">
      <c r="A276" s="11">
        <v>45151</v>
      </c>
      <c r="B276" s="1" t="s">
        <v>23</v>
      </c>
      <c r="C276" s="1" t="s">
        <v>2</v>
      </c>
      <c r="D276" s="1" t="s">
        <v>28</v>
      </c>
      <c r="E276" s="49">
        <v>3128.05</v>
      </c>
    </row>
    <row r="277" spans="1:5" x14ac:dyDescent="0.25">
      <c r="A277" s="11">
        <v>45149</v>
      </c>
      <c r="B277" s="1" t="s">
        <v>26</v>
      </c>
      <c r="C277" s="1" t="s">
        <v>48</v>
      </c>
      <c r="D277" s="1" t="s">
        <v>32</v>
      </c>
      <c r="E277" s="49">
        <v>3185.46</v>
      </c>
    </row>
    <row r="278" spans="1:5" x14ac:dyDescent="0.25">
      <c r="A278" s="11">
        <v>45141</v>
      </c>
      <c r="B278" s="1" t="s">
        <v>26</v>
      </c>
      <c r="C278" s="1" t="s">
        <v>48</v>
      </c>
      <c r="D278" s="1" t="s">
        <v>31</v>
      </c>
      <c r="E278" s="49">
        <v>2733.99</v>
      </c>
    </row>
    <row r="279" spans="1:5" x14ac:dyDescent="0.25">
      <c r="A279" s="11">
        <v>45150</v>
      </c>
      <c r="B279" s="1" t="s">
        <v>24</v>
      </c>
      <c r="C279" s="1" t="s">
        <v>48</v>
      </c>
      <c r="D279" s="1" t="s">
        <v>28</v>
      </c>
      <c r="E279" s="49">
        <v>2695</v>
      </c>
    </row>
    <row r="280" spans="1:5" x14ac:dyDescent="0.25">
      <c r="A280" s="11">
        <v>45148</v>
      </c>
      <c r="B280" s="1" t="s">
        <v>23</v>
      </c>
      <c r="C280" s="1" t="s">
        <v>47</v>
      </c>
      <c r="D280" s="1" t="s">
        <v>30</v>
      </c>
      <c r="E280" s="49">
        <v>2559.4499999999998</v>
      </c>
    </row>
    <row r="281" spans="1:5" x14ac:dyDescent="0.25">
      <c r="A281" s="11">
        <v>45139</v>
      </c>
      <c r="B281" s="1" t="s">
        <v>33</v>
      </c>
      <c r="C281" s="1" t="s">
        <v>46</v>
      </c>
      <c r="D281" s="1" t="s">
        <v>30</v>
      </c>
      <c r="E281" s="49">
        <v>2382.02</v>
      </c>
    </row>
    <row r="282" spans="1:5" x14ac:dyDescent="0.25">
      <c r="A282" s="11">
        <v>45157</v>
      </c>
      <c r="B282" s="1" t="s">
        <v>33</v>
      </c>
      <c r="C282" s="1" t="s">
        <v>47</v>
      </c>
      <c r="D282" s="1" t="s">
        <v>28</v>
      </c>
      <c r="E282" s="49">
        <v>2855.28</v>
      </c>
    </row>
    <row r="283" spans="1:5" x14ac:dyDescent="0.25">
      <c r="A283" s="11">
        <v>45142</v>
      </c>
      <c r="B283" s="1" t="s">
        <v>23</v>
      </c>
      <c r="C283" s="1" t="s">
        <v>49</v>
      </c>
      <c r="D283" s="1" t="s">
        <v>32</v>
      </c>
      <c r="E283" s="49">
        <v>2369.06</v>
      </c>
    </row>
    <row r="284" spans="1:5" x14ac:dyDescent="0.25">
      <c r="A284" s="11">
        <v>45162</v>
      </c>
      <c r="B284" s="1" t="s">
        <v>24</v>
      </c>
      <c r="C284" s="1" t="s">
        <v>48</v>
      </c>
      <c r="D284" s="1" t="s">
        <v>28</v>
      </c>
      <c r="E284" s="49">
        <v>3313.46</v>
      </c>
    </row>
    <row r="285" spans="1:5" x14ac:dyDescent="0.25">
      <c r="A285" s="11">
        <v>45164</v>
      </c>
      <c r="B285" s="1" t="s">
        <v>26</v>
      </c>
      <c r="C285" s="1" t="s">
        <v>2</v>
      </c>
      <c r="D285" s="1" t="s">
        <v>30</v>
      </c>
      <c r="E285" s="49">
        <v>3856.76</v>
      </c>
    </row>
    <row r="286" spans="1:5" x14ac:dyDescent="0.25">
      <c r="A286" s="11">
        <v>45155</v>
      </c>
      <c r="B286" s="1" t="s">
        <v>23</v>
      </c>
      <c r="C286" s="1" t="s">
        <v>2</v>
      </c>
      <c r="D286" s="1" t="s">
        <v>30</v>
      </c>
      <c r="E286" s="49">
        <v>2638.88</v>
      </c>
    </row>
    <row r="287" spans="1:5" x14ac:dyDescent="0.25">
      <c r="A287" s="11">
        <v>45163</v>
      </c>
      <c r="B287" s="1" t="s">
        <v>26</v>
      </c>
      <c r="C287" s="1" t="s">
        <v>48</v>
      </c>
      <c r="D287" s="1" t="s">
        <v>29</v>
      </c>
      <c r="E287" s="49">
        <v>2804.25</v>
      </c>
    </row>
    <row r="288" spans="1:5" x14ac:dyDescent="0.25">
      <c r="A288" s="11">
        <v>45143</v>
      </c>
      <c r="B288" s="1" t="s">
        <v>24</v>
      </c>
      <c r="C288" s="1" t="s">
        <v>47</v>
      </c>
      <c r="D288" s="1" t="s">
        <v>30</v>
      </c>
      <c r="E288" s="49">
        <v>3402.98</v>
      </c>
    </row>
    <row r="289" spans="1:5" x14ac:dyDescent="0.25">
      <c r="A289" s="11">
        <v>45160</v>
      </c>
      <c r="B289" s="1" t="s">
        <v>26</v>
      </c>
      <c r="C289" s="1" t="s">
        <v>46</v>
      </c>
      <c r="D289" s="1" t="s">
        <v>29</v>
      </c>
      <c r="E289" s="49">
        <v>2327.37</v>
      </c>
    </row>
    <row r="290" spans="1:5" x14ac:dyDescent="0.25">
      <c r="A290" s="11">
        <v>45165</v>
      </c>
      <c r="B290" s="1" t="s">
        <v>23</v>
      </c>
      <c r="C290" s="1" t="s">
        <v>48</v>
      </c>
      <c r="D290" s="1" t="s">
        <v>30</v>
      </c>
      <c r="E290" s="49">
        <v>3715.32</v>
      </c>
    </row>
    <row r="291" spans="1:5" x14ac:dyDescent="0.25">
      <c r="A291" s="11">
        <v>45153</v>
      </c>
      <c r="B291" s="1" t="s">
        <v>33</v>
      </c>
      <c r="C291" s="1" t="s">
        <v>49</v>
      </c>
      <c r="D291" s="1" t="s">
        <v>29</v>
      </c>
      <c r="E291" s="49">
        <v>2459.9299999999998</v>
      </c>
    </row>
    <row r="292" spans="1:5" x14ac:dyDescent="0.25">
      <c r="A292" s="11">
        <v>45160</v>
      </c>
      <c r="B292" s="1" t="s">
        <v>24</v>
      </c>
      <c r="C292" s="1" t="s">
        <v>49</v>
      </c>
      <c r="D292" s="1" t="s">
        <v>27</v>
      </c>
      <c r="E292" s="49">
        <v>3647.65</v>
      </c>
    </row>
    <row r="293" spans="1:5" x14ac:dyDescent="0.25">
      <c r="A293" s="11">
        <v>45164</v>
      </c>
      <c r="B293" s="1" t="s">
        <v>26</v>
      </c>
      <c r="C293" s="1" t="s">
        <v>46</v>
      </c>
      <c r="D293" s="1" t="s">
        <v>29</v>
      </c>
      <c r="E293" s="49">
        <v>2548.2600000000002</v>
      </c>
    </row>
    <row r="294" spans="1:5" x14ac:dyDescent="0.25">
      <c r="A294" s="11">
        <v>45148</v>
      </c>
      <c r="B294" s="1" t="s">
        <v>23</v>
      </c>
      <c r="C294" s="1" t="s">
        <v>47</v>
      </c>
      <c r="D294" s="1" t="s">
        <v>32</v>
      </c>
      <c r="E294" s="49">
        <v>3076.73</v>
      </c>
    </row>
    <row r="295" spans="1:5" x14ac:dyDescent="0.25">
      <c r="A295" s="11">
        <v>45145</v>
      </c>
      <c r="B295" s="1" t="s">
        <v>25</v>
      </c>
      <c r="C295" s="1" t="s">
        <v>46</v>
      </c>
      <c r="D295" s="1" t="s">
        <v>28</v>
      </c>
      <c r="E295" s="49">
        <v>2295.3000000000002</v>
      </c>
    </row>
    <row r="296" spans="1:5" x14ac:dyDescent="0.25">
      <c r="A296" s="11">
        <v>45167</v>
      </c>
      <c r="B296" s="1" t="s">
        <v>23</v>
      </c>
      <c r="C296" s="1" t="s">
        <v>47</v>
      </c>
      <c r="D296" s="1" t="s">
        <v>28</v>
      </c>
      <c r="E296" s="49">
        <v>2726.4</v>
      </c>
    </row>
    <row r="297" spans="1:5" x14ac:dyDescent="0.25">
      <c r="A297" s="11">
        <v>45167</v>
      </c>
      <c r="B297" s="1" t="s">
        <v>24</v>
      </c>
      <c r="C297" s="1" t="s">
        <v>48</v>
      </c>
      <c r="D297" s="1" t="s">
        <v>28</v>
      </c>
      <c r="E297" s="49">
        <v>3699.68</v>
      </c>
    </row>
    <row r="298" spans="1:5" x14ac:dyDescent="0.25">
      <c r="A298" s="11">
        <v>45159</v>
      </c>
      <c r="B298" s="1" t="s">
        <v>33</v>
      </c>
      <c r="C298" s="1" t="s">
        <v>49</v>
      </c>
      <c r="D298" s="1" t="s">
        <v>30</v>
      </c>
      <c r="E298" s="49">
        <v>3589.25</v>
      </c>
    </row>
    <row r="299" spans="1:5" x14ac:dyDescent="0.25">
      <c r="A299" s="11">
        <v>45144</v>
      </c>
      <c r="B299" s="1" t="s">
        <v>23</v>
      </c>
      <c r="C299" s="1" t="s">
        <v>48</v>
      </c>
      <c r="D299" s="1" t="s">
        <v>28</v>
      </c>
      <c r="E299" s="49">
        <v>2831.59</v>
      </c>
    </row>
    <row r="300" spans="1:5" x14ac:dyDescent="0.25">
      <c r="A300" s="11">
        <v>45158</v>
      </c>
      <c r="B300" s="1" t="s">
        <v>24</v>
      </c>
      <c r="C300" s="1" t="s">
        <v>2</v>
      </c>
      <c r="D300" s="1" t="s">
        <v>32</v>
      </c>
      <c r="E300" s="49">
        <v>2633.46</v>
      </c>
    </row>
  </sheetData>
  <conditionalFormatting sqref="A12:D41">
    <cfRule type="expression" dxfId="15" priority="8">
      <formula>$C12=$H$22</formula>
    </cfRule>
  </conditionalFormatting>
  <conditionalFormatting sqref="E12:E41">
    <cfRule type="expression" dxfId="14" priority="2">
      <formula>$C12=$H$17</formula>
    </cfRule>
  </conditionalFormatting>
  <conditionalFormatting sqref="G23:G24">
    <cfRule type="expression" dxfId="13" priority="5">
      <formula>$C8=$I$21</formula>
    </cfRule>
  </conditionalFormatting>
  <conditionalFormatting sqref="G25">
    <cfRule type="expression" dxfId="12" priority="6">
      <formula>$C11=$I$21</formula>
    </cfRule>
  </conditionalFormatting>
  <conditionalFormatting sqref="G30:G31">
    <cfRule type="expression" dxfId="11" priority="3">
      <formula>$C15=$I$21</formula>
    </cfRule>
  </conditionalFormatting>
  <conditionalFormatting sqref="G32">
    <cfRule type="expression" dxfId="10" priority="4">
      <formula>$C18=$I$21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ACFEB-6B63-4260-A9C0-8842D00D1458}">
  <dimension ref="B2:J16"/>
  <sheetViews>
    <sheetView workbookViewId="0">
      <selection activeCell="E22" sqref="E22"/>
    </sheetView>
  </sheetViews>
  <sheetFormatPr defaultRowHeight="15" x14ac:dyDescent="0.25"/>
  <cols>
    <col min="2" max="2" width="3.7109375" customWidth="1"/>
    <col min="8" max="8" width="17.7109375" customWidth="1"/>
    <col min="9" max="10" width="8.85546875" customWidth="1"/>
  </cols>
  <sheetData>
    <row r="2" spans="2:10" ht="36.6" customHeight="1" x14ac:dyDescent="0.45">
      <c r="B2" s="82" t="s">
        <v>52</v>
      </c>
      <c r="C2" s="82"/>
      <c r="D2" s="82"/>
      <c r="E2" s="82"/>
      <c r="F2" s="82"/>
      <c r="G2" s="82"/>
      <c r="H2" s="82"/>
      <c r="I2" s="22"/>
      <c r="J2" s="22"/>
    </row>
    <row r="3" spans="2:10" ht="26.45" customHeight="1" x14ac:dyDescent="0.35">
      <c r="B3" s="83" t="s">
        <v>54</v>
      </c>
      <c r="C3" s="83"/>
      <c r="D3" s="83"/>
      <c r="E3" s="83"/>
      <c r="F3" s="83"/>
      <c r="G3" s="83"/>
      <c r="H3" s="83"/>
      <c r="I3" s="18"/>
      <c r="J3" s="18"/>
    </row>
    <row r="4" spans="2:10" ht="20.45" customHeight="1" x14ac:dyDescent="0.25">
      <c r="B4" s="23"/>
      <c r="C4" s="80" t="s">
        <v>4</v>
      </c>
      <c r="D4" s="80"/>
      <c r="E4" s="80"/>
      <c r="F4" s="80"/>
      <c r="G4" s="80"/>
      <c r="H4" s="81"/>
    </row>
    <row r="5" spans="2:10" ht="20.45" customHeight="1" x14ac:dyDescent="0.25">
      <c r="B5" s="23"/>
      <c r="C5" s="80" t="s">
        <v>5</v>
      </c>
      <c r="D5" s="80"/>
      <c r="E5" s="80"/>
      <c r="F5" s="80"/>
      <c r="G5" s="80"/>
      <c r="H5" s="81"/>
    </row>
    <row r="6" spans="2:10" ht="20.45" customHeight="1" x14ac:dyDescent="0.25">
      <c r="B6" s="23"/>
      <c r="C6" s="80" t="s">
        <v>6</v>
      </c>
      <c r="D6" s="80"/>
      <c r="E6" s="80"/>
      <c r="F6" s="80"/>
      <c r="G6" s="80"/>
      <c r="H6" s="81"/>
    </row>
    <row r="7" spans="2:10" ht="20.45" customHeight="1" x14ac:dyDescent="0.25">
      <c r="B7" s="23"/>
      <c r="C7" s="80" t="s">
        <v>7</v>
      </c>
      <c r="D7" s="80"/>
      <c r="E7" s="80"/>
      <c r="F7" s="80"/>
      <c r="G7" s="80"/>
      <c r="H7" s="81"/>
    </row>
    <row r="8" spans="2:10" ht="20.45" customHeight="1" x14ac:dyDescent="0.25">
      <c r="B8" s="23"/>
      <c r="C8" s="80" t="s">
        <v>8</v>
      </c>
      <c r="D8" s="80"/>
      <c r="E8" s="80"/>
      <c r="F8" s="80"/>
      <c r="G8" s="80"/>
      <c r="H8" s="81"/>
    </row>
    <row r="9" spans="2:10" ht="20.45" customHeight="1" x14ac:dyDescent="0.25">
      <c r="B9" s="23"/>
      <c r="C9" s="80" t="s">
        <v>9</v>
      </c>
      <c r="D9" s="80"/>
      <c r="E9" s="80"/>
      <c r="F9" s="80"/>
      <c r="G9" s="80"/>
      <c r="H9" s="81"/>
    </row>
    <row r="10" spans="2:10" ht="20.45" customHeight="1" x14ac:dyDescent="0.25">
      <c r="B10" s="23"/>
      <c r="C10" s="80" t="s">
        <v>10</v>
      </c>
      <c r="D10" s="80"/>
      <c r="E10" s="80"/>
      <c r="F10" s="80"/>
      <c r="G10" s="80"/>
      <c r="H10" s="81"/>
    </row>
    <row r="11" spans="2:10" ht="20.45" customHeight="1" x14ac:dyDescent="0.25">
      <c r="B11" s="23"/>
      <c r="C11" s="80" t="s">
        <v>15</v>
      </c>
      <c r="D11" s="80"/>
      <c r="E11" s="80"/>
      <c r="F11" s="80"/>
      <c r="G11" s="80"/>
      <c r="H11" s="81"/>
    </row>
    <row r="12" spans="2:10" ht="20.45" customHeight="1" x14ac:dyDescent="0.25">
      <c r="B12" s="23"/>
      <c r="C12" s="80" t="s">
        <v>17</v>
      </c>
      <c r="D12" s="80"/>
      <c r="E12" s="80"/>
      <c r="F12" s="80"/>
      <c r="G12" s="80"/>
      <c r="H12" s="81"/>
    </row>
    <row r="13" spans="2:10" ht="20.45" customHeight="1" x14ac:dyDescent="0.25">
      <c r="B13" s="24"/>
      <c r="C13" s="80" t="s">
        <v>118</v>
      </c>
      <c r="D13" s="80"/>
      <c r="E13" s="80"/>
      <c r="F13" s="80"/>
      <c r="G13" s="80"/>
      <c r="H13" s="81"/>
    </row>
    <row r="14" spans="2:10" ht="20.45" customHeight="1" x14ac:dyDescent="0.25">
      <c r="B14" s="24"/>
      <c r="C14" s="80" t="s">
        <v>119</v>
      </c>
      <c r="D14" s="80"/>
      <c r="E14" s="80"/>
      <c r="F14" s="80"/>
      <c r="G14" s="80"/>
      <c r="H14" s="81"/>
    </row>
    <row r="15" spans="2:10" ht="21" x14ac:dyDescent="0.35">
      <c r="B15" s="18"/>
      <c r="C15" s="18"/>
      <c r="D15" s="18"/>
    </row>
    <row r="16" spans="2:10" ht="18.75" x14ac:dyDescent="0.3">
      <c r="C16" s="17"/>
      <c r="D16" s="17"/>
    </row>
  </sheetData>
  <mergeCells count="13">
    <mergeCell ref="C7:H7"/>
    <mergeCell ref="B2:H2"/>
    <mergeCell ref="B3:H3"/>
    <mergeCell ref="C4:H4"/>
    <mergeCell ref="C5:H5"/>
    <mergeCell ref="C6:H6"/>
    <mergeCell ref="C8:H8"/>
    <mergeCell ref="C9:H9"/>
    <mergeCell ref="C10:H10"/>
    <mergeCell ref="C13:H13"/>
    <mergeCell ref="C14:H14"/>
    <mergeCell ref="C11:H11"/>
    <mergeCell ref="C12:H12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2DD2B-F52A-4E53-83F1-DBE365185485}">
  <sheetPr>
    <tabColor rgb="FFFFFF00"/>
  </sheetPr>
  <dimension ref="A1:O300"/>
  <sheetViews>
    <sheetView workbookViewId="0">
      <selection activeCell="H14" sqref="H14"/>
    </sheetView>
  </sheetViews>
  <sheetFormatPr defaultRowHeight="15" x14ac:dyDescent="0.25"/>
  <cols>
    <col min="1" max="1" width="13.7109375" customWidth="1"/>
    <col min="2" max="2" width="11.7109375" customWidth="1"/>
    <col min="3" max="3" width="20.140625" customWidth="1"/>
    <col min="4" max="4" width="29.42578125" customWidth="1"/>
    <col min="5" max="5" width="9.5703125" bestFit="1" customWidth="1"/>
    <col min="6" max="6" width="13.85546875" customWidth="1"/>
    <col min="7" max="7" width="21.7109375" customWidth="1"/>
    <col min="8" max="8" width="30.7109375" customWidth="1"/>
    <col min="9" max="9" width="6.42578125" customWidth="1"/>
    <col min="10" max="10" width="27.140625" customWidth="1"/>
    <col min="11" max="11" width="34.85546875" customWidth="1"/>
    <col min="12" max="12" width="4.7109375" customWidth="1"/>
    <col min="13" max="13" width="15.42578125" customWidth="1"/>
    <col min="14" max="14" width="19.42578125" customWidth="1"/>
    <col min="15" max="15" width="21.5703125" customWidth="1"/>
    <col min="17" max="17" width="9.5703125" bestFit="1" customWidth="1"/>
    <col min="18" max="18" width="11.5703125" customWidth="1"/>
    <col min="19" max="19" width="12.5703125" customWidth="1"/>
    <col min="20" max="20" width="11.5703125" customWidth="1"/>
    <col min="21" max="21" width="21.140625" customWidth="1"/>
  </cols>
  <sheetData>
    <row r="1" spans="1:15" ht="21" x14ac:dyDescent="0.35">
      <c r="A1" s="6" t="s">
        <v>113</v>
      </c>
      <c r="B1" s="5"/>
      <c r="C1" s="5"/>
      <c r="D1" s="5"/>
      <c r="E1" s="5"/>
    </row>
    <row r="2" spans="1:15" ht="15.75" x14ac:dyDescent="0.25">
      <c r="A2" s="65" t="s">
        <v>114</v>
      </c>
      <c r="B2" s="65"/>
      <c r="C2" s="65"/>
      <c r="D2" s="65"/>
      <c r="E2" s="66"/>
    </row>
    <row r="3" spans="1:15" ht="15.75" x14ac:dyDescent="0.25">
      <c r="A3" s="65" t="s">
        <v>115</v>
      </c>
      <c r="B3" s="65"/>
      <c r="C3" s="65"/>
      <c r="D3" s="65"/>
      <c r="E3" s="65"/>
    </row>
    <row r="4" spans="1:15" ht="15.75" x14ac:dyDescent="0.25">
      <c r="A4" s="65" t="s">
        <v>116</v>
      </c>
      <c r="B4" s="65"/>
      <c r="C4" s="65"/>
      <c r="D4" s="65"/>
      <c r="E4" s="65"/>
    </row>
    <row r="5" spans="1:15" x14ac:dyDescent="0.25">
      <c r="B5" s="9"/>
      <c r="E5" s="9"/>
      <c r="G5" s="30" t="s">
        <v>55</v>
      </c>
      <c r="H5" s="31" t="s">
        <v>87</v>
      </c>
      <c r="I5" s="31"/>
      <c r="J5" s="32"/>
    </row>
    <row r="6" spans="1:15" x14ac:dyDescent="0.25">
      <c r="G6" s="33"/>
      <c r="H6" s="34" t="s">
        <v>106</v>
      </c>
      <c r="I6" s="34"/>
      <c r="J6" s="35"/>
    </row>
    <row r="7" spans="1:15" x14ac:dyDescent="0.25">
      <c r="G7" s="36"/>
      <c r="H7" s="37" t="s">
        <v>90</v>
      </c>
      <c r="I7" s="37"/>
      <c r="J7" s="38"/>
    </row>
    <row r="8" spans="1:15" x14ac:dyDescent="0.25">
      <c r="B8" s="9"/>
    </row>
    <row r="10" spans="1:15" x14ac:dyDescent="0.25">
      <c r="H10" s="79" t="s">
        <v>146</v>
      </c>
    </row>
    <row r="11" spans="1:15" ht="15.75" x14ac:dyDescent="0.25">
      <c r="A11" s="10" t="s">
        <v>1</v>
      </c>
      <c r="B11" s="10" t="s">
        <v>19</v>
      </c>
      <c r="C11" s="10" t="s">
        <v>20</v>
      </c>
      <c r="D11" s="10" t="s">
        <v>21</v>
      </c>
      <c r="E11" s="10" t="s">
        <v>70</v>
      </c>
    </row>
    <row r="12" spans="1:15" x14ac:dyDescent="0.25">
      <c r="A12" s="11">
        <v>45162</v>
      </c>
      <c r="B12" s="1" t="s">
        <v>25</v>
      </c>
      <c r="C12" s="1" t="s">
        <v>46</v>
      </c>
      <c r="D12" s="1" t="s">
        <v>32</v>
      </c>
      <c r="E12" s="49">
        <v>3022.34</v>
      </c>
      <c r="G12" s="9" t="s">
        <v>87</v>
      </c>
      <c r="M12" s="84" t="s">
        <v>64</v>
      </c>
      <c r="N12" s="84"/>
      <c r="O12" s="84"/>
    </row>
    <row r="13" spans="1:15" ht="15.75" x14ac:dyDescent="0.25">
      <c r="A13" s="11">
        <v>45161</v>
      </c>
      <c r="B13" s="1" t="s">
        <v>25</v>
      </c>
      <c r="C13" s="1" t="s">
        <v>46</v>
      </c>
      <c r="D13" s="1" t="s">
        <v>29</v>
      </c>
      <c r="E13" s="49">
        <v>3116.33</v>
      </c>
      <c r="G13" s="10" t="s">
        <v>19</v>
      </c>
      <c r="H13" s="10" t="s">
        <v>154</v>
      </c>
      <c r="M13" s="9" t="s">
        <v>19</v>
      </c>
      <c r="N13" s="9" t="s">
        <v>63</v>
      </c>
      <c r="O13" s="9" t="s">
        <v>21</v>
      </c>
    </row>
    <row r="14" spans="1:15" x14ac:dyDescent="0.25">
      <c r="A14" s="11">
        <v>45145</v>
      </c>
      <c r="B14" s="1" t="s">
        <v>26</v>
      </c>
      <c r="C14" s="1" t="s">
        <v>47</v>
      </c>
      <c r="D14" s="1" t="s">
        <v>29</v>
      </c>
      <c r="E14" s="49">
        <v>3007.85</v>
      </c>
      <c r="G14" s="1" t="s">
        <v>25</v>
      </c>
      <c r="H14" s="50" cm="1">
        <f t="array" ref="H14:H18">AVERAGEIFS(E12:E300,B12:B300,G14:G18)</f>
        <v>3012.0937254901955</v>
      </c>
      <c r="J14" t="str">
        <f ca="1">_xlfn.IFNA(_xlfn.FORMULATEXT(H14),"")</f>
        <v>=AVERAGEIFS(E12:E300,B12:B300,G14:G18)</v>
      </c>
      <c r="M14" t="str" cm="1">
        <f t="array" ref="M14:M18">_xlfn._xlws.SORT(_xlfn.UNIQUE(B12:B41))</f>
        <v>Central</v>
      </c>
      <c r="N14" t="str" cm="1">
        <f t="array" ref="N14:N18">_xlfn._xlws.SORT(_xlfn.UNIQUE(C12:C41))</f>
        <v>Carmen</v>
      </c>
      <c r="O14" t="str" cm="1">
        <f t="array" ref="O14:O19">_xlfn._xlws.SORT(_xlfn.UNIQUE(D12:D41))</f>
        <v>Hot Wheels</v>
      </c>
    </row>
    <row r="15" spans="1:15" x14ac:dyDescent="0.25">
      <c r="A15" s="11">
        <v>45149</v>
      </c>
      <c r="B15" s="1" t="s">
        <v>33</v>
      </c>
      <c r="C15" s="1" t="s">
        <v>46</v>
      </c>
      <c r="D15" s="1" t="s">
        <v>29</v>
      </c>
      <c r="E15" s="49">
        <v>3203.5</v>
      </c>
      <c r="G15" s="1" t="s">
        <v>33</v>
      </c>
      <c r="H15" s="50">
        <v>2957.8838805970149</v>
      </c>
      <c r="M15" t="str">
        <v xml:space="preserve">North </v>
      </c>
      <c r="N15" t="str">
        <v>Cinderelli</v>
      </c>
      <c r="O15" t="str">
        <v>LOL OMG Surprise</v>
      </c>
    </row>
    <row r="16" spans="1:15" x14ac:dyDescent="0.25">
      <c r="A16" s="11">
        <v>45164</v>
      </c>
      <c r="B16" s="1" t="s">
        <v>26</v>
      </c>
      <c r="C16" s="1" t="s">
        <v>49</v>
      </c>
      <c r="D16" s="1" t="s">
        <v>31</v>
      </c>
      <c r="E16" s="49">
        <v>2337.88</v>
      </c>
      <c r="G16" s="1" t="s">
        <v>24</v>
      </c>
      <c r="H16" s="50">
        <v>3137.1531666666656</v>
      </c>
      <c r="M16" t="str">
        <v>NorthWest</v>
      </c>
      <c r="N16" t="str">
        <v>Macen</v>
      </c>
      <c r="O16" t="str">
        <v>LOL Surprise</v>
      </c>
    </row>
    <row r="17" spans="1:15" x14ac:dyDescent="0.25">
      <c r="A17" s="11">
        <v>45160</v>
      </c>
      <c r="B17" s="1" t="s">
        <v>23</v>
      </c>
      <c r="C17" s="1" t="s">
        <v>49</v>
      </c>
      <c r="D17" s="1" t="s">
        <v>28</v>
      </c>
      <c r="E17" s="49">
        <v>3568.9</v>
      </c>
      <c r="G17" s="1" t="s">
        <v>26</v>
      </c>
      <c r="H17" s="50">
        <v>2999.3580851063834</v>
      </c>
      <c r="M17" t="str">
        <v>South</v>
      </c>
      <c r="N17" t="str">
        <v>Miles</v>
      </c>
      <c r="O17" t="str">
        <v>Monster Trucks</v>
      </c>
    </row>
    <row r="18" spans="1:15" x14ac:dyDescent="0.25">
      <c r="A18" s="11">
        <v>45164</v>
      </c>
      <c r="B18" s="1" t="s">
        <v>25</v>
      </c>
      <c r="C18" s="1" t="s">
        <v>2</v>
      </c>
      <c r="D18" s="1" t="s">
        <v>30</v>
      </c>
      <c r="E18" s="49">
        <v>2631.83</v>
      </c>
      <c r="G18" s="1" t="s">
        <v>23</v>
      </c>
      <c r="H18" s="50">
        <v>3020.6045312500005</v>
      </c>
      <c r="M18" t="str">
        <v>West</v>
      </c>
      <c r="N18" t="str">
        <v>Tiana</v>
      </c>
      <c r="O18" t="str">
        <v>Rainbow High Dolls</v>
      </c>
    </row>
    <row r="19" spans="1:15" x14ac:dyDescent="0.25">
      <c r="A19" s="11">
        <v>45153</v>
      </c>
      <c r="B19" s="1" t="s">
        <v>24</v>
      </c>
      <c r="C19" s="1" t="s">
        <v>48</v>
      </c>
      <c r="D19" s="1" t="s">
        <v>31</v>
      </c>
      <c r="E19" s="49">
        <v>3236.28</v>
      </c>
      <c r="O19" t="str">
        <v>Stuffed Animals/Bears</v>
      </c>
    </row>
    <row r="20" spans="1:15" x14ac:dyDescent="0.25">
      <c r="A20" s="11">
        <v>45144</v>
      </c>
      <c r="B20" s="1" t="s">
        <v>24</v>
      </c>
      <c r="C20" s="1" t="s">
        <v>49</v>
      </c>
      <c r="D20" s="1" t="s">
        <v>30</v>
      </c>
      <c r="E20" s="49">
        <v>3343.37</v>
      </c>
    </row>
    <row r="21" spans="1:15" x14ac:dyDescent="0.25">
      <c r="A21" s="11">
        <v>45149</v>
      </c>
      <c r="B21" s="1" t="s">
        <v>33</v>
      </c>
      <c r="C21" s="1" t="s">
        <v>47</v>
      </c>
      <c r="D21" s="1" t="s">
        <v>27</v>
      </c>
      <c r="E21" s="49">
        <v>3762.55</v>
      </c>
    </row>
    <row r="22" spans="1:15" x14ac:dyDescent="0.25">
      <c r="A22" s="11">
        <v>45157</v>
      </c>
      <c r="B22" s="1" t="s">
        <v>26</v>
      </c>
      <c r="C22" s="1" t="s">
        <v>47</v>
      </c>
      <c r="D22" s="1" t="s">
        <v>29</v>
      </c>
      <c r="E22" s="49">
        <v>2840.65</v>
      </c>
      <c r="G22" s="9" t="s">
        <v>84</v>
      </c>
    </row>
    <row r="23" spans="1:15" x14ac:dyDescent="0.25">
      <c r="A23" s="11">
        <v>45148</v>
      </c>
      <c r="B23" s="1" t="s">
        <v>25</v>
      </c>
      <c r="C23" s="1" t="s">
        <v>46</v>
      </c>
      <c r="D23" s="1" t="s">
        <v>28</v>
      </c>
      <c r="E23" s="49">
        <v>2019.03</v>
      </c>
      <c r="G23" s="40" t="s">
        <v>59</v>
      </c>
      <c r="H23" s="1" t="s">
        <v>47</v>
      </c>
    </row>
    <row r="24" spans="1:15" x14ac:dyDescent="0.25">
      <c r="A24" s="11">
        <v>45143</v>
      </c>
      <c r="B24" s="1" t="s">
        <v>33</v>
      </c>
      <c r="C24" s="1" t="s">
        <v>48</v>
      </c>
      <c r="D24" s="1" t="s">
        <v>30</v>
      </c>
      <c r="E24" s="49">
        <v>3305.75</v>
      </c>
      <c r="G24" s="40" t="s">
        <v>19</v>
      </c>
      <c r="H24" s="1" t="s">
        <v>24</v>
      </c>
    </row>
    <row r="25" spans="1:15" x14ac:dyDescent="0.25">
      <c r="A25" s="11">
        <v>45149</v>
      </c>
      <c r="B25" s="1" t="s">
        <v>24</v>
      </c>
      <c r="C25" s="1" t="s">
        <v>2</v>
      </c>
      <c r="D25" s="1" t="s">
        <v>28</v>
      </c>
      <c r="E25" s="49">
        <v>2919.19</v>
      </c>
      <c r="G25" s="46" t="s">
        <v>65</v>
      </c>
      <c r="H25" s="50">
        <f>AVERAGEIFS(E12:E300,C12:C300,H23,B12:B300,H24)</f>
        <v>3238.3689999999997</v>
      </c>
      <c r="J25" t="str">
        <f ca="1">_xlfn.IFNA(_xlfn.FORMULATEXT(H25),"")</f>
        <v>=AVERAGEIFS(E12:E300,C12:C300,H23,B12:B300,H24)</v>
      </c>
    </row>
    <row r="26" spans="1:15" x14ac:dyDescent="0.25">
      <c r="A26" s="11">
        <v>45148</v>
      </c>
      <c r="B26" s="1" t="s">
        <v>23</v>
      </c>
      <c r="C26" s="1" t="s">
        <v>46</v>
      </c>
      <c r="D26" s="1" t="s">
        <v>31</v>
      </c>
      <c r="E26" s="49">
        <v>2166.96</v>
      </c>
    </row>
    <row r="27" spans="1:15" x14ac:dyDescent="0.25">
      <c r="A27" s="11">
        <v>45156</v>
      </c>
      <c r="B27" s="1" t="s">
        <v>23</v>
      </c>
      <c r="C27" s="1" t="s">
        <v>46</v>
      </c>
      <c r="D27" s="1" t="s">
        <v>31</v>
      </c>
      <c r="E27" s="49">
        <v>3939.65</v>
      </c>
    </row>
    <row r="28" spans="1:15" x14ac:dyDescent="0.25">
      <c r="A28" s="11">
        <v>45168</v>
      </c>
      <c r="B28" s="1" t="s">
        <v>23</v>
      </c>
      <c r="C28" s="1" t="s">
        <v>2</v>
      </c>
      <c r="D28" s="1" t="s">
        <v>30</v>
      </c>
      <c r="E28" s="49">
        <v>3932.6</v>
      </c>
    </row>
    <row r="29" spans="1:15" x14ac:dyDescent="0.25">
      <c r="A29" s="11">
        <v>45152</v>
      </c>
      <c r="B29" s="1" t="s">
        <v>24</v>
      </c>
      <c r="C29" s="1" t="s">
        <v>46</v>
      </c>
      <c r="D29" s="1" t="s">
        <v>28</v>
      </c>
      <c r="E29" s="49">
        <v>3339.41</v>
      </c>
      <c r="G29" s="39" t="s">
        <v>90</v>
      </c>
    </row>
    <row r="30" spans="1:15" x14ac:dyDescent="0.25">
      <c r="A30" s="11">
        <v>45144</v>
      </c>
      <c r="B30" s="1" t="s">
        <v>25</v>
      </c>
      <c r="C30" s="1" t="s">
        <v>46</v>
      </c>
      <c r="D30" s="1" t="s">
        <v>28</v>
      </c>
      <c r="E30" s="49">
        <v>2973.83</v>
      </c>
      <c r="G30" s="40" t="s">
        <v>21</v>
      </c>
      <c r="H30" s="1" t="s">
        <v>30</v>
      </c>
    </row>
    <row r="31" spans="1:15" x14ac:dyDescent="0.25">
      <c r="A31" s="11">
        <v>45158</v>
      </c>
      <c r="B31" s="1" t="s">
        <v>25</v>
      </c>
      <c r="C31" s="1" t="s">
        <v>49</v>
      </c>
      <c r="D31" s="1" t="s">
        <v>28</v>
      </c>
      <c r="E31" s="49">
        <v>3331.21</v>
      </c>
      <c r="G31" s="40" t="s">
        <v>19</v>
      </c>
      <c r="H31" s="1" t="s">
        <v>24</v>
      </c>
    </row>
    <row r="32" spans="1:15" x14ac:dyDescent="0.25">
      <c r="A32" s="11">
        <v>45169</v>
      </c>
      <c r="B32" s="1" t="s">
        <v>25</v>
      </c>
      <c r="C32" s="1" t="s">
        <v>47</v>
      </c>
      <c r="D32" s="1" t="s">
        <v>29</v>
      </c>
      <c r="E32" s="49">
        <v>3244.37</v>
      </c>
      <c r="G32" s="46" t="s">
        <v>65</v>
      </c>
      <c r="H32" s="50">
        <f>AVERAGEIFS(E12:E300,D12:D300,H30,B12:B300,H31)</f>
        <v>2839.4666666666667</v>
      </c>
      <c r="J32" t="str">
        <f ca="1">_xlfn.IFNA(_xlfn.FORMULATEXT(H32),"")</f>
        <v>=AVERAGEIFS(E12:E300,D12:D300,H30,B12:B300,H31)</v>
      </c>
    </row>
    <row r="33" spans="1:5" x14ac:dyDescent="0.25">
      <c r="A33" s="11">
        <v>45140</v>
      </c>
      <c r="B33" s="1" t="s">
        <v>25</v>
      </c>
      <c r="C33" s="1" t="s">
        <v>49</v>
      </c>
      <c r="D33" s="1" t="s">
        <v>30</v>
      </c>
      <c r="E33" s="49">
        <v>2545.61</v>
      </c>
    </row>
    <row r="34" spans="1:5" x14ac:dyDescent="0.25">
      <c r="A34" s="11">
        <v>45141</v>
      </c>
      <c r="B34" s="1" t="s">
        <v>26</v>
      </c>
      <c r="C34" s="1" t="s">
        <v>46</v>
      </c>
      <c r="D34" s="1" t="s">
        <v>31</v>
      </c>
      <c r="E34" s="49">
        <v>2191.69</v>
      </c>
    </row>
    <row r="35" spans="1:5" x14ac:dyDescent="0.25">
      <c r="A35" s="11">
        <v>45146</v>
      </c>
      <c r="B35" s="1" t="s">
        <v>33</v>
      </c>
      <c r="C35" s="1" t="s">
        <v>48</v>
      </c>
      <c r="D35" s="1" t="s">
        <v>30</v>
      </c>
      <c r="E35" s="49">
        <v>2034.11</v>
      </c>
    </row>
    <row r="36" spans="1:5" x14ac:dyDescent="0.25">
      <c r="A36" s="11">
        <v>45164</v>
      </c>
      <c r="B36" s="1" t="s">
        <v>23</v>
      </c>
      <c r="C36" s="1" t="s">
        <v>48</v>
      </c>
      <c r="D36" s="1" t="s">
        <v>27</v>
      </c>
      <c r="E36" s="49">
        <v>2686.71</v>
      </c>
    </row>
    <row r="37" spans="1:5" x14ac:dyDescent="0.25">
      <c r="A37" s="11">
        <v>45146</v>
      </c>
      <c r="B37" s="1" t="s">
        <v>33</v>
      </c>
      <c r="C37" s="1" t="s">
        <v>48</v>
      </c>
      <c r="D37" s="1" t="s">
        <v>27</v>
      </c>
      <c r="E37" s="49">
        <v>3446.64</v>
      </c>
    </row>
    <row r="38" spans="1:5" x14ac:dyDescent="0.25">
      <c r="A38" s="11">
        <v>45166</v>
      </c>
      <c r="B38" s="1" t="s">
        <v>26</v>
      </c>
      <c r="C38" s="1" t="s">
        <v>49</v>
      </c>
      <c r="D38" s="1" t="s">
        <v>27</v>
      </c>
      <c r="E38" s="49">
        <v>3150.23</v>
      </c>
    </row>
    <row r="39" spans="1:5" x14ac:dyDescent="0.25">
      <c r="A39" s="11">
        <v>45140</v>
      </c>
      <c r="B39" s="1" t="s">
        <v>33</v>
      </c>
      <c r="C39" s="1" t="s">
        <v>49</v>
      </c>
      <c r="D39" s="1" t="s">
        <v>31</v>
      </c>
      <c r="E39" s="49">
        <v>3417.71</v>
      </c>
    </row>
    <row r="40" spans="1:5" x14ac:dyDescent="0.25">
      <c r="A40" s="11">
        <v>45166</v>
      </c>
      <c r="B40" s="1" t="s">
        <v>24</v>
      </c>
      <c r="C40" s="1" t="s">
        <v>47</v>
      </c>
      <c r="D40" s="1" t="s">
        <v>31</v>
      </c>
      <c r="E40" s="49">
        <v>3269.6</v>
      </c>
    </row>
    <row r="41" spans="1:5" x14ac:dyDescent="0.25">
      <c r="A41" s="11">
        <v>45164</v>
      </c>
      <c r="B41" s="1" t="s">
        <v>23</v>
      </c>
      <c r="C41" s="1" t="s">
        <v>48</v>
      </c>
      <c r="D41" s="1" t="s">
        <v>30</v>
      </c>
      <c r="E41" s="49">
        <v>2672.91</v>
      </c>
    </row>
    <row r="42" spans="1:5" x14ac:dyDescent="0.25">
      <c r="A42" s="11">
        <v>45142</v>
      </c>
      <c r="B42" s="1" t="s">
        <v>23</v>
      </c>
      <c r="C42" s="1" t="s">
        <v>49</v>
      </c>
      <c r="D42" s="1" t="s">
        <v>31</v>
      </c>
      <c r="E42" s="49">
        <v>3692.24</v>
      </c>
    </row>
    <row r="43" spans="1:5" x14ac:dyDescent="0.25">
      <c r="A43" s="11">
        <v>45154</v>
      </c>
      <c r="B43" s="1" t="s">
        <v>25</v>
      </c>
      <c r="C43" s="1" t="s">
        <v>2</v>
      </c>
      <c r="D43" s="1" t="s">
        <v>31</v>
      </c>
      <c r="E43" s="49">
        <v>2669.7</v>
      </c>
    </row>
    <row r="44" spans="1:5" x14ac:dyDescent="0.25">
      <c r="A44" s="11">
        <v>45146</v>
      </c>
      <c r="B44" s="1" t="s">
        <v>24</v>
      </c>
      <c r="C44" s="1" t="s">
        <v>49</v>
      </c>
      <c r="D44" s="1" t="s">
        <v>29</v>
      </c>
      <c r="E44" s="49">
        <v>2975.8</v>
      </c>
    </row>
    <row r="45" spans="1:5" x14ac:dyDescent="0.25">
      <c r="A45" s="11">
        <v>45149</v>
      </c>
      <c r="B45" s="1" t="s">
        <v>23</v>
      </c>
      <c r="C45" s="1" t="s">
        <v>2</v>
      </c>
      <c r="D45" s="1" t="s">
        <v>30</v>
      </c>
      <c r="E45" s="49">
        <v>3446.79</v>
      </c>
    </row>
    <row r="46" spans="1:5" x14ac:dyDescent="0.25">
      <c r="A46" s="11">
        <v>45155</v>
      </c>
      <c r="B46" s="1" t="s">
        <v>26</v>
      </c>
      <c r="C46" s="1" t="s">
        <v>2</v>
      </c>
      <c r="D46" s="1" t="s">
        <v>29</v>
      </c>
      <c r="E46" s="49">
        <v>2378.88</v>
      </c>
    </row>
    <row r="47" spans="1:5" x14ac:dyDescent="0.25">
      <c r="A47" s="11">
        <v>45155</v>
      </c>
      <c r="B47" s="1" t="s">
        <v>33</v>
      </c>
      <c r="C47" s="1" t="s">
        <v>2</v>
      </c>
      <c r="D47" s="1" t="s">
        <v>32</v>
      </c>
      <c r="E47" s="49">
        <v>3307.94</v>
      </c>
    </row>
    <row r="48" spans="1:5" x14ac:dyDescent="0.25">
      <c r="A48" s="11">
        <v>45154</v>
      </c>
      <c r="B48" s="1" t="s">
        <v>26</v>
      </c>
      <c r="C48" s="1" t="s">
        <v>49</v>
      </c>
      <c r="D48" s="1" t="s">
        <v>31</v>
      </c>
      <c r="E48" s="49">
        <v>2246.25</v>
      </c>
    </row>
    <row r="49" spans="1:5" x14ac:dyDescent="0.25">
      <c r="A49" s="11">
        <v>45163</v>
      </c>
      <c r="B49" s="1" t="s">
        <v>24</v>
      </c>
      <c r="C49" s="1" t="s">
        <v>46</v>
      </c>
      <c r="D49" s="1" t="s">
        <v>31</v>
      </c>
      <c r="E49" s="49">
        <v>3720.02</v>
      </c>
    </row>
    <row r="50" spans="1:5" x14ac:dyDescent="0.25">
      <c r="A50" s="11">
        <v>45159</v>
      </c>
      <c r="B50" s="1" t="s">
        <v>33</v>
      </c>
      <c r="C50" s="1" t="s">
        <v>46</v>
      </c>
      <c r="D50" s="1" t="s">
        <v>32</v>
      </c>
      <c r="E50" s="49">
        <v>2176.7399999999998</v>
      </c>
    </row>
    <row r="51" spans="1:5" x14ac:dyDescent="0.25">
      <c r="A51" s="11">
        <v>45159</v>
      </c>
      <c r="B51" s="1" t="s">
        <v>26</v>
      </c>
      <c r="C51" s="1" t="s">
        <v>2</v>
      </c>
      <c r="D51" s="1" t="s">
        <v>27</v>
      </c>
      <c r="E51" s="49">
        <v>3373.27</v>
      </c>
    </row>
    <row r="52" spans="1:5" x14ac:dyDescent="0.25">
      <c r="A52" s="11">
        <v>45142</v>
      </c>
      <c r="B52" s="1" t="s">
        <v>24</v>
      </c>
      <c r="C52" s="1" t="s">
        <v>49</v>
      </c>
      <c r="D52" s="1" t="s">
        <v>27</v>
      </c>
      <c r="E52" s="49">
        <v>3138.69</v>
      </c>
    </row>
    <row r="53" spans="1:5" x14ac:dyDescent="0.25">
      <c r="A53" s="11">
        <v>45145</v>
      </c>
      <c r="B53" s="1" t="s">
        <v>33</v>
      </c>
      <c r="C53" s="1" t="s">
        <v>46</v>
      </c>
      <c r="D53" s="1" t="s">
        <v>29</v>
      </c>
      <c r="E53" s="49">
        <v>3353.36</v>
      </c>
    </row>
    <row r="54" spans="1:5" x14ac:dyDescent="0.25">
      <c r="A54" s="11">
        <v>45148</v>
      </c>
      <c r="B54" s="1" t="s">
        <v>25</v>
      </c>
      <c r="C54" s="1" t="s">
        <v>49</v>
      </c>
      <c r="D54" s="1" t="s">
        <v>30</v>
      </c>
      <c r="E54" s="49">
        <v>2611.86</v>
      </c>
    </row>
    <row r="55" spans="1:5" x14ac:dyDescent="0.25">
      <c r="A55" s="11">
        <v>45139</v>
      </c>
      <c r="B55" s="1" t="s">
        <v>23</v>
      </c>
      <c r="C55" s="1" t="s">
        <v>48</v>
      </c>
      <c r="D55" s="1" t="s">
        <v>27</v>
      </c>
      <c r="E55" s="49">
        <v>2585.0500000000002</v>
      </c>
    </row>
    <row r="56" spans="1:5" x14ac:dyDescent="0.25">
      <c r="A56" s="11">
        <v>45154</v>
      </c>
      <c r="B56" s="1" t="s">
        <v>24</v>
      </c>
      <c r="C56" s="1" t="s">
        <v>47</v>
      </c>
      <c r="D56" s="1" t="s">
        <v>31</v>
      </c>
      <c r="E56" s="49">
        <v>2934.85</v>
      </c>
    </row>
    <row r="57" spans="1:5" x14ac:dyDescent="0.25">
      <c r="A57" s="11">
        <v>45148</v>
      </c>
      <c r="B57" s="1" t="s">
        <v>23</v>
      </c>
      <c r="C57" s="1" t="s">
        <v>46</v>
      </c>
      <c r="D57" s="1" t="s">
        <v>31</v>
      </c>
      <c r="E57" s="49">
        <v>3710.5</v>
      </c>
    </row>
    <row r="58" spans="1:5" x14ac:dyDescent="0.25">
      <c r="A58" s="11">
        <v>45163</v>
      </c>
      <c r="B58" s="1" t="s">
        <v>25</v>
      </c>
      <c r="C58" s="1" t="s">
        <v>2</v>
      </c>
      <c r="D58" s="1" t="s">
        <v>28</v>
      </c>
      <c r="E58" s="49">
        <v>2973.73</v>
      </c>
    </row>
    <row r="59" spans="1:5" x14ac:dyDescent="0.25">
      <c r="A59" s="11">
        <v>45149</v>
      </c>
      <c r="B59" s="1" t="s">
        <v>25</v>
      </c>
      <c r="C59" s="1" t="s">
        <v>46</v>
      </c>
      <c r="D59" s="1" t="s">
        <v>27</v>
      </c>
      <c r="E59" s="49">
        <v>3704.03</v>
      </c>
    </row>
    <row r="60" spans="1:5" x14ac:dyDescent="0.25">
      <c r="A60" s="11">
        <v>45146</v>
      </c>
      <c r="B60" s="1" t="s">
        <v>26</v>
      </c>
      <c r="C60" s="1" t="s">
        <v>2</v>
      </c>
      <c r="D60" s="1" t="s">
        <v>31</v>
      </c>
      <c r="E60" s="49">
        <v>3019.2</v>
      </c>
    </row>
    <row r="61" spans="1:5" x14ac:dyDescent="0.25">
      <c r="A61" s="11">
        <v>45151</v>
      </c>
      <c r="B61" s="1" t="s">
        <v>24</v>
      </c>
      <c r="C61" s="1" t="s">
        <v>48</v>
      </c>
      <c r="D61" s="1" t="s">
        <v>28</v>
      </c>
      <c r="E61" s="49">
        <v>3447.66</v>
      </c>
    </row>
    <row r="62" spans="1:5" x14ac:dyDescent="0.25">
      <c r="A62" s="11">
        <v>45144</v>
      </c>
      <c r="B62" s="1" t="s">
        <v>24</v>
      </c>
      <c r="C62" s="1" t="s">
        <v>2</v>
      </c>
      <c r="D62" s="1" t="s">
        <v>31</v>
      </c>
      <c r="E62" s="49">
        <v>2125.0100000000002</v>
      </c>
    </row>
    <row r="63" spans="1:5" x14ac:dyDescent="0.25">
      <c r="A63" s="11">
        <v>45167</v>
      </c>
      <c r="B63" s="1" t="s">
        <v>26</v>
      </c>
      <c r="C63" s="1" t="s">
        <v>47</v>
      </c>
      <c r="D63" s="1" t="s">
        <v>27</v>
      </c>
      <c r="E63" s="49">
        <v>2084.6</v>
      </c>
    </row>
    <row r="64" spans="1:5" x14ac:dyDescent="0.25">
      <c r="A64" s="11">
        <v>45161</v>
      </c>
      <c r="B64" s="1" t="s">
        <v>24</v>
      </c>
      <c r="C64" s="1" t="s">
        <v>46</v>
      </c>
      <c r="D64" s="1" t="s">
        <v>31</v>
      </c>
      <c r="E64" s="49">
        <v>2781.9</v>
      </c>
    </row>
    <row r="65" spans="1:5" x14ac:dyDescent="0.25">
      <c r="A65" s="11">
        <v>45153</v>
      </c>
      <c r="B65" s="1" t="s">
        <v>23</v>
      </c>
      <c r="C65" s="1" t="s">
        <v>48</v>
      </c>
      <c r="D65" s="1" t="s">
        <v>32</v>
      </c>
      <c r="E65" s="49">
        <v>3176.89</v>
      </c>
    </row>
    <row r="66" spans="1:5" x14ac:dyDescent="0.25">
      <c r="A66" s="11">
        <v>45145</v>
      </c>
      <c r="B66" s="1" t="s">
        <v>26</v>
      </c>
      <c r="C66" s="1" t="s">
        <v>48</v>
      </c>
      <c r="D66" s="1" t="s">
        <v>30</v>
      </c>
      <c r="E66" s="49">
        <v>3936.46</v>
      </c>
    </row>
    <row r="67" spans="1:5" x14ac:dyDescent="0.25">
      <c r="A67" s="11">
        <v>45158</v>
      </c>
      <c r="B67" s="1" t="s">
        <v>33</v>
      </c>
      <c r="C67" s="1" t="s">
        <v>48</v>
      </c>
      <c r="D67" s="1" t="s">
        <v>32</v>
      </c>
      <c r="E67" s="49">
        <v>2483.84</v>
      </c>
    </row>
    <row r="68" spans="1:5" x14ac:dyDescent="0.25">
      <c r="A68" s="11">
        <v>45167</v>
      </c>
      <c r="B68" s="1" t="s">
        <v>25</v>
      </c>
      <c r="C68" s="1" t="s">
        <v>49</v>
      </c>
      <c r="D68" s="1" t="s">
        <v>31</v>
      </c>
      <c r="E68" s="49">
        <v>3503.23</v>
      </c>
    </row>
    <row r="69" spans="1:5" x14ac:dyDescent="0.25">
      <c r="A69" s="11">
        <v>45169</v>
      </c>
      <c r="B69" s="1" t="s">
        <v>24</v>
      </c>
      <c r="C69" s="1" t="s">
        <v>47</v>
      </c>
      <c r="D69" s="1" t="s">
        <v>32</v>
      </c>
      <c r="E69" s="49">
        <v>2654.67</v>
      </c>
    </row>
    <row r="70" spans="1:5" x14ac:dyDescent="0.25">
      <c r="A70" s="11">
        <v>45146</v>
      </c>
      <c r="B70" s="1" t="s">
        <v>24</v>
      </c>
      <c r="C70" s="1" t="s">
        <v>48</v>
      </c>
      <c r="D70" s="1" t="s">
        <v>27</v>
      </c>
      <c r="E70" s="49">
        <v>2532.0300000000002</v>
      </c>
    </row>
    <row r="71" spans="1:5" x14ac:dyDescent="0.25">
      <c r="A71" s="11">
        <v>45169</v>
      </c>
      <c r="B71" s="1" t="s">
        <v>24</v>
      </c>
      <c r="C71" s="1" t="s">
        <v>48</v>
      </c>
      <c r="D71" s="1" t="s">
        <v>27</v>
      </c>
      <c r="E71" s="49">
        <v>2973.9</v>
      </c>
    </row>
    <row r="72" spans="1:5" x14ac:dyDescent="0.25">
      <c r="A72" s="11">
        <v>45153</v>
      </c>
      <c r="B72" s="1" t="s">
        <v>26</v>
      </c>
      <c r="C72" s="1" t="s">
        <v>46</v>
      </c>
      <c r="D72" s="1" t="s">
        <v>27</v>
      </c>
      <c r="E72" s="49">
        <v>3296.7</v>
      </c>
    </row>
    <row r="73" spans="1:5" x14ac:dyDescent="0.25">
      <c r="A73" s="11">
        <v>45149</v>
      </c>
      <c r="B73" s="1" t="s">
        <v>26</v>
      </c>
      <c r="C73" s="1" t="s">
        <v>48</v>
      </c>
      <c r="D73" s="1" t="s">
        <v>28</v>
      </c>
      <c r="E73" s="49">
        <v>2081.84</v>
      </c>
    </row>
    <row r="74" spans="1:5" x14ac:dyDescent="0.25">
      <c r="A74" s="11">
        <v>45141</v>
      </c>
      <c r="B74" s="1" t="s">
        <v>23</v>
      </c>
      <c r="C74" s="1" t="s">
        <v>47</v>
      </c>
      <c r="D74" s="1" t="s">
        <v>32</v>
      </c>
      <c r="E74" s="49">
        <v>3875.37</v>
      </c>
    </row>
    <row r="75" spans="1:5" x14ac:dyDescent="0.25">
      <c r="A75" s="11">
        <v>45165</v>
      </c>
      <c r="B75" s="1" t="s">
        <v>26</v>
      </c>
      <c r="C75" s="1" t="s">
        <v>47</v>
      </c>
      <c r="D75" s="1" t="s">
        <v>30</v>
      </c>
      <c r="E75" s="49">
        <v>3316.91</v>
      </c>
    </row>
    <row r="76" spans="1:5" x14ac:dyDescent="0.25">
      <c r="A76" s="11">
        <v>45155</v>
      </c>
      <c r="B76" s="1" t="s">
        <v>33</v>
      </c>
      <c r="C76" s="1" t="s">
        <v>48</v>
      </c>
      <c r="D76" s="1" t="s">
        <v>30</v>
      </c>
      <c r="E76" s="49">
        <v>2311.9299999999998</v>
      </c>
    </row>
    <row r="77" spans="1:5" x14ac:dyDescent="0.25">
      <c r="A77" s="11">
        <v>45155</v>
      </c>
      <c r="B77" s="1" t="s">
        <v>25</v>
      </c>
      <c r="C77" s="1" t="s">
        <v>46</v>
      </c>
      <c r="D77" s="1" t="s">
        <v>30</v>
      </c>
      <c r="E77" s="49">
        <v>2556.6999999999998</v>
      </c>
    </row>
    <row r="78" spans="1:5" x14ac:dyDescent="0.25">
      <c r="A78" s="11">
        <v>45153</v>
      </c>
      <c r="B78" s="1" t="s">
        <v>24</v>
      </c>
      <c r="C78" s="1" t="s">
        <v>48</v>
      </c>
      <c r="D78" s="1" t="s">
        <v>27</v>
      </c>
      <c r="E78" s="49">
        <v>2980.81</v>
      </c>
    </row>
    <row r="79" spans="1:5" x14ac:dyDescent="0.25">
      <c r="A79" s="11">
        <v>45153</v>
      </c>
      <c r="B79" s="1" t="s">
        <v>25</v>
      </c>
      <c r="C79" s="1" t="s">
        <v>47</v>
      </c>
      <c r="D79" s="1" t="s">
        <v>29</v>
      </c>
      <c r="E79" s="49">
        <v>3677.71</v>
      </c>
    </row>
    <row r="80" spans="1:5" x14ac:dyDescent="0.25">
      <c r="A80" s="11">
        <v>45158</v>
      </c>
      <c r="B80" s="1" t="s">
        <v>33</v>
      </c>
      <c r="C80" s="1" t="s">
        <v>48</v>
      </c>
      <c r="D80" s="1" t="s">
        <v>27</v>
      </c>
      <c r="E80" s="49">
        <v>2632.3</v>
      </c>
    </row>
    <row r="81" spans="1:5" x14ac:dyDescent="0.25">
      <c r="A81" s="11">
        <v>45168</v>
      </c>
      <c r="B81" s="1" t="s">
        <v>24</v>
      </c>
      <c r="C81" s="1" t="s">
        <v>47</v>
      </c>
      <c r="D81" s="1" t="s">
        <v>31</v>
      </c>
      <c r="E81" s="49">
        <v>3320.73</v>
      </c>
    </row>
    <row r="82" spans="1:5" x14ac:dyDescent="0.25">
      <c r="A82" s="11">
        <v>45148</v>
      </c>
      <c r="B82" s="1" t="s">
        <v>23</v>
      </c>
      <c r="C82" s="1" t="s">
        <v>49</v>
      </c>
      <c r="D82" s="1" t="s">
        <v>27</v>
      </c>
      <c r="E82" s="49">
        <v>3458.04</v>
      </c>
    </row>
    <row r="83" spans="1:5" x14ac:dyDescent="0.25">
      <c r="A83" s="11">
        <v>45153</v>
      </c>
      <c r="B83" s="1" t="s">
        <v>23</v>
      </c>
      <c r="C83" s="1" t="s">
        <v>48</v>
      </c>
      <c r="D83" s="1" t="s">
        <v>29</v>
      </c>
      <c r="E83" s="49">
        <v>2871.88</v>
      </c>
    </row>
    <row r="84" spans="1:5" x14ac:dyDescent="0.25">
      <c r="A84" s="11">
        <v>45139</v>
      </c>
      <c r="B84" s="1" t="s">
        <v>24</v>
      </c>
      <c r="C84" s="1" t="s">
        <v>48</v>
      </c>
      <c r="D84" s="1" t="s">
        <v>30</v>
      </c>
      <c r="E84" s="49">
        <v>2257.15</v>
      </c>
    </row>
    <row r="85" spans="1:5" x14ac:dyDescent="0.25">
      <c r="A85" s="11">
        <v>45150</v>
      </c>
      <c r="B85" s="1" t="s">
        <v>33</v>
      </c>
      <c r="C85" s="1" t="s">
        <v>46</v>
      </c>
      <c r="D85" s="1" t="s">
        <v>27</v>
      </c>
      <c r="E85" s="49">
        <v>3974.75</v>
      </c>
    </row>
    <row r="86" spans="1:5" x14ac:dyDescent="0.25">
      <c r="A86" s="11">
        <v>45164</v>
      </c>
      <c r="B86" s="1" t="s">
        <v>23</v>
      </c>
      <c r="C86" s="1" t="s">
        <v>49</v>
      </c>
      <c r="D86" s="1" t="s">
        <v>29</v>
      </c>
      <c r="E86" s="49">
        <v>2287.04</v>
      </c>
    </row>
    <row r="87" spans="1:5" x14ac:dyDescent="0.25">
      <c r="A87" s="11">
        <v>45149</v>
      </c>
      <c r="B87" s="1" t="s">
        <v>33</v>
      </c>
      <c r="C87" s="1" t="s">
        <v>49</v>
      </c>
      <c r="D87" s="1" t="s">
        <v>30</v>
      </c>
      <c r="E87" s="49">
        <v>2244.73</v>
      </c>
    </row>
    <row r="88" spans="1:5" x14ac:dyDescent="0.25">
      <c r="A88" s="11">
        <v>45164</v>
      </c>
      <c r="B88" s="1" t="s">
        <v>23</v>
      </c>
      <c r="C88" s="1" t="s">
        <v>2</v>
      </c>
      <c r="D88" s="1" t="s">
        <v>27</v>
      </c>
      <c r="E88" s="49">
        <v>2619.16</v>
      </c>
    </row>
    <row r="89" spans="1:5" x14ac:dyDescent="0.25">
      <c r="A89" s="11">
        <v>45156</v>
      </c>
      <c r="B89" s="1" t="s">
        <v>23</v>
      </c>
      <c r="C89" s="1" t="s">
        <v>2</v>
      </c>
      <c r="D89" s="1" t="s">
        <v>29</v>
      </c>
      <c r="E89" s="49">
        <v>3886.82</v>
      </c>
    </row>
    <row r="90" spans="1:5" x14ac:dyDescent="0.25">
      <c r="A90" s="11">
        <v>45139</v>
      </c>
      <c r="B90" s="1" t="s">
        <v>26</v>
      </c>
      <c r="C90" s="1" t="s">
        <v>49</v>
      </c>
      <c r="D90" s="1" t="s">
        <v>30</v>
      </c>
      <c r="E90" s="49">
        <v>2561.94</v>
      </c>
    </row>
    <row r="91" spans="1:5" x14ac:dyDescent="0.25">
      <c r="A91" s="11">
        <v>45146</v>
      </c>
      <c r="B91" s="1" t="s">
        <v>25</v>
      </c>
      <c r="C91" s="1" t="s">
        <v>2</v>
      </c>
      <c r="D91" s="1" t="s">
        <v>29</v>
      </c>
      <c r="E91" s="49">
        <v>3324.02</v>
      </c>
    </row>
    <row r="92" spans="1:5" x14ac:dyDescent="0.25">
      <c r="A92" s="11">
        <v>45139</v>
      </c>
      <c r="B92" s="1" t="s">
        <v>23</v>
      </c>
      <c r="C92" s="1" t="s">
        <v>48</v>
      </c>
      <c r="D92" s="1" t="s">
        <v>31</v>
      </c>
      <c r="E92" s="49">
        <v>3767.84</v>
      </c>
    </row>
    <row r="93" spans="1:5" x14ac:dyDescent="0.25">
      <c r="A93" s="11">
        <v>45161</v>
      </c>
      <c r="B93" s="1" t="s">
        <v>24</v>
      </c>
      <c r="C93" s="1" t="s">
        <v>47</v>
      </c>
      <c r="D93" s="1" t="s">
        <v>28</v>
      </c>
      <c r="E93" s="49">
        <v>2840.09</v>
      </c>
    </row>
    <row r="94" spans="1:5" x14ac:dyDescent="0.25">
      <c r="A94" s="11">
        <v>45166</v>
      </c>
      <c r="B94" s="1" t="s">
        <v>25</v>
      </c>
      <c r="C94" s="1" t="s">
        <v>48</v>
      </c>
      <c r="D94" s="1" t="s">
        <v>28</v>
      </c>
      <c r="E94" s="49">
        <v>2815.5</v>
      </c>
    </row>
    <row r="95" spans="1:5" x14ac:dyDescent="0.25">
      <c r="A95" s="11">
        <v>45157</v>
      </c>
      <c r="B95" s="1" t="s">
        <v>25</v>
      </c>
      <c r="C95" s="1" t="s">
        <v>48</v>
      </c>
      <c r="D95" s="1" t="s">
        <v>27</v>
      </c>
      <c r="E95" s="49">
        <v>3299.57</v>
      </c>
    </row>
    <row r="96" spans="1:5" x14ac:dyDescent="0.25">
      <c r="A96" s="11">
        <v>45142</v>
      </c>
      <c r="B96" s="1" t="s">
        <v>33</v>
      </c>
      <c r="C96" s="1" t="s">
        <v>48</v>
      </c>
      <c r="D96" s="1" t="s">
        <v>31</v>
      </c>
      <c r="E96" s="49">
        <v>3609.86</v>
      </c>
    </row>
    <row r="97" spans="1:5" x14ac:dyDescent="0.25">
      <c r="A97" s="11">
        <v>45157</v>
      </c>
      <c r="B97" s="1" t="s">
        <v>33</v>
      </c>
      <c r="C97" s="1" t="s">
        <v>2</v>
      </c>
      <c r="D97" s="1" t="s">
        <v>29</v>
      </c>
      <c r="E97" s="49">
        <v>2686.61</v>
      </c>
    </row>
    <row r="98" spans="1:5" x14ac:dyDescent="0.25">
      <c r="A98" s="11">
        <v>45161</v>
      </c>
      <c r="B98" s="1" t="s">
        <v>26</v>
      </c>
      <c r="C98" s="1" t="s">
        <v>48</v>
      </c>
      <c r="D98" s="1" t="s">
        <v>30</v>
      </c>
      <c r="E98" s="49">
        <v>3331.42</v>
      </c>
    </row>
    <row r="99" spans="1:5" x14ac:dyDescent="0.25">
      <c r="A99" s="11">
        <v>45140</v>
      </c>
      <c r="B99" s="1" t="s">
        <v>33</v>
      </c>
      <c r="C99" s="1" t="s">
        <v>47</v>
      </c>
      <c r="D99" s="1" t="s">
        <v>30</v>
      </c>
      <c r="E99" s="49">
        <v>2441.39</v>
      </c>
    </row>
    <row r="100" spans="1:5" x14ac:dyDescent="0.25">
      <c r="A100" s="11">
        <v>45146</v>
      </c>
      <c r="B100" s="1" t="s">
        <v>33</v>
      </c>
      <c r="C100" s="1" t="s">
        <v>48</v>
      </c>
      <c r="D100" s="1" t="s">
        <v>31</v>
      </c>
      <c r="E100" s="49">
        <v>3777.86</v>
      </c>
    </row>
    <row r="101" spans="1:5" x14ac:dyDescent="0.25">
      <c r="A101" s="11">
        <v>45146</v>
      </c>
      <c r="B101" s="1" t="s">
        <v>23</v>
      </c>
      <c r="C101" s="1" t="s">
        <v>49</v>
      </c>
      <c r="D101" s="1" t="s">
        <v>28</v>
      </c>
      <c r="E101" s="49">
        <v>3682.62</v>
      </c>
    </row>
    <row r="102" spans="1:5" x14ac:dyDescent="0.25">
      <c r="A102" s="11">
        <v>45160</v>
      </c>
      <c r="B102" s="1" t="s">
        <v>23</v>
      </c>
      <c r="C102" s="1" t="s">
        <v>47</v>
      </c>
      <c r="D102" s="1" t="s">
        <v>27</v>
      </c>
      <c r="E102" s="49">
        <v>2643.43</v>
      </c>
    </row>
    <row r="103" spans="1:5" x14ac:dyDescent="0.25">
      <c r="A103" s="11">
        <v>45162</v>
      </c>
      <c r="B103" s="1" t="s">
        <v>25</v>
      </c>
      <c r="C103" s="1" t="s">
        <v>49</v>
      </c>
      <c r="D103" s="1" t="s">
        <v>32</v>
      </c>
      <c r="E103" s="49">
        <v>3268.39</v>
      </c>
    </row>
    <row r="104" spans="1:5" x14ac:dyDescent="0.25">
      <c r="A104" s="11">
        <v>45141</v>
      </c>
      <c r="B104" s="1" t="s">
        <v>25</v>
      </c>
      <c r="C104" s="1" t="s">
        <v>46</v>
      </c>
      <c r="D104" s="1" t="s">
        <v>31</v>
      </c>
      <c r="E104" s="49">
        <v>2507.34</v>
      </c>
    </row>
    <row r="105" spans="1:5" x14ac:dyDescent="0.25">
      <c r="A105" s="11">
        <v>45150</v>
      </c>
      <c r="B105" s="1" t="s">
        <v>26</v>
      </c>
      <c r="C105" s="1" t="s">
        <v>49</v>
      </c>
      <c r="D105" s="1" t="s">
        <v>27</v>
      </c>
      <c r="E105" s="49">
        <v>3289.86</v>
      </c>
    </row>
    <row r="106" spans="1:5" x14ac:dyDescent="0.25">
      <c r="A106" s="11">
        <v>45144</v>
      </c>
      <c r="B106" s="1" t="s">
        <v>25</v>
      </c>
      <c r="C106" s="1" t="s">
        <v>48</v>
      </c>
      <c r="D106" s="1" t="s">
        <v>32</v>
      </c>
      <c r="E106" s="49">
        <v>2060.17</v>
      </c>
    </row>
    <row r="107" spans="1:5" x14ac:dyDescent="0.25">
      <c r="A107" s="11">
        <v>45164</v>
      </c>
      <c r="B107" s="1" t="s">
        <v>26</v>
      </c>
      <c r="C107" s="1" t="s">
        <v>2</v>
      </c>
      <c r="D107" s="1" t="s">
        <v>30</v>
      </c>
      <c r="E107" s="49">
        <v>3950.54</v>
      </c>
    </row>
    <row r="108" spans="1:5" x14ac:dyDescent="0.25">
      <c r="A108" s="11">
        <v>45155</v>
      </c>
      <c r="B108" s="1" t="s">
        <v>33</v>
      </c>
      <c r="C108" s="1" t="s">
        <v>46</v>
      </c>
      <c r="D108" s="1" t="s">
        <v>30</v>
      </c>
      <c r="E108" s="49">
        <v>2235.7399999999998</v>
      </c>
    </row>
    <row r="109" spans="1:5" x14ac:dyDescent="0.25">
      <c r="A109" s="11">
        <v>45145</v>
      </c>
      <c r="B109" s="1" t="s">
        <v>23</v>
      </c>
      <c r="C109" s="1" t="s">
        <v>49</v>
      </c>
      <c r="D109" s="1" t="s">
        <v>27</v>
      </c>
      <c r="E109" s="49">
        <v>3713.98</v>
      </c>
    </row>
    <row r="110" spans="1:5" x14ac:dyDescent="0.25">
      <c r="A110" s="11">
        <v>45159</v>
      </c>
      <c r="B110" s="1" t="s">
        <v>23</v>
      </c>
      <c r="C110" s="1" t="s">
        <v>49</v>
      </c>
      <c r="D110" s="1" t="s">
        <v>29</v>
      </c>
      <c r="E110" s="49">
        <v>2273.7399999999998</v>
      </c>
    </row>
    <row r="111" spans="1:5" x14ac:dyDescent="0.25">
      <c r="A111" s="11">
        <v>45162</v>
      </c>
      <c r="B111" s="1" t="s">
        <v>24</v>
      </c>
      <c r="C111" s="1" t="s">
        <v>2</v>
      </c>
      <c r="D111" s="1" t="s">
        <v>28</v>
      </c>
      <c r="E111" s="49">
        <v>3741.98</v>
      </c>
    </row>
    <row r="112" spans="1:5" x14ac:dyDescent="0.25">
      <c r="A112" s="11">
        <v>45155</v>
      </c>
      <c r="B112" s="1" t="s">
        <v>33</v>
      </c>
      <c r="C112" s="1" t="s">
        <v>46</v>
      </c>
      <c r="D112" s="1" t="s">
        <v>29</v>
      </c>
      <c r="E112" s="49">
        <v>2968.57</v>
      </c>
    </row>
    <row r="113" spans="1:5" x14ac:dyDescent="0.25">
      <c r="A113" s="11">
        <v>45140</v>
      </c>
      <c r="B113" s="1" t="s">
        <v>33</v>
      </c>
      <c r="C113" s="1" t="s">
        <v>47</v>
      </c>
      <c r="D113" s="1" t="s">
        <v>29</v>
      </c>
      <c r="E113" s="49">
        <v>3495.91</v>
      </c>
    </row>
    <row r="114" spans="1:5" x14ac:dyDescent="0.25">
      <c r="A114" s="11">
        <v>45141</v>
      </c>
      <c r="B114" s="1" t="s">
        <v>24</v>
      </c>
      <c r="C114" s="1" t="s">
        <v>46</v>
      </c>
      <c r="D114" s="1" t="s">
        <v>28</v>
      </c>
      <c r="E114" s="49">
        <v>3878.41</v>
      </c>
    </row>
    <row r="115" spans="1:5" x14ac:dyDescent="0.25">
      <c r="A115" s="11">
        <v>45141</v>
      </c>
      <c r="B115" s="1" t="s">
        <v>25</v>
      </c>
      <c r="C115" s="1" t="s">
        <v>48</v>
      </c>
      <c r="D115" s="1" t="s">
        <v>28</v>
      </c>
      <c r="E115" s="49">
        <v>3453.11</v>
      </c>
    </row>
    <row r="116" spans="1:5" x14ac:dyDescent="0.25">
      <c r="A116" s="11">
        <v>45165</v>
      </c>
      <c r="B116" s="1" t="s">
        <v>33</v>
      </c>
      <c r="C116" s="1" t="s">
        <v>48</v>
      </c>
      <c r="D116" s="1" t="s">
        <v>28</v>
      </c>
      <c r="E116" s="49">
        <v>2917.03</v>
      </c>
    </row>
    <row r="117" spans="1:5" x14ac:dyDescent="0.25">
      <c r="A117" s="11">
        <v>45167</v>
      </c>
      <c r="B117" s="1" t="s">
        <v>33</v>
      </c>
      <c r="C117" s="1" t="s">
        <v>47</v>
      </c>
      <c r="D117" s="1" t="s">
        <v>28</v>
      </c>
      <c r="E117" s="49">
        <v>3596.44</v>
      </c>
    </row>
    <row r="118" spans="1:5" x14ac:dyDescent="0.25">
      <c r="A118" s="11">
        <v>45156</v>
      </c>
      <c r="B118" s="1" t="s">
        <v>25</v>
      </c>
      <c r="C118" s="1" t="s">
        <v>48</v>
      </c>
      <c r="D118" s="1" t="s">
        <v>31</v>
      </c>
      <c r="E118" s="49">
        <v>2080.25</v>
      </c>
    </row>
    <row r="119" spans="1:5" x14ac:dyDescent="0.25">
      <c r="A119" s="11">
        <v>45169</v>
      </c>
      <c r="B119" s="1" t="s">
        <v>25</v>
      </c>
      <c r="C119" s="1" t="s">
        <v>48</v>
      </c>
      <c r="D119" s="1" t="s">
        <v>29</v>
      </c>
      <c r="E119" s="49">
        <v>2138.71</v>
      </c>
    </row>
    <row r="120" spans="1:5" x14ac:dyDescent="0.25">
      <c r="A120" s="11">
        <v>45140</v>
      </c>
      <c r="B120" s="1" t="s">
        <v>26</v>
      </c>
      <c r="C120" s="1" t="s">
        <v>2</v>
      </c>
      <c r="D120" s="1" t="s">
        <v>31</v>
      </c>
      <c r="E120" s="49">
        <v>3022.95</v>
      </c>
    </row>
    <row r="121" spans="1:5" x14ac:dyDescent="0.25">
      <c r="A121" s="11">
        <v>45145</v>
      </c>
      <c r="B121" s="1" t="s">
        <v>25</v>
      </c>
      <c r="C121" s="1" t="s">
        <v>2</v>
      </c>
      <c r="D121" s="1" t="s">
        <v>29</v>
      </c>
      <c r="E121" s="49">
        <v>2581.5</v>
      </c>
    </row>
    <row r="122" spans="1:5" x14ac:dyDescent="0.25">
      <c r="A122" s="11">
        <v>45153</v>
      </c>
      <c r="B122" s="1" t="s">
        <v>24</v>
      </c>
      <c r="C122" s="1" t="s">
        <v>46</v>
      </c>
      <c r="D122" s="1" t="s">
        <v>28</v>
      </c>
      <c r="E122" s="49">
        <v>2409.89</v>
      </c>
    </row>
    <row r="123" spans="1:5" x14ac:dyDescent="0.25">
      <c r="A123" s="11">
        <v>45163</v>
      </c>
      <c r="B123" s="1" t="s">
        <v>23</v>
      </c>
      <c r="C123" s="1" t="s">
        <v>48</v>
      </c>
      <c r="D123" s="1" t="s">
        <v>27</v>
      </c>
      <c r="E123" s="49">
        <v>2892.02</v>
      </c>
    </row>
    <row r="124" spans="1:5" x14ac:dyDescent="0.25">
      <c r="A124" s="11">
        <v>45159</v>
      </c>
      <c r="B124" s="1" t="s">
        <v>23</v>
      </c>
      <c r="C124" s="1" t="s">
        <v>49</v>
      </c>
      <c r="D124" s="1" t="s">
        <v>27</v>
      </c>
      <c r="E124" s="49">
        <v>3773.23</v>
      </c>
    </row>
    <row r="125" spans="1:5" x14ac:dyDescent="0.25">
      <c r="A125" s="11">
        <v>45158</v>
      </c>
      <c r="B125" s="1" t="s">
        <v>33</v>
      </c>
      <c r="C125" s="1" t="s">
        <v>48</v>
      </c>
      <c r="D125" s="1" t="s">
        <v>28</v>
      </c>
      <c r="E125" s="49">
        <v>2368.42</v>
      </c>
    </row>
    <row r="126" spans="1:5" x14ac:dyDescent="0.25">
      <c r="A126" s="11">
        <v>45152</v>
      </c>
      <c r="B126" s="1" t="s">
        <v>26</v>
      </c>
      <c r="C126" s="1" t="s">
        <v>49</v>
      </c>
      <c r="D126" s="1" t="s">
        <v>28</v>
      </c>
      <c r="E126" s="49">
        <v>3821.53</v>
      </c>
    </row>
    <row r="127" spans="1:5" x14ac:dyDescent="0.25">
      <c r="A127" s="11">
        <v>45144</v>
      </c>
      <c r="B127" s="1" t="s">
        <v>24</v>
      </c>
      <c r="C127" s="1" t="s">
        <v>49</v>
      </c>
      <c r="D127" s="1" t="s">
        <v>27</v>
      </c>
      <c r="E127" s="49">
        <v>3984.38</v>
      </c>
    </row>
    <row r="128" spans="1:5" x14ac:dyDescent="0.25">
      <c r="A128" s="11">
        <v>45166</v>
      </c>
      <c r="B128" s="1" t="s">
        <v>26</v>
      </c>
      <c r="C128" s="1" t="s">
        <v>2</v>
      </c>
      <c r="D128" s="1" t="s">
        <v>30</v>
      </c>
      <c r="E128" s="49">
        <v>2980</v>
      </c>
    </row>
    <row r="129" spans="1:5" x14ac:dyDescent="0.25">
      <c r="A129" s="11">
        <v>45154</v>
      </c>
      <c r="B129" s="1" t="s">
        <v>25</v>
      </c>
      <c r="C129" s="1" t="s">
        <v>2</v>
      </c>
      <c r="D129" s="1" t="s">
        <v>32</v>
      </c>
      <c r="E129" s="49">
        <v>3829.54</v>
      </c>
    </row>
    <row r="130" spans="1:5" x14ac:dyDescent="0.25">
      <c r="A130" s="11">
        <v>45151</v>
      </c>
      <c r="B130" s="1" t="s">
        <v>33</v>
      </c>
      <c r="C130" s="1" t="s">
        <v>2</v>
      </c>
      <c r="D130" s="1" t="s">
        <v>28</v>
      </c>
      <c r="E130" s="49">
        <v>2641.17</v>
      </c>
    </row>
    <row r="131" spans="1:5" x14ac:dyDescent="0.25">
      <c r="A131" s="11">
        <v>45164</v>
      </c>
      <c r="B131" s="1" t="s">
        <v>24</v>
      </c>
      <c r="C131" s="1" t="s">
        <v>48</v>
      </c>
      <c r="D131" s="1" t="s">
        <v>28</v>
      </c>
      <c r="E131" s="49">
        <v>3097.92</v>
      </c>
    </row>
    <row r="132" spans="1:5" x14ac:dyDescent="0.25">
      <c r="A132" s="11">
        <v>45164</v>
      </c>
      <c r="B132" s="1" t="s">
        <v>25</v>
      </c>
      <c r="C132" s="1" t="s">
        <v>46</v>
      </c>
      <c r="D132" s="1" t="s">
        <v>28</v>
      </c>
      <c r="E132" s="49">
        <v>2946.25</v>
      </c>
    </row>
    <row r="133" spans="1:5" x14ac:dyDescent="0.25">
      <c r="A133" s="11">
        <v>45140</v>
      </c>
      <c r="B133" s="1" t="s">
        <v>26</v>
      </c>
      <c r="C133" s="1" t="s">
        <v>2</v>
      </c>
      <c r="D133" s="1" t="s">
        <v>32</v>
      </c>
      <c r="E133" s="49">
        <v>3432.67</v>
      </c>
    </row>
    <row r="134" spans="1:5" x14ac:dyDescent="0.25">
      <c r="A134" s="11">
        <v>45149</v>
      </c>
      <c r="B134" s="1" t="s">
        <v>23</v>
      </c>
      <c r="C134" s="1" t="s">
        <v>48</v>
      </c>
      <c r="D134" s="1" t="s">
        <v>29</v>
      </c>
      <c r="E134" s="49">
        <v>2905.02</v>
      </c>
    </row>
    <row r="135" spans="1:5" x14ac:dyDescent="0.25">
      <c r="A135" s="11">
        <v>45146</v>
      </c>
      <c r="B135" s="1" t="s">
        <v>26</v>
      </c>
      <c r="C135" s="1" t="s">
        <v>49</v>
      </c>
      <c r="D135" s="1" t="s">
        <v>30</v>
      </c>
      <c r="E135" s="49">
        <v>3917.87</v>
      </c>
    </row>
    <row r="136" spans="1:5" x14ac:dyDescent="0.25">
      <c r="A136" s="11">
        <v>45141</v>
      </c>
      <c r="B136" s="1" t="s">
        <v>33</v>
      </c>
      <c r="C136" s="1" t="s">
        <v>47</v>
      </c>
      <c r="D136" s="1" t="s">
        <v>30</v>
      </c>
      <c r="E136" s="49">
        <v>2859.39</v>
      </c>
    </row>
    <row r="137" spans="1:5" x14ac:dyDescent="0.25">
      <c r="A137" s="11">
        <v>45143</v>
      </c>
      <c r="B137" s="1" t="s">
        <v>23</v>
      </c>
      <c r="C137" s="1" t="s">
        <v>48</v>
      </c>
      <c r="D137" s="1" t="s">
        <v>32</v>
      </c>
      <c r="E137" s="49">
        <v>2023.48</v>
      </c>
    </row>
    <row r="138" spans="1:5" x14ac:dyDescent="0.25">
      <c r="A138" s="11">
        <v>45139</v>
      </c>
      <c r="B138" s="1" t="s">
        <v>24</v>
      </c>
      <c r="C138" s="1" t="s">
        <v>46</v>
      </c>
      <c r="D138" s="1" t="s">
        <v>28</v>
      </c>
      <c r="E138" s="49">
        <v>2557.63</v>
      </c>
    </row>
    <row r="139" spans="1:5" x14ac:dyDescent="0.25">
      <c r="A139" s="11">
        <v>45153</v>
      </c>
      <c r="B139" s="1" t="s">
        <v>26</v>
      </c>
      <c r="C139" s="1" t="s">
        <v>49</v>
      </c>
      <c r="D139" s="1" t="s">
        <v>32</v>
      </c>
      <c r="E139" s="49">
        <v>2545.1799999999998</v>
      </c>
    </row>
    <row r="140" spans="1:5" x14ac:dyDescent="0.25">
      <c r="A140" s="11">
        <v>45155</v>
      </c>
      <c r="B140" s="1" t="s">
        <v>25</v>
      </c>
      <c r="C140" s="1" t="s">
        <v>46</v>
      </c>
      <c r="D140" s="1" t="s">
        <v>27</v>
      </c>
      <c r="E140" s="49">
        <v>2664.28</v>
      </c>
    </row>
    <row r="141" spans="1:5" x14ac:dyDescent="0.25">
      <c r="A141" s="11">
        <v>45157</v>
      </c>
      <c r="B141" s="1" t="s">
        <v>25</v>
      </c>
      <c r="C141" s="1" t="s">
        <v>2</v>
      </c>
      <c r="D141" s="1" t="s">
        <v>27</v>
      </c>
      <c r="E141" s="49">
        <v>2039.36</v>
      </c>
    </row>
    <row r="142" spans="1:5" x14ac:dyDescent="0.25">
      <c r="A142" s="11">
        <v>45163</v>
      </c>
      <c r="B142" s="1" t="s">
        <v>23</v>
      </c>
      <c r="C142" s="1" t="s">
        <v>48</v>
      </c>
      <c r="D142" s="1" t="s">
        <v>29</v>
      </c>
      <c r="E142" s="49">
        <v>3143.68</v>
      </c>
    </row>
    <row r="143" spans="1:5" x14ac:dyDescent="0.25">
      <c r="A143" s="11">
        <v>45147</v>
      </c>
      <c r="B143" s="1" t="s">
        <v>24</v>
      </c>
      <c r="C143" s="1" t="s">
        <v>48</v>
      </c>
      <c r="D143" s="1" t="s">
        <v>27</v>
      </c>
      <c r="E143" s="49">
        <v>2922.11</v>
      </c>
    </row>
    <row r="144" spans="1:5" x14ac:dyDescent="0.25">
      <c r="A144" s="11">
        <v>45139</v>
      </c>
      <c r="B144" s="1" t="s">
        <v>33</v>
      </c>
      <c r="C144" s="1" t="s">
        <v>48</v>
      </c>
      <c r="D144" s="1" t="s">
        <v>28</v>
      </c>
      <c r="E144" s="49">
        <v>3665.62</v>
      </c>
    </row>
    <row r="145" spans="1:5" x14ac:dyDescent="0.25">
      <c r="A145" s="11">
        <v>45156</v>
      </c>
      <c r="B145" s="1" t="s">
        <v>24</v>
      </c>
      <c r="C145" s="1" t="s">
        <v>48</v>
      </c>
      <c r="D145" s="1" t="s">
        <v>28</v>
      </c>
      <c r="E145" s="49">
        <v>3598.18</v>
      </c>
    </row>
    <row r="146" spans="1:5" x14ac:dyDescent="0.25">
      <c r="A146" s="11">
        <v>45152</v>
      </c>
      <c r="B146" s="1" t="s">
        <v>33</v>
      </c>
      <c r="C146" s="1" t="s">
        <v>46</v>
      </c>
      <c r="D146" s="1" t="s">
        <v>27</v>
      </c>
      <c r="E146" s="49">
        <v>3621.8</v>
      </c>
    </row>
    <row r="147" spans="1:5" x14ac:dyDescent="0.25">
      <c r="A147" s="11">
        <v>45149</v>
      </c>
      <c r="B147" s="1" t="s">
        <v>33</v>
      </c>
      <c r="C147" s="1" t="s">
        <v>46</v>
      </c>
      <c r="D147" s="1" t="s">
        <v>28</v>
      </c>
      <c r="E147" s="49">
        <v>3103.41</v>
      </c>
    </row>
    <row r="148" spans="1:5" x14ac:dyDescent="0.25">
      <c r="A148" s="11">
        <v>45144</v>
      </c>
      <c r="B148" s="1" t="s">
        <v>25</v>
      </c>
      <c r="C148" s="1" t="s">
        <v>47</v>
      </c>
      <c r="D148" s="1" t="s">
        <v>32</v>
      </c>
      <c r="E148" s="49">
        <v>3645.33</v>
      </c>
    </row>
    <row r="149" spans="1:5" x14ac:dyDescent="0.25">
      <c r="A149" s="11">
        <v>45166</v>
      </c>
      <c r="B149" s="1" t="s">
        <v>23</v>
      </c>
      <c r="C149" s="1" t="s">
        <v>48</v>
      </c>
      <c r="D149" s="1" t="s">
        <v>32</v>
      </c>
      <c r="E149" s="49">
        <v>3790.28</v>
      </c>
    </row>
    <row r="150" spans="1:5" x14ac:dyDescent="0.25">
      <c r="A150" s="11">
        <v>45156</v>
      </c>
      <c r="B150" s="1" t="s">
        <v>26</v>
      </c>
      <c r="C150" s="1" t="s">
        <v>47</v>
      </c>
      <c r="D150" s="1" t="s">
        <v>32</v>
      </c>
      <c r="E150" s="49">
        <v>2557.34</v>
      </c>
    </row>
    <row r="151" spans="1:5" x14ac:dyDescent="0.25">
      <c r="A151" s="11">
        <v>45161</v>
      </c>
      <c r="B151" s="1" t="s">
        <v>33</v>
      </c>
      <c r="C151" s="1" t="s">
        <v>49</v>
      </c>
      <c r="D151" s="1" t="s">
        <v>29</v>
      </c>
      <c r="E151" s="49">
        <v>2981.72</v>
      </c>
    </row>
    <row r="152" spans="1:5" x14ac:dyDescent="0.25">
      <c r="A152" s="11">
        <v>45155</v>
      </c>
      <c r="B152" s="1" t="s">
        <v>25</v>
      </c>
      <c r="C152" s="1" t="s">
        <v>47</v>
      </c>
      <c r="D152" s="1" t="s">
        <v>30</v>
      </c>
      <c r="E152" s="49">
        <v>3179.57</v>
      </c>
    </row>
    <row r="153" spans="1:5" x14ac:dyDescent="0.25">
      <c r="A153" s="11">
        <v>45150</v>
      </c>
      <c r="B153" s="1" t="s">
        <v>24</v>
      </c>
      <c r="C153" s="1" t="s">
        <v>46</v>
      </c>
      <c r="D153" s="1" t="s">
        <v>29</v>
      </c>
      <c r="E153" s="49">
        <v>2774.84</v>
      </c>
    </row>
    <row r="154" spans="1:5" x14ac:dyDescent="0.25">
      <c r="A154" s="11">
        <v>45152</v>
      </c>
      <c r="B154" s="1" t="s">
        <v>25</v>
      </c>
      <c r="C154" s="1" t="s">
        <v>48</v>
      </c>
      <c r="D154" s="1" t="s">
        <v>31</v>
      </c>
      <c r="E154" s="49">
        <v>3670.5</v>
      </c>
    </row>
    <row r="155" spans="1:5" x14ac:dyDescent="0.25">
      <c r="A155" s="11">
        <v>45169</v>
      </c>
      <c r="B155" s="1" t="s">
        <v>24</v>
      </c>
      <c r="C155" s="1" t="s">
        <v>2</v>
      </c>
      <c r="D155" s="1" t="s">
        <v>27</v>
      </c>
      <c r="E155" s="49">
        <v>3872.73</v>
      </c>
    </row>
    <row r="156" spans="1:5" x14ac:dyDescent="0.25">
      <c r="A156" s="11">
        <v>45165</v>
      </c>
      <c r="B156" s="1" t="s">
        <v>33</v>
      </c>
      <c r="C156" s="1" t="s">
        <v>48</v>
      </c>
      <c r="D156" s="1" t="s">
        <v>31</v>
      </c>
      <c r="E156" s="49">
        <v>2299.86</v>
      </c>
    </row>
    <row r="157" spans="1:5" x14ac:dyDescent="0.25">
      <c r="A157" s="11">
        <v>45155</v>
      </c>
      <c r="B157" s="1" t="s">
        <v>26</v>
      </c>
      <c r="C157" s="1" t="s">
        <v>47</v>
      </c>
      <c r="D157" s="1" t="s">
        <v>27</v>
      </c>
      <c r="E157" s="49">
        <v>2947.95</v>
      </c>
    </row>
    <row r="158" spans="1:5" x14ac:dyDescent="0.25">
      <c r="A158" s="11">
        <v>45169</v>
      </c>
      <c r="B158" s="1" t="s">
        <v>23</v>
      </c>
      <c r="C158" s="1" t="s">
        <v>47</v>
      </c>
      <c r="D158" s="1" t="s">
        <v>30</v>
      </c>
      <c r="E158" s="49">
        <v>2111.27</v>
      </c>
    </row>
    <row r="159" spans="1:5" x14ac:dyDescent="0.25">
      <c r="A159" s="11">
        <v>45160</v>
      </c>
      <c r="B159" s="1" t="s">
        <v>23</v>
      </c>
      <c r="C159" s="1" t="s">
        <v>2</v>
      </c>
      <c r="D159" s="1" t="s">
        <v>27</v>
      </c>
      <c r="E159" s="49">
        <v>3073.53</v>
      </c>
    </row>
    <row r="160" spans="1:5" x14ac:dyDescent="0.25">
      <c r="A160" s="11">
        <v>45167</v>
      </c>
      <c r="B160" s="1" t="s">
        <v>33</v>
      </c>
      <c r="C160" s="1" t="s">
        <v>49</v>
      </c>
      <c r="D160" s="1" t="s">
        <v>30</v>
      </c>
      <c r="E160" s="49">
        <v>2608.0100000000002</v>
      </c>
    </row>
    <row r="161" spans="1:5" x14ac:dyDescent="0.25">
      <c r="A161" s="11">
        <v>45153</v>
      </c>
      <c r="B161" s="1" t="s">
        <v>33</v>
      </c>
      <c r="C161" s="1" t="s">
        <v>47</v>
      </c>
      <c r="D161" s="1" t="s">
        <v>31</v>
      </c>
      <c r="E161" s="49">
        <v>3358.34</v>
      </c>
    </row>
    <row r="162" spans="1:5" x14ac:dyDescent="0.25">
      <c r="A162" s="11">
        <v>45141</v>
      </c>
      <c r="B162" s="1" t="s">
        <v>25</v>
      </c>
      <c r="C162" s="1" t="s">
        <v>2</v>
      </c>
      <c r="D162" s="1" t="s">
        <v>29</v>
      </c>
      <c r="E162" s="49">
        <v>3646.11</v>
      </c>
    </row>
    <row r="163" spans="1:5" x14ac:dyDescent="0.25">
      <c r="A163" s="11">
        <v>45140</v>
      </c>
      <c r="B163" s="1" t="s">
        <v>33</v>
      </c>
      <c r="C163" s="1" t="s">
        <v>2</v>
      </c>
      <c r="D163" s="1" t="s">
        <v>29</v>
      </c>
      <c r="E163" s="49">
        <v>2472.86</v>
      </c>
    </row>
    <row r="164" spans="1:5" x14ac:dyDescent="0.25">
      <c r="A164" s="11">
        <v>45141</v>
      </c>
      <c r="B164" s="1" t="s">
        <v>24</v>
      </c>
      <c r="C164" s="1" t="s">
        <v>48</v>
      </c>
      <c r="D164" s="1" t="s">
        <v>29</v>
      </c>
      <c r="E164" s="49">
        <v>3520.84</v>
      </c>
    </row>
    <row r="165" spans="1:5" x14ac:dyDescent="0.25">
      <c r="A165" s="11">
        <v>45142</v>
      </c>
      <c r="B165" s="1" t="s">
        <v>33</v>
      </c>
      <c r="C165" s="1" t="s">
        <v>48</v>
      </c>
      <c r="D165" s="1" t="s">
        <v>30</v>
      </c>
      <c r="E165" s="49">
        <v>3096</v>
      </c>
    </row>
    <row r="166" spans="1:5" x14ac:dyDescent="0.25">
      <c r="A166" s="11">
        <v>45155</v>
      </c>
      <c r="B166" s="1" t="s">
        <v>25</v>
      </c>
      <c r="C166" s="1" t="s">
        <v>46</v>
      </c>
      <c r="D166" s="1" t="s">
        <v>30</v>
      </c>
      <c r="E166" s="49">
        <v>3876.65</v>
      </c>
    </row>
    <row r="167" spans="1:5" x14ac:dyDescent="0.25">
      <c r="A167" s="11">
        <v>45169</v>
      </c>
      <c r="B167" s="1" t="s">
        <v>25</v>
      </c>
      <c r="C167" s="1" t="s">
        <v>47</v>
      </c>
      <c r="D167" s="1" t="s">
        <v>30</v>
      </c>
      <c r="E167" s="49">
        <v>2138.79</v>
      </c>
    </row>
    <row r="168" spans="1:5" x14ac:dyDescent="0.25">
      <c r="A168" s="11">
        <v>45164</v>
      </c>
      <c r="B168" s="1" t="s">
        <v>23</v>
      </c>
      <c r="C168" s="1" t="s">
        <v>47</v>
      </c>
      <c r="D168" s="1" t="s">
        <v>29</v>
      </c>
      <c r="E168" s="49">
        <v>2568.46</v>
      </c>
    </row>
    <row r="169" spans="1:5" x14ac:dyDescent="0.25">
      <c r="A169" s="11">
        <v>45143</v>
      </c>
      <c r="B169" s="1" t="s">
        <v>25</v>
      </c>
      <c r="C169" s="1" t="s">
        <v>48</v>
      </c>
      <c r="D169" s="1" t="s">
        <v>27</v>
      </c>
      <c r="E169" s="49">
        <v>2671.15</v>
      </c>
    </row>
    <row r="170" spans="1:5" x14ac:dyDescent="0.25">
      <c r="A170" s="11">
        <v>45147</v>
      </c>
      <c r="B170" s="1" t="s">
        <v>33</v>
      </c>
      <c r="C170" s="1" t="s">
        <v>2</v>
      </c>
      <c r="D170" s="1" t="s">
        <v>28</v>
      </c>
      <c r="E170" s="49">
        <v>3034.32</v>
      </c>
    </row>
    <row r="171" spans="1:5" x14ac:dyDescent="0.25">
      <c r="A171" s="11">
        <v>45151</v>
      </c>
      <c r="B171" s="1" t="s">
        <v>25</v>
      </c>
      <c r="C171" s="1" t="s">
        <v>49</v>
      </c>
      <c r="D171" s="1" t="s">
        <v>28</v>
      </c>
      <c r="E171" s="49">
        <v>3144.79</v>
      </c>
    </row>
    <row r="172" spans="1:5" x14ac:dyDescent="0.25">
      <c r="A172" s="11">
        <v>45143</v>
      </c>
      <c r="B172" s="1" t="s">
        <v>25</v>
      </c>
      <c r="C172" s="1" t="s">
        <v>48</v>
      </c>
      <c r="D172" s="1" t="s">
        <v>28</v>
      </c>
      <c r="E172" s="49">
        <v>3937.86</v>
      </c>
    </row>
    <row r="173" spans="1:5" x14ac:dyDescent="0.25">
      <c r="A173" s="11">
        <v>45165</v>
      </c>
      <c r="B173" s="1" t="s">
        <v>25</v>
      </c>
      <c r="C173" s="1" t="s">
        <v>2</v>
      </c>
      <c r="D173" s="1" t="s">
        <v>27</v>
      </c>
      <c r="E173" s="49">
        <v>3164.34</v>
      </c>
    </row>
    <row r="174" spans="1:5" x14ac:dyDescent="0.25">
      <c r="A174" s="11">
        <v>45164</v>
      </c>
      <c r="B174" s="1" t="s">
        <v>33</v>
      </c>
      <c r="C174" s="1" t="s">
        <v>48</v>
      </c>
      <c r="D174" s="1" t="s">
        <v>27</v>
      </c>
      <c r="E174" s="49">
        <v>3204.33</v>
      </c>
    </row>
    <row r="175" spans="1:5" x14ac:dyDescent="0.25">
      <c r="A175" s="11">
        <v>45162</v>
      </c>
      <c r="B175" s="1" t="s">
        <v>23</v>
      </c>
      <c r="C175" s="1" t="s">
        <v>48</v>
      </c>
      <c r="D175" s="1" t="s">
        <v>28</v>
      </c>
      <c r="E175" s="49">
        <v>2071.75</v>
      </c>
    </row>
    <row r="176" spans="1:5" x14ac:dyDescent="0.25">
      <c r="A176" s="11">
        <v>45152</v>
      </c>
      <c r="B176" s="1" t="s">
        <v>33</v>
      </c>
      <c r="C176" s="1" t="s">
        <v>48</v>
      </c>
      <c r="D176" s="1" t="s">
        <v>29</v>
      </c>
      <c r="E176" s="49">
        <v>3449.22</v>
      </c>
    </row>
    <row r="177" spans="1:5" x14ac:dyDescent="0.25">
      <c r="A177" s="11">
        <v>45156</v>
      </c>
      <c r="B177" s="1" t="s">
        <v>23</v>
      </c>
      <c r="C177" s="1" t="s">
        <v>46</v>
      </c>
      <c r="D177" s="1" t="s">
        <v>29</v>
      </c>
      <c r="E177" s="49">
        <v>2309.66</v>
      </c>
    </row>
    <row r="178" spans="1:5" x14ac:dyDescent="0.25">
      <c r="A178" s="11">
        <v>45139</v>
      </c>
      <c r="B178" s="1" t="s">
        <v>23</v>
      </c>
      <c r="C178" s="1" t="s">
        <v>46</v>
      </c>
      <c r="D178" s="1" t="s">
        <v>31</v>
      </c>
      <c r="E178" s="49">
        <v>3880.71</v>
      </c>
    </row>
    <row r="179" spans="1:5" x14ac:dyDescent="0.25">
      <c r="A179" s="11">
        <v>45145</v>
      </c>
      <c r="B179" s="1" t="s">
        <v>24</v>
      </c>
      <c r="C179" s="1" t="s">
        <v>49</v>
      </c>
      <c r="D179" s="1" t="s">
        <v>30</v>
      </c>
      <c r="E179" s="49">
        <v>2186.1</v>
      </c>
    </row>
    <row r="180" spans="1:5" x14ac:dyDescent="0.25">
      <c r="A180" s="11">
        <v>45144</v>
      </c>
      <c r="B180" s="1" t="s">
        <v>23</v>
      </c>
      <c r="C180" s="1" t="s">
        <v>48</v>
      </c>
      <c r="D180" s="1" t="s">
        <v>29</v>
      </c>
      <c r="E180" s="49">
        <v>2717.91</v>
      </c>
    </row>
    <row r="181" spans="1:5" x14ac:dyDescent="0.25">
      <c r="A181" s="11">
        <v>45147</v>
      </c>
      <c r="B181" s="1" t="s">
        <v>24</v>
      </c>
      <c r="C181" s="1" t="s">
        <v>47</v>
      </c>
      <c r="D181" s="1" t="s">
        <v>27</v>
      </c>
      <c r="E181" s="49">
        <v>3263.75</v>
      </c>
    </row>
    <row r="182" spans="1:5" x14ac:dyDescent="0.25">
      <c r="A182" s="11">
        <v>45159</v>
      </c>
      <c r="B182" s="1" t="s">
        <v>23</v>
      </c>
      <c r="C182" s="1" t="s">
        <v>2</v>
      </c>
      <c r="D182" s="1" t="s">
        <v>31</v>
      </c>
      <c r="E182" s="49">
        <v>2389.48</v>
      </c>
    </row>
    <row r="183" spans="1:5" x14ac:dyDescent="0.25">
      <c r="A183" s="11">
        <v>45155</v>
      </c>
      <c r="B183" s="1" t="s">
        <v>25</v>
      </c>
      <c r="C183" s="1" t="s">
        <v>2</v>
      </c>
      <c r="D183" s="1" t="s">
        <v>31</v>
      </c>
      <c r="E183" s="49">
        <v>3518.16</v>
      </c>
    </row>
    <row r="184" spans="1:5" x14ac:dyDescent="0.25">
      <c r="A184" s="11">
        <v>45143</v>
      </c>
      <c r="B184" s="1" t="s">
        <v>24</v>
      </c>
      <c r="C184" s="1" t="s">
        <v>49</v>
      </c>
      <c r="D184" s="1" t="s">
        <v>28</v>
      </c>
      <c r="E184" s="49">
        <v>3667.34</v>
      </c>
    </row>
    <row r="185" spans="1:5" x14ac:dyDescent="0.25">
      <c r="A185" s="11">
        <v>45158</v>
      </c>
      <c r="B185" s="1" t="s">
        <v>26</v>
      </c>
      <c r="C185" s="1" t="s">
        <v>48</v>
      </c>
      <c r="D185" s="1" t="s">
        <v>28</v>
      </c>
      <c r="E185" s="49">
        <v>2884.31</v>
      </c>
    </row>
    <row r="186" spans="1:5" x14ac:dyDescent="0.25">
      <c r="A186" s="11">
        <v>45168</v>
      </c>
      <c r="B186" s="1" t="s">
        <v>33</v>
      </c>
      <c r="C186" s="1" t="s">
        <v>2</v>
      </c>
      <c r="D186" s="1" t="s">
        <v>32</v>
      </c>
      <c r="E186" s="49">
        <v>2054.4899999999998</v>
      </c>
    </row>
    <row r="187" spans="1:5" x14ac:dyDescent="0.25">
      <c r="A187" s="11">
        <v>45163</v>
      </c>
      <c r="B187" s="1" t="s">
        <v>26</v>
      </c>
      <c r="C187" s="1" t="s">
        <v>48</v>
      </c>
      <c r="D187" s="1" t="s">
        <v>30</v>
      </c>
      <c r="E187" s="49">
        <v>2634.08</v>
      </c>
    </row>
    <row r="188" spans="1:5" x14ac:dyDescent="0.25">
      <c r="A188" s="11">
        <v>45147</v>
      </c>
      <c r="B188" s="1" t="s">
        <v>33</v>
      </c>
      <c r="C188" s="1" t="s">
        <v>49</v>
      </c>
      <c r="D188" s="1" t="s">
        <v>27</v>
      </c>
      <c r="E188" s="49">
        <v>2721.51</v>
      </c>
    </row>
    <row r="189" spans="1:5" x14ac:dyDescent="0.25">
      <c r="A189" s="11">
        <v>45145</v>
      </c>
      <c r="B189" s="1" t="s">
        <v>24</v>
      </c>
      <c r="C189" s="1" t="s">
        <v>2</v>
      </c>
      <c r="D189" s="1" t="s">
        <v>32</v>
      </c>
      <c r="E189" s="49">
        <v>3261.02</v>
      </c>
    </row>
    <row r="190" spans="1:5" x14ac:dyDescent="0.25">
      <c r="A190" s="11">
        <v>45154</v>
      </c>
      <c r="B190" s="1" t="s">
        <v>33</v>
      </c>
      <c r="C190" s="1" t="s">
        <v>46</v>
      </c>
      <c r="D190" s="1" t="s">
        <v>31</v>
      </c>
      <c r="E190" s="49">
        <v>2239.02</v>
      </c>
    </row>
    <row r="191" spans="1:5" x14ac:dyDescent="0.25">
      <c r="A191" s="11">
        <v>45153</v>
      </c>
      <c r="B191" s="1" t="s">
        <v>25</v>
      </c>
      <c r="C191" s="1" t="s">
        <v>46</v>
      </c>
      <c r="D191" s="1" t="s">
        <v>28</v>
      </c>
      <c r="E191" s="49">
        <v>2791.73</v>
      </c>
    </row>
    <row r="192" spans="1:5" x14ac:dyDescent="0.25">
      <c r="A192" s="11">
        <v>45140</v>
      </c>
      <c r="B192" s="1" t="s">
        <v>24</v>
      </c>
      <c r="C192" s="1" t="s">
        <v>47</v>
      </c>
      <c r="D192" s="1" t="s">
        <v>28</v>
      </c>
      <c r="E192" s="49">
        <v>3709.03</v>
      </c>
    </row>
    <row r="193" spans="1:5" x14ac:dyDescent="0.25">
      <c r="A193" s="11">
        <v>45142</v>
      </c>
      <c r="B193" s="1" t="s">
        <v>33</v>
      </c>
      <c r="C193" s="1" t="s">
        <v>48</v>
      </c>
      <c r="D193" s="1" t="s">
        <v>30</v>
      </c>
      <c r="E193" s="49">
        <v>2837.24</v>
      </c>
    </row>
    <row r="194" spans="1:5" x14ac:dyDescent="0.25">
      <c r="A194" s="11">
        <v>45140</v>
      </c>
      <c r="B194" s="1" t="s">
        <v>24</v>
      </c>
      <c r="C194" s="1" t="s">
        <v>49</v>
      </c>
      <c r="D194" s="1" t="s">
        <v>30</v>
      </c>
      <c r="E194" s="49">
        <v>3400.79</v>
      </c>
    </row>
    <row r="195" spans="1:5" x14ac:dyDescent="0.25">
      <c r="A195" s="11">
        <v>45159</v>
      </c>
      <c r="B195" s="1" t="s">
        <v>24</v>
      </c>
      <c r="C195" s="1" t="s">
        <v>46</v>
      </c>
      <c r="D195" s="1" t="s">
        <v>28</v>
      </c>
      <c r="E195" s="49">
        <v>2913.2</v>
      </c>
    </row>
    <row r="196" spans="1:5" x14ac:dyDescent="0.25">
      <c r="A196" s="11">
        <v>45166</v>
      </c>
      <c r="B196" s="1" t="s">
        <v>23</v>
      </c>
      <c r="C196" s="1" t="s">
        <v>47</v>
      </c>
      <c r="D196" s="1" t="s">
        <v>27</v>
      </c>
      <c r="E196" s="49">
        <v>3610.46</v>
      </c>
    </row>
    <row r="197" spans="1:5" x14ac:dyDescent="0.25">
      <c r="A197" s="11">
        <v>45141</v>
      </c>
      <c r="B197" s="1" t="s">
        <v>23</v>
      </c>
      <c r="C197" s="1" t="s">
        <v>46</v>
      </c>
      <c r="D197" s="1" t="s">
        <v>32</v>
      </c>
      <c r="E197" s="49">
        <v>3928.57</v>
      </c>
    </row>
    <row r="198" spans="1:5" x14ac:dyDescent="0.25">
      <c r="A198" s="11">
        <v>45158</v>
      </c>
      <c r="B198" s="1" t="s">
        <v>25</v>
      </c>
      <c r="C198" s="1" t="s">
        <v>46</v>
      </c>
      <c r="D198" s="1" t="s">
        <v>27</v>
      </c>
      <c r="E198" s="49">
        <v>3071.31</v>
      </c>
    </row>
    <row r="199" spans="1:5" x14ac:dyDescent="0.25">
      <c r="A199" s="11">
        <v>45141</v>
      </c>
      <c r="B199" s="1" t="s">
        <v>33</v>
      </c>
      <c r="C199" s="1" t="s">
        <v>46</v>
      </c>
      <c r="D199" s="1" t="s">
        <v>29</v>
      </c>
      <c r="E199" s="49">
        <v>3838.46</v>
      </c>
    </row>
    <row r="200" spans="1:5" x14ac:dyDescent="0.25">
      <c r="A200" s="11">
        <v>45150</v>
      </c>
      <c r="B200" s="1" t="s">
        <v>24</v>
      </c>
      <c r="C200" s="1" t="s">
        <v>49</v>
      </c>
      <c r="D200" s="1" t="s">
        <v>27</v>
      </c>
      <c r="E200" s="49">
        <v>3658.18</v>
      </c>
    </row>
    <row r="201" spans="1:5" x14ac:dyDescent="0.25">
      <c r="A201" s="11">
        <v>45158</v>
      </c>
      <c r="B201" s="1" t="s">
        <v>33</v>
      </c>
      <c r="C201" s="1" t="s">
        <v>49</v>
      </c>
      <c r="D201" s="1" t="s">
        <v>30</v>
      </c>
      <c r="E201" s="49">
        <v>2632.29</v>
      </c>
    </row>
    <row r="202" spans="1:5" x14ac:dyDescent="0.25">
      <c r="A202" s="11">
        <v>45152</v>
      </c>
      <c r="B202" s="1" t="s">
        <v>26</v>
      </c>
      <c r="C202" s="1" t="s">
        <v>2</v>
      </c>
      <c r="D202" s="1" t="s">
        <v>30</v>
      </c>
      <c r="E202" s="49">
        <v>3230.27</v>
      </c>
    </row>
    <row r="203" spans="1:5" x14ac:dyDescent="0.25">
      <c r="A203" s="11">
        <v>45160</v>
      </c>
      <c r="B203" s="1" t="s">
        <v>24</v>
      </c>
      <c r="C203" s="1" t="s">
        <v>46</v>
      </c>
      <c r="D203" s="1" t="s">
        <v>32</v>
      </c>
      <c r="E203" s="49">
        <v>2950.34</v>
      </c>
    </row>
    <row r="204" spans="1:5" x14ac:dyDescent="0.25">
      <c r="A204" s="11">
        <v>45139</v>
      </c>
      <c r="B204" s="1" t="s">
        <v>33</v>
      </c>
      <c r="C204" s="1" t="s">
        <v>46</v>
      </c>
      <c r="D204" s="1" t="s">
        <v>31</v>
      </c>
      <c r="E204" s="49">
        <v>2092.7399999999998</v>
      </c>
    </row>
    <row r="205" spans="1:5" x14ac:dyDescent="0.25">
      <c r="A205" s="11">
        <v>45153</v>
      </c>
      <c r="B205" s="1" t="s">
        <v>26</v>
      </c>
      <c r="C205" s="1" t="s">
        <v>48</v>
      </c>
      <c r="D205" s="1" t="s">
        <v>32</v>
      </c>
      <c r="E205" s="49">
        <v>2631.81</v>
      </c>
    </row>
    <row r="206" spans="1:5" x14ac:dyDescent="0.25">
      <c r="A206" s="11">
        <v>45156</v>
      </c>
      <c r="B206" s="1" t="s">
        <v>23</v>
      </c>
      <c r="C206" s="1" t="s">
        <v>47</v>
      </c>
      <c r="D206" s="1" t="s">
        <v>30</v>
      </c>
      <c r="E206" s="49">
        <v>2775.19</v>
      </c>
    </row>
    <row r="207" spans="1:5" x14ac:dyDescent="0.25">
      <c r="A207" s="11">
        <v>45168</v>
      </c>
      <c r="B207" s="1" t="s">
        <v>23</v>
      </c>
      <c r="C207" s="1" t="s">
        <v>48</v>
      </c>
      <c r="D207" s="1" t="s">
        <v>32</v>
      </c>
      <c r="E207" s="49">
        <v>3458.02</v>
      </c>
    </row>
    <row r="208" spans="1:5" x14ac:dyDescent="0.25">
      <c r="A208" s="11">
        <v>45145</v>
      </c>
      <c r="B208" s="1" t="s">
        <v>25</v>
      </c>
      <c r="C208" s="1" t="s">
        <v>47</v>
      </c>
      <c r="D208" s="1" t="s">
        <v>31</v>
      </c>
      <c r="E208" s="49">
        <v>3854.06</v>
      </c>
    </row>
    <row r="209" spans="1:5" x14ac:dyDescent="0.25">
      <c r="A209" s="11">
        <v>45162</v>
      </c>
      <c r="B209" s="1" t="s">
        <v>33</v>
      </c>
      <c r="C209" s="1" t="s">
        <v>46</v>
      </c>
      <c r="D209" s="1" t="s">
        <v>27</v>
      </c>
      <c r="E209" s="49">
        <v>2520.2800000000002</v>
      </c>
    </row>
    <row r="210" spans="1:5" x14ac:dyDescent="0.25">
      <c r="A210" s="11">
        <v>45163</v>
      </c>
      <c r="B210" s="1" t="s">
        <v>26</v>
      </c>
      <c r="C210" s="1" t="s">
        <v>47</v>
      </c>
      <c r="D210" s="1" t="s">
        <v>30</v>
      </c>
      <c r="E210" s="49">
        <v>3316.71</v>
      </c>
    </row>
    <row r="211" spans="1:5" x14ac:dyDescent="0.25">
      <c r="A211" s="11">
        <v>45159</v>
      </c>
      <c r="B211" s="1" t="s">
        <v>25</v>
      </c>
      <c r="C211" s="1" t="s">
        <v>2</v>
      </c>
      <c r="D211" s="1" t="s">
        <v>31</v>
      </c>
      <c r="E211" s="49">
        <v>3619.89</v>
      </c>
    </row>
    <row r="212" spans="1:5" x14ac:dyDescent="0.25">
      <c r="A212" s="11">
        <v>45169</v>
      </c>
      <c r="B212" s="1" t="s">
        <v>24</v>
      </c>
      <c r="C212" s="1" t="s">
        <v>49</v>
      </c>
      <c r="D212" s="1" t="s">
        <v>29</v>
      </c>
      <c r="E212" s="49">
        <v>3763.24</v>
      </c>
    </row>
    <row r="213" spans="1:5" x14ac:dyDescent="0.25">
      <c r="A213" s="11">
        <v>45148</v>
      </c>
      <c r="B213" s="1" t="s">
        <v>24</v>
      </c>
      <c r="C213" s="1" t="s">
        <v>47</v>
      </c>
      <c r="D213" s="1" t="s">
        <v>28</v>
      </c>
      <c r="E213" s="49">
        <v>3961.85</v>
      </c>
    </row>
    <row r="214" spans="1:5" x14ac:dyDescent="0.25">
      <c r="A214" s="11">
        <v>45167</v>
      </c>
      <c r="B214" s="1" t="s">
        <v>24</v>
      </c>
      <c r="C214" s="1" t="s">
        <v>46</v>
      </c>
      <c r="D214" s="1" t="s">
        <v>29</v>
      </c>
      <c r="E214" s="49">
        <v>2618.71</v>
      </c>
    </row>
    <row r="215" spans="1:5" x14ac:dyDescent="0.25">
      <c r="A215" s="11">
        <v>45142</v>
      </c>
      <c r="B215" s="1" t="s">
        <v>33</v>
      </c>
      <c r="C215" s="1" t="s">
        <v>47</v>
      </c>
      <c r="D215" s="1" t="s">
        <v>27</v>
      </c>
      <c r="E215" s="49">
        <v>3089.04</v>
      </c>
    </row>
    <row r="216" spans="1:5" x14ac:dyDescent="0.25">
      <c r="A216" s="11">
        <v>45154</v>
      </c>
      <c r="B216" s="1" t="s">
        <v>26</v>
      </c>
      <c r="C216" s="1" t="s">
        <v>2</v>
      </c>
      <c r="D216" s="1" t="s">
        <v>28</v>
      </c>
      <c r="E216" s="49">
        <v>3636.43</v>
      </c>
    </row>
    <row r="217" spans="1:5" x14ac:dyDescent="0.25">
      <c r="A217" s="11">
        <v>45167</v>
      </c>
      <c r="B217" s="1" t="s">
        <v>25</v>
      </c>
      <c r="C217" s="1" t="s">
        <v>48</v>
      </c>
      <c r="D217" s="1" t="s">
        <v>30</v>
      </c>
      <c r="E217" s="49">
        <v>2219.9699999999998</v>
      </c>
    </row>
    <row r="218" spans="1:5" x14ac:dyDescent="0.25">
      <c r="A218" s="11">
        <v>45153</v>
      </c>
      <c r="B218" s="1" t="s">
        <v>33</v>
      </c>
      <c r="C218" s="1" t="s">
        <v>2</v>
      </c>
      <c r="D218" s="1" t="s">
        <v>29</v>
      </c>
      <c r="E218" s="49">
        <v>2655.27</v>
      </c>
    </row>
    <row r="219" spans="1:5" x14ac:dyDescent="0.25">
      <c r="A219" s="11">
        <v>45145</v>
      </c>
      <c r="B219" s="1" t="s">
        <v>23</v>
      </c>
      <c r="C219" s="1" t="s">
        <v>2</v>
      </c>
      <c r="D219" s="1" t="s">
        <v>30</v>
      </c>
      <c r="E219" s="49">
        <v>3281.21</v>
      </c>
    </row>
    <row r="220" spans="1:5" x14ac:dyDescent="0.25">
      <c r="A220" s="11">
        <v>45163</v>
      </c>
      <c r="B220" s="1" t="s">
        <v>26</v>
      </c>
      <c r="C220" s="1" t="s">
        <v>47</v>
      </c>
      <c r="D220" s="1" t="s">
        <v>28</v>
      </c>
      <c r="E220" s="49">
        <v>2116.9699999999998</v>
      </c>
    </row>
    <row r="221" spans="1:5" x14ac:dyDescent="0.25">
      <c r="A221" s="11">
        <v>45146</v>
      </c>
      <c r="B221" s="1" t="s">
        <v>33</v>
      </c>
      <c r="C221" s="1" t="s">
        <v>49</v>
      </c>
      <c r="D221" s="1" t="s">
        <v>32</v>
      </c>
      <c r="E221" s="49">
        <v>2269.1999999999998</v>
      </c>
    </row>
    <row r="222" spans="1:5" x14ac:dyDescent="0.25">
      <c r="A222" s="11">
        <v>45141</v>
      </c>
      <c r="B222" s="1" t="s">
        <v>24</v>
      </c>
      <c r="C222" s="1" t="s">
        <v>49</v>
      </c>
      <c r="D222" s="1" t="s">
        <v>29</v>
      </c>
      <c r="E222" s="49">
        <v>2313.58</v>
      </c>
    </row>
    <row r="223" spans="1:5" x14ac:dyDescent="0.25">
      <c r="A223" s="11">
        <v>45141</v>
      </c>
      <c r="B223" s="1" t="s">
        <v>23</v>
      </c>
      <c r="C223" s="1" t="s">
        <v>47</v>
      </c>
      <c r="D223" s="1" t="s">
        <v>29</v>
      </c>
      <c r="E223" s="49">
        <v>2502.33</v>
      </c>
    </row>
    <row r="224" spans="1:5" x14ac:dyDescent="0.25">
      <c r="A224" s="11">
        <v>45143</v>
      </c>
      <c r="B224" s="1" t="s">
        <v>24</v>
      </c>
      <c r="C224" s="1" t="s">
        <v>48</v>
      </c>
      <c r="D224" s="1" t="s">
        <v>30</v>
      </c>
      <c r="E224" s="49">
        <v>2446.41</v>
      </c>
    </row>
    <row r="225" spans="1:5" x14ac:dyDescent="0.25">
      <c r="A225" s="11">
        <v>45156</v>
      </c>
      <c r="B225" s="1" t="s">
        <v>33</v>
      </c>
      <c r="C225" s="1" t="s">
        <v>46</v>
      </c>
      <c r="D225" s="1" t="s">
        <v>32</v>
      </c>
      <c r="E225" s="49">
        <v>3949.47</v>
      </c>
    </row>
    <row r="226" spans="1:5" x14ac:dyDescent="0.25">
      <c r="A226" s="11">
        <v>45146</v>
      </c>
      <c r="B226" s="1" t="s">
        <v>33</v>
      </c>
      <c r="C226" s="1" t="s">
        <v>47</v>
      </c>
      <c r="D226" s="1" t="s">
        <v>31</v>
      </c>
      <c r="E226" s="49">
        <v>3269.24</v>
      </c>
    </row>
    <row r="227" spans="1:5" x14ac:dyDescent="0.25">
      <c r="A227" s="11">
        <v>45162</v>
      </c>
      <c r="B227" s="1" t="s">
        <v>24</v>
      </c>
      <c r="C227" s="1" t="s">
        <v>49</v>
      </c>
      <c r="D227" s="1" t="s">
        <v>32</v>
      </c>
      <c r="E227" s="49">
        <v>2878.66</v>
      </c>
    </row>
    <row r="228" spans="1:5" x14ac:dyDescent="0.25">
      <c r="A228" s="11">
        <v>45158</v>
      </c>
      <c r="B228" s="1" t="s">
        <v>23</v>
      </c>
      <c r="C228" s="1" t="s">
        <v>2</v>
      </c>
      <c r="D228" s="1" t="s">
        <v>27</v>
      </c>
      <c r="E228" s="49">
        <v>2160.61</v>
      </c>
    </row>
    <row r="229" spans="1:5" x14ac:dyDescent="0.25">
      <c r="A229" s="11">
        <v>45153</v>
      </c>
      <c r="B229" s="1" t="s">
        <v>24</v>
      </c>
      <c r="C229" s="1" t="s">
        <v>2</v>
      </c>
      <c r="D229" s="1" t="s">
        <v>31</v>
      </c>
      <c r="E229" s="49">
        <v>3276.81</v>
      </c>
    </row>
    <row r="230" spans="1:5" x14ac:dyDescent="0.25">
      <c r="A230" s="11">
        <v>45161</v>
      </c>
      <c r="B230" s="1" t="s">
        <v>33</v>
      </c>
      <c r="C230" s="1" t="s">
        <v>49</v>
      </c>
      <c r="D230" s="1" t="s">
        <v>29</v>
      </c>
      <c r="E230" s="49">
        <v>3142.91</v>
      </c>
    </row>
    <row r="231" spans="1:5" x14ac:dyDescent="0.25">
      <c r="A231" s="11">
        <v>45169</v>
      </c>
      <c r="B231" s="1" t="s">
        <v>33</v>
      </c>
      <c r="C231" s="1" t="s">
        <v>46</v>
      </c>
      <c r="D231" s="1" t="s">
        <v>31</v>
      </c>
      <c r="E231" s="49">
        <v>2449.2600000000002</v>
      </c>
    </row>
    <row r="232" spans="1:5" x14ac:dyDescent="0.25">
      <c r="A232" s="11">
        <v>45156</v>
      </c>
      <c r="B232" s="1" t="s">
        <v>23</v>
      </c>
      <c r="C232" s="1" t="s">
        <v>48</v>
      </c>
      <c r="D232" s="1" t="s">
        <v>28</v>
      </c>
      <c r="E232" s="49">
        <v>2558.85</v>
      </c>
    </row>
    <row r="233" spans="1:5" x14ac:dyDescent="0.25">
      <c r="A233" s="11">
        <v>45164</v>
      </c>
      <c r="B233" s="1" t="s">
        <v>25</v>
      </c>
      <c r="C233" s="1" t="s">
        <v>47</v>
      </c>
      <c r="D233" s="1" t="s">
        <v>28</v>
      </c>
      <c r="E233" s="49">
        <v>2920.76</v>
      </c>
    </row>
    <row r="234" spans="1:5" x14ac:dyDescent="0.25">
      <c r="A234" s="11">
        <v>45146</v>
      </c>
      <c r="B234" s="1" t="s">
        <v>33</v>
      </c>
      <c r="C234" s="1" t="s">
        <v>48</v>
      </c>
      <c r="D234" s="1" t="s">
        <v>29</v>
      </c>
      <c r="E234" s="49">
        <v>2613.38</v>
      </c>
    </row>
    <row r="235" spans="1:5" x14ac:dyDescent="0.25">
      <c r="A235" s="11">
        <v>45141</v>
      </c>
      <c r="B235" s="1" t="s">
        <v>23</v>
      </c>
      <c r="C235" s="1" t="s">
        <v>2</v>
      </c>
      <c r="D235" s="1" t="s">
        <v>30</v>
      </c>
      <c r="E235" s="49">
        <v>2689.96</v>
      </c>
    </row>
    <row r="236" spans="1:5" x14ac:dyDescent="0.25">
      <c r="A236" s="11">
        <v>45146</v>
      </c>
      <c r="B236" s="1" t="s">
        <v>25</v>
      </c>
      <c r="C236" s="1" t="s">
        <v>48</v>
      </c>
      <c r="D236" s="1" t="s">
        <v>32</v>
      </c>
      <c r="E236" s="49">
        <v>2292.46</v>
      </c>
    </row>
    <row r="237" spans="1:5" x14ac:dyDescent="0.25">
      <c r="A237" s="11">
        <v>45149</v>
      </c>
      <c r="B237" s="1" t="s">
        <v>24</v>
      </c>
      <c r="C237" s="1" t="s">
        <v>2</v>
      </c>
      <c r="D237" s="1" t="s">
        <v>32</v>
      </c>
      <c r="E237" s="49">
        <v>3089.08</v>
      </c>
    </row>
    <row r="238" spans="1:5" x14ac:dyDescent="0.25">
      <c r="A238" s="11">
        <v>45147</v>
      </c>
      <c r="B238" s="1" t="s">
        <v>25</v>
      </c>
      <c r="C238" s="1" t="s">
        <v>49</v>
      </c>
      <c r="D238" s="1" t="s">
        <v>28</v>
      </c>
      <c r="E238" s="49">
        <v>3776.93</v>
      </c>
    </row>
    <row r="239" spans="1:5" x14ac:dyDescent="0.25">
      <c r="A239" s="11">
        <v>45159</v>
      </c>
      <c r="B239" s="1" t="s">
        <v>26</v>
      </c>
      <c r="C239" s="1" t="s">
        <v>48</v>
      </c>
      <c r="D239" s="1" t="s">
        <v>31</v>
      </c>
      <c r="E239" s="49">
        <v>3665.58</v>
      </c>
    </row>
    <row r="240" spans="1:5" x14ac:dyDescent="0.25">
      <c r="A240" s="11">
        <v>45157</v>
      </c>
      <c r="B240" s="1" t="s">
        <v>26</v>
      </c>
      <c r="C240" s="1" t="s">
        <v>48</v>
      </c>
      <c r="D240" s="1" t="s">
        <v>31</v>
      </c>
      <c r="E240" s="49">
        <v>2114.5300000000002</v>
      </c>
    </row>
    <row r="241" spans="1:5" x14ac:dyDescent="0.25">
      <c r="A241" s="11">
        <v>45142</v>
      </c>
      <c r="B241" s="1" t="s">
        <v>33</v>
      </c>
      <c r="C241" s="1" t="s">
        <v>48</v>
      </c>
      <c r="D241" s="1" t="s">
        <v>28</v>
      </c>
      <c r="E241" s="49">
        <v>3747.31</v>
      </c>
    </row>
    <row r="242" spans="1:5" x14ac:dyDescent="0.25">
      <c r="A242" s="11">
        <v>45150</v>
      </c>
      <c r="B242" s="1" t="s">
        <v>25</v>
      </c>
      <c r="C242" s="1" t="s">
        <v>49</v>
      </c>
      <c r="D242" s="1" t="s">
        <v>30</v>
      </c>
      <c r="E242" s="49">
        <v>3199.41</v>
      </c>
    </row>
    <row r="243" spans="1:5" x14ac:dyDescent="0.25">
      <c r="A243" s="11">
        <v>45151</v>
      </c>
      <c r="B243" s="1" t="s">
        <v>24</v>
      </c>
      <c r="C243" s="1" t="s">
        <v>2</v>
      </c>
      <c r="D243" s="1" t="s">
        <v>29</v>
      </c>
      <c r="E243" s="49">
        <v>2647.32</v>
      </c>
    </row>
    <row r="244" spans="1:5" x14ac:dyDescent="0.25">
      <c r="A244" s="11">
        <v>45161</v>
      </c>
      <c r="B244" s="1" t="s">
        <v>25</v>
      </c>
      <c r="C244" s="1" t="s">
        <v>2</v>
      </c>
      <c r="D244" s="1" t="s">
        <v>31</v>
      </c>
      <c r="E244" s="49">
        <v>3392.21</v>
      </c>
    </row>
    <row r="245" spans="1:5" x14ac:dyDescent="0.25">
      <c r="A245" s="11">
        <v>45156</v>
      </c>
      <c r="B245" s="1" t="s">
        <v>26</v>
      </c>
      <c r="C245" s="1" t="s">
        <v>48</v>
      </c>
      <c r="D245" s="1" t="s">
        <v>29</v>
      </c>
      <c r="E245" s="49">
        <v>3798.78</v>
      </c>
    </row>
    <row r="246" spans="1:5" x14ac:dyDescent="0.25">
      <c r="A246" s="11">
        <v>45169</v>
      </c>
      <c r="B246" s="1" t="s">
        <v>23</v>
      </c>
      <c r="C246" s="1" t="s">
        <v>47</v>
      </c>
      <c r="D246" s="1" t="s">
        <v>29</v>
      </c>
      <c r="E246" s="49">
        <v>3402.33</v>
      </c>
    </row>
    <row r="247" spans="1:5" x14ac:dyDescent="0.25">
      <c r="A247" s="11">
        <v>45155</v>
      </c>
      <c r="B247" s="1" t="s">
        <v>33</v>
      </c>
      <c r="C247" s="1" t="s">
        <v>2</v>
      </c>
      <c r="D247" s="1" t="s">
        <v>29</v>
      </c>
      <c r="E247" s="49">
        <v>3691.97</v>
      </c>
    </row>
    <row r="248" spans="1:5" x14ac:dyDescent="0.25">
      <c r="A248" s="11">
        <v>45155</v>
      </c>
      <c r="B248" s="1" t="s">
        <v>24</v>
      </c>
      <c r="C248" s="1" t="s">
        <v>47</v>
      </c>
      <c r="D248" s="1" t="s">
        <v>32</v>
      </c>
      <c r="E248" s="49">
        <v>3026.14</v>
      </c>
    </row>
    <row r="249" spans="1:5" x14ac:dyDescent="0.25">
      <c r="A249" s="11">
        <v>45141</v>
      </c>
      <c r="B249" s="1" t="s">
        <v>33</v>
      </c>
      <c r="C249" s="1" t="s">
        <v>2</v>
      </c>
      <c r="D249" s="1" t="s">
        <v>29</v>
      </c>
      <c r="E249" s="49">
        <v>2690.06</v>
      </c>
    </row>
    <row r="250" spans="1:5" x14ac:dyDescent="0.25">
      <c r="A250" s="11">
        <v>45147</v>
      </c>
      <c r="B250" s="1" t="s">
        <v>33</v>
      </c>
      <c r="C250" s="1" t="s">
        <v>46</v>
      </c>
      <c r="D250" s="1" t="s">
        <v>30</v>
      </c>
      <c r="E250" s="49">
        <v>2798.66</v>
      </c>
    </row>
    <row r="251" spans="1:5" x14ac:dyDescent="0.25">
      <c r="A251" s="11">
        <v>45152</v>
      </c>
      <c r="B251" s="1" t="s">
        <v>23</v>
      </c>
      <c r="C251" s="1" t="s">
        <v>2</v>
      </c>
      <c r="D251" s="1" t="s">
        <v>32</v>
      </c>
      <c r="E251" s="49">
        <v>3181.33</v>
      </c>
    </row>
    <row r="252" spans="1:5" x14ac:dyDescent="0.25">
      <c r="A252" s="11">
        <v>45163</v>
      </c>
      <c r="B252" s="1" t="s">
        <v>26</v>
      </c>
      <c r="C252" s="1" t="s">
        <v>47</v>
      </c>
      <c r="D252" s="1" t="s">
        <v>29</v>
      </c>
      <c r="E252" s="49">
        <v>3162.47</v>
      </c>
    </row>
    <row r="253" spans="1:5" x14ac:dyDescent="0.25">
      <c r="A253" s="11">
        <v>45154</v>
      </c>
      <c r="B253" s="1" t="s">
        <v>24</v>
      </c>
      <c r="C253" s="1" t="s">
        <v>48</v>
      </c>
      <c r="D253" s="1" t="s">
        <v>32</v>
      </c>
      <c r="E253" s="49">
        <v>3553.08</v>
      </c>
    </row>
    <row r="254" spans="1:5" x14ac:dyDescent="0.25">
      <c r="A254" s="11">
        <v>45155</v>
      </c>
      <c r="B254" s="1" t="s">
        <v>23</v>
      </c>
      <c r="C254" s="1" t="s">
        <v>49</v>
      </c>
      <c r="D254" s="1" t="s">
        <v>29</v>
      </c>
      <c r="E254" s="49">
        <v>3368.15</v>
      </c>
    </row>
    <row r="255" spans="1:5" x14ac:dyDescent="0.25">
      <c r="A255" s="11">
        <v>45162</v>
      </c>
      <c r="B255" s="1" t="s">
        <v>23</v>
      </c>
      <c r="C255" s="1" t="s">
        <v>46</v>
      </c>
      <c r="D255" s="1" t="s">
        <v>28</v>
      </c>
      <c r="E255" s="49">
        <v>3837.27</v>
      </c>
    </row>
    <row r="256" spans="1:5" x14ac:dyDescent="0.25">
      <c r="A256" s="11">
        <v>45167</v>
      </c>
      <c r="B256" s="1" t="s">
        <v>23</v>
      </c>
      <c r="C256" s="1" t="s">
        <v>46</v>
      </c>
      <c r="D256" s="1" t="s">
        <v>30</v>
      </c>
      <c r="E256" s="49">
        <v>2311.4499999999998</v>
      </c>
    </row>
    <row r="257" spans="1:5" x14ac:dyDescent="0.25">
      <c r="A257" s="11">
        <v>45168</v>
      </c>
      <c r="B257" s="1" t="s">
        <v>23</v>
      </c>
      <c r="C257" s="1" t="s">
        <v>46</v>
      </c>
      <c r="D257" s="1" t="s">
        <v>27</v>
      </c>
      <c r="E257" s="49">
        <v>2427.88</v>
      </c>
    </row>
    <row r="258" spans="1:5" x14ac:dyDescent="0.25">
      <c r="A258" s="11">
        <v>45158</v>
      </c>
      <c r="B258" s="1" t="s">
        <v>24</v>
      </c>
      <c r="C258" s="1" t="s">
        <v>49</v>
      </c>
      <c r="D258" s="1" t="s">
        <v>31</v>
      </c>
      <c r="E258" s="49">
        <v>3836.02</v>
      </c>
    </row>
    <row r="259" spans="1:5" x14ac:dyDescent="0.25">
      <c r="A259" s="11">
        <v>45139</v>
      </c>
      <c r="B259" s="1" t="s">
        <v>24</v>
      </c>
      <c r="C259" s="1" t="s">
        <v>46</v>
      </c>
      <c r="D259" s="1" t="s">
        <v>31</v>
      </c>
      <c r="E259" s="49">
        <v>3337.33</v>
      </c>
    </row>
    <row r="260" spans="1:5" x14ac:dyDescent="0.25">
      <c r="A260" s="11">
        <v>45146</v>
      </c>
      <c r="B260" s="1" t="s">
        <v>26</v>
      </c>
      <c r="C260" s="1" t="s">
        <v>49</v>
      </c>
      <c r="D260" s="1" t="s">
        <v>29</v>
      </c>
      <c r="E260" s="49">
        <v>3290.36</v>
      </c>
    </row>
    <row r="261" spans="1:5" x14ac:dyDescent="0.25">
      <c r="A261" s="11">
        <v>45162</v>
      </c>
      <c r="B261" s="1" t="s">
        <v>26</v>
      </c>
      <c r="C261" s="1" t="s">
        <v>47</v>
      </c>
      <c r="D261" s="1" t="s">
        <v>27</v>
      </c>
      <c r="E261" s="49">
        <v>3462.39</v>
      </c>
    </row>
    <row r="262" spans="1:5" x14ac:dyDescent="0.25">
      <c r="A262" s="11">
        <v>45144</v>
      </c>
      <c r="B262" s="1" t="s">
        <v>23</v>
      </c>
      <c r="C262" s="1" t="s">
        <v>48</v>
      </c>
      <c r="D262" s="1" t="s">
        <v>29</v>
      </c>
      <c r="E262" s="49">
        <v>3278.84</v>
      </c>
    </row>
    <row r="263" spans="1:5" x14ac:dyDescent="0.25">
      <c r="A263" s="11">
        <v>45143</v>
      </c>
      <c r="B263" s="1" t="s">
        <v>26</v>
      </c>
      <c r="C263" s="1" t="s">
        <v>47</v>
      </c>
      <c r="D263" s="1" t="s">
        <v>31</v>
      </c>
      <c r="E263" s="49">
        <v>3236.67</v>
      </c>
    </row>
    <row r="264" spans="1:5" x14ac:dyDescent="0.25">
      <c r="A264" s="11">
        <v>45156</v>
      </c>
      <c r="B264" s="1" t="s">
        <v>24</v>
      </c>
      <c r="C264" s="1" t="s">
        <v>2</v>
      </c>
      <c r="D264" s="1" t="s">
        <v>27</v>
      </c>
      <c r="E264" s="49">
        <v>2802.41</v>
      </c>
    </row>
    <row r="265" spans="1:5" x14ac:dyDescent="0.25">
      <c r="A265" s="11">
        <v>45157</v>
      </c>
      <c r="B265" s="1" t="s">
        <v>33</v>
      </c>
      <c r="C265" s="1" t="s">
        <v>49</v>
      </c>
      <c r="D265" s="1" t="s">
        <v>32</v>
      </c>
      <c r="E265" s="49">
        <v>3948.62</v>
      </c>
    </row>
    <row r="266" spans="1:5" x14ac:dyDescent="0.25">
      <c r="A266" s="11">
        <v>45142</v>
      </c>
      <c r="B266" s="1" t="s">
        <v>33</v>
      </c>
      <c r="C266" s="1" t="s">
        <v>48</v>
      </c>
      <c r="D266" s="1" t="s">
        <v>27</v>
      </c>
      <c r="E266" s="49">
        <v>2477.2800000000002</v>
      </c>
    </row>
    <row r="267" spans="1:5" x14ac:dyDescent="0.25">
      <c r="A267" s="11">
        <v>45162</v>
      </c>
      <c r="B267" s="1" t="s">
        <v>23</v>
      </c>
      <c r="C267" s="1" t="s">
        <v>2</v>
      </c>
      <c r="D267" s="1" t="s">
        <v>29</v>
      </c>
      <c r="E267" s="49">
        <v>3450.62</v>
      </c>
    </row>
    <row r="268" spans="1:5" x14ac:dyDescent="0.25">
      <c r="A268" s="11">
        <v>45149</v>
      </c>
      <c r="B268" s="1" t="s">
        <v>23</v>
      </c>
      <c r="C268" s="1" t="s">
        <v>46</v>
      </c>
      <c r="D268" s="1" t="s">
        <v>29</v>
      </c>
      <c r="E268" s="49">
        <v>2809.06</v>
      </c>
    </row>
    <row r="269" spans="1:5" x14ac:dyDescent="0.25">
      <c r="A269" s="11">
        <v>45168</v>
      </c>
      <c r="B269" s="1" t="s">
        <v>33</v>
      </c>
      <c r="C269" s="1" t="s">
        <v>49</v>
      </c>
      <c r="D269" s="1" t="s">
        <v>31</v>
      </c>
      <c r="E269" s="49">
        <v>2738.88</v>
      </c>
    </row>
    <row r="270" spans="1:5" x14ac:dyDescent="0.25">
      <c r="A270" s="11">
        <v>45153</v>
      </c>
      <c r="B270" s="1" t="s">
        <v>23</v>
      </c>
      <c r="C270" s="1" t="s">
        <v>47</v>
      </c>
      <c r="D270" s="1" t="s">
        <v>28</v>
      </c>
      <c r="E270" s="49">
        <v>2463.9499999999998</v>
      </c>
    </row>
    <row r="271" spans="1:5" x14ac:dyDescent="0.25">
      <c r="A271" s="11">
        <v>45148</v>
      </c>
      <c r="B271" s="1" t="s">
        <v>23</v>
      </c>
      <c r="C271" s="1" t="s">
        <v>46</v>
      </c>
      <c r="D271" s="1" t="s">
        <v>32</v>
      </c>
      <c r="E271" s="49">
        <v>2467.5300000000002</v>
      </c>
    </row>
    <row r="272" spans="1:5" x14ac:dyDescent="0.25">
      <c r="A272" s="11">
        <v>45152</v>
      </c>
      <c r="B272" s="1" t="s">
        <v>33</v>
      </c>
      <c r="C272" s="1" t="s">
        <v>49</v>
      </c>
      <c r="D272" s="1" t="s">
        <v>32</v>
      </c>
      <c r="E272" s="49">
        <v>2853.96</v>
      </c>
    </row>
    <row r="273" spans="1:5" x14ac:dyDescent="0.25">
      <c r="A273" s="11">
        <v>45160</v>
      </c>
      <c r="B273" s="1" t="s">
        <v>26</v>
      </c>
      <c r="C273" s="1" t="s">
        <v>46</v>
      </c>
      <c r="D273" s="1" t="s">
        <v>31</v>
      </c>
      <c r="E273" s="49">
        <v>2710.72</v>
      </c>
    </row>
    <row r="274" spans="1:5" x14ac:dyDescent="0.25">
      <c r="A274" s="11">
        <v>45146</v>
      </c>
      <c r="B274" s="1" t="s">
        <v>33</v>
      </c>
      <c r="C274" s="1" t="s">
        <v>47</v>
      </c>
      <c r="D274" s="1" t="s">
        <v>32</v>
      </c>
      <c r="E274" s="49">
        <v>3421.47</v>
      </c>
    </row>
    <row r="275" spans="1:5" x14ac:dyDescent="0.25">
      <c r="A275" s="11">
        <v>45149</v>
      </c>
      <c r="B275" s="1" t="s">
        <v>24</v>
      </c>
      <c r="C275" s="1" t="s">
        <v>49</v>
      </c>
      <c r="D275" s="1" t="s">
        <v>32</v>
      </c>
      <c r="E275" s="49">
        <v>3126.5</v>
      </c>
    </row>
    <row r="276" spans="1:5" x14ac:dyDescent="0.25">
      <c r="A276" s="11">
        <v>45151</v>
      </c>
      <c r="B276" s="1" t="s">
        <v>23</v>
      </c>
      <c r="C276" s="1" t="s">
        <v>2</v>
      </c>
      <c r="D276" s="1" t="s">
        <v>28</v>
      </c>
      <c r="E276" s="49">
        <v>3128.05</v>
      </c>
    </row>
    <row r="277" spans="1:5" x14ac:dyDescent="0.25">
      <c r="A277" s="11">
        <v>45149</v>
      </c>
      <c r="B277" s="1" t="s">
        <v>26</v>
      </c>
      <c r="C277" s="1" t="s">
        <v>48</v>
      </c>
      <c r="D277" s="1" t="s">
        <v>32</v>
      </c>
      <c r="E277" s="49">
        <v>3185.46</v>
      </c>
    </row>
    <row r="278" spans="1:5" x14ac:dyDescent="0.25">
      <c r="A278" s="11">
        <v>45141</v>
      </c>
      <c r="B278" s="1" t="s">
        <v>26</v>
      </c>
      <c r="C278" s="1" t="s">
        <v>48</v>
      </c>
      <c r="D278" s="1" t="s">
        <v>31</v>
      </c>
      <c r="E278" s="49">
        <v>2733.99</v>
      </c>
    </row>
    <row r="279" spans="1:5" x14ac:dyDescent="0.25">
      <c r="A279" s="11">
        <v>45150</v>
      </c>
      <c r="B279" s="1" t="s">
        <v>24</v>
      </c>
      <c r="C279" s="1" t="s">
        <v>48</v>
      </c>
      <c r="D279" s="1" t="s">
        <v>28</v>
      </c>
      <c r="E279" s="49">
        <v>2695</v>
      </c>
    </row>
    <row r="280" spans="1:5" x14ac:dyDescent="0.25">
      <c r="A280" s="11">
        <v>45148</v>
      </c>
      <c r="B280" s="1" t="s">
        <v>23</v>
      </c>
      <c r="C280" s="1" t="s">
        <v>47</v>
      </c>
      <c r="D280" s="1" t="s">
        <v>30</v>
      </c>
      <c r="E280" s="49">
        <v>2559.4499999999998</v>
      </c>
    </row>
    <row r="281" spans="1:5" x14ac:dyDescent="0.25">
      <c r="A281" s="11">
        <v>45139</v>
      </c>
      <c r="B281" s="1" t="s">
        <v>33</v>
      </c>
      <c r="C281" s="1" t="s">
        <v>46</v>
      </c>
      <c r="D281" s="1" t="s">
        <v>30</v>
      </c>
      <c r="E281" s="49">
        <v>2382.02</v>
      </c>
    </row>
    <row r="282" spans="1:5" x14ac:dyDescent="0.25">
      <c r="A282" s="11">
        <v>45157</v>
      </c>
      <c r="B282" s="1" t="s">
        <v>33</v>
      </c>
      <c r="C282" s="1" t="s">
        <v>47</v>
      </c>
      <c r="D282" s="1" t="s">
        <v>28</v>
      </c>
      <c r="E282" s="49">
        <v>2855.28</v>
      </c>
    </row>
    <row r="283" spans="1:5" x14ac:dyDescent="0.25">
      <c r="A283" s="11">
        <v>45142</v>
      </c>
      <c r="B283" s="1" t="s">
        <v>23</v>
      </c>
      <c r="C283" s="1" t="s">
        <v>49</v>
      </c>
      <c r="D283" s="1" t="s">
        <v>32</v>
      </c>
      <c r="E283" s="49">
        <v>2369.06</v>
      </c>
    </row>
    <row r="284" spans="1:5" x14ac:dyDescent="0.25">
      <c r="A284" s="11">
        <v>45162</v>
      </c>
      <c r="B284" s="1" t="s">
        <v>24</v>
      </c>
      <c r="C284" s="1" t="s">
        <v>48</v>
      </c>
      <c r="D284" s="1" t="s">
        <v>28</v>
      </c>
      <c r="E284" s="49">
        <v>3313.46</v>
      </c>
    </row>
    <row r="285" spans="1:5" x14ac:dyDescent="0.25">
      <c r="A285" s="11">
        <v>45164</v>
      </c>
      <c r="B285" s="1" t="s">
        <v>26</v>
      </c>
      <c r="C285" s="1" t="s">
        <v>2</v>
      </c>
      <c r="D285" s="1" t="s">
        <v>30</v>
      </c>
      <c r="E285" s="49">
        <v>3856.76</v>
      </c>
    </row>
    <row r="286" spans="1:5" x14ac:dyDescent="0.25">
      <c r="A286" s="11">
        <v>45155</v>
      </c>
      <c r="B286" s="1" t="s">
        <v>23</v>
      </c>
      <c r="C286" s="1" t="s">
        <v>2</v>
      </c>
      <c r="D286" s="1" t="s">
        <v>30</v>
      </c>
      <c r="E286" s="49">
        <v>2638.88</v>
      </c>
    </row>
    <row r="287" spans="1:5" x14ac:dyDescent="0.25">
      <c r="A287" s="11">
        <v>45163</v>
      </c>
      <c r="B287" s="1" t="s">
        <v>26</v>
      </c>
      <c r="C287" s="1" t="s">
        <v>48</v>
      </c>
      <c r="D287" s="1" t="s">
        <v>29</v>
      </c>
      <c r="E287" s="49">
        <v>2804.25</v>
      </c>
    </row>
    <row r="288" spans="1:5" x14ac:dyDescent="0.25">
      <c r="A288" s="11">
        <v>45143</v>
      </c>
      <c r="B288" s="1" t="s">
        <v>24</v>
      </c>
      <c r="C288" s="1" t="s">
        <v>47</v>
      </c>
      <c r="D288" s="1" t="s">
        <v>30</v>
      </c>
      <c r="E288" s="49">
        <v>3402.98</v>
      </c>
    </row>
    <row r="289" spans="1:5" x14ac:dyDescent="0.25">
      <c r="A289" s="11">
        <v>45160</v>
      </c>
      <c r="B289" s="1" t="s">
        <v>26</v>
      </c>
      <c r="C289" s="1" t="s">
        <v>46</v>
      </c>
      <c r="D289" s="1" t="s">
        <v>29</v>
      </c>
      <c r="E289" s="49">
        <v>2327.37</v>
      </c>
    </row>
    <row r="290" spans="1:5" x14ac:dyDescent="0.25">
      <c r="A290" s="11">
        <v>45165</v>
      </c>
      <c r="B290" s="1" t="s">
        <v>23</v>
      </c>
      <c r="C290" s="1" t="s">
        <v>48</v>
      </c>
      <c r="D290" s="1" t="s">
        <v>30</v>
      </c>
      <c r="E290" s="49">
        <v>3715.32</v>
      </c>
    </row>
    <row r="291" spans="1:5" x14ac:dyDescent="0.25">
      <c r="A291" s="11">
        <v>45153</v>
      </c>
      <c r="B291" s="1" t="s">
        <v>33</v>
      </c>
      <c r="C291" s="1" t="s">
        <v>49</v>
      </c>
      <c r="D291" s="1" t="s">
        <v>29</v>
      </c>
      <c r="E291" s="49">
        <v>2459.9299999999998</v>
      </c>
    </row>
    <row r="292" spans="1:5" x14ac:dyDescent="0.25">
      <c r="A292" s="11">
        <v>45160</v>
      </c>
      <c r="B292" s="1" t="s">
        <v>24</v>
      </c>
      <c r="C292" s="1" t="s">
        <v>49</v>
      </c>
      <c r="D292" s="1" t="s">
        <v>27</v>
      </c>
      <c r="E292" s="49">
        <v>3647.65</v>
      </c>
    </row>
    <row r="293" spans="1:5" x14ac:dyDescent="0.25">
      <c r="A293" s="11">
        <v>45164</v>
      </c>
      <c r="B293" s="1" t="s">
        <v>26</v>
      </c>
      <c r="C293" s="1" t="s">
        <v>46</v>
      </c>
      <c r="D293" s="1" t="s">
        <v>29</v>
      </c>
      <c r="E293" s="49">
        <v>2548.2600000000002</v>
      </c>
    </row>
    <row r="294" spans="1:5" x14ac:dyDescent="0.25">
      <c r="A294" s="11">
        <v>45148</v>
      </c>
      <c r="B294" s="1" t="s">
        <v>23</v>
      </c>
      <c r="C294" s="1" t="s">
        <v>47</v>
      </c>
      <c r="D294" s="1" t="s">
        <v>32</v>
      </c>
      <c r="E294" s="49">
        <v>3076.73</v>
      </c>
    </row>
    <row r="295" spans="1:5" x14ac:dyDescent="0.25">
      <c r="A295" s="11">
        <v>45145</v>
      </c>
      <c r="B295" s="1" t="s">
        <v>25</v>
      </c>
      <c r="C295" s="1" t="s">
        <v>46</v>
      </c>
      <c r="D295" s="1" t="s">
        <v>28</v>
      </c>
      <c r="E295" s="49">
        <v>2295.3000000000002</v>
      </c>
    </row>
    <row r="296" spans="1:5" x14ac:dyDescent="0.25">
      <c r="A296" s="11">
        <v>45167</v>
      </c>
      <c r="B296" s="1" t="s">
        <v>23</v>
      </c>
      <c r="C296" s="1" t="s">
        <v>47</v>
      </c>
      <c r="D296" s="1" t="s">
        <v>28</v>
      </c>
      <c r="E296" s="49">
        <v>2726.4</v>
      </c>
    </row>
    <row r="297" spans="1:5" x14ac:dyDescent="0.25">
      <c r="A297" s="11">
        <v>45167</v>
      </c>
      <c r="B297" s="1" t="s">
        <v>24</v>
      </c>
      <c r="C297" s="1" t="s">
        <v>48</v>
      </c>
      <c r="D297" s="1" t="s">
        <v>28</v>
      </c>
      <c r="E297" s="49">
        <v>3699.68</v>
      </c>
    </row>
    <row r="298" spans="1:5" x14ac:dyDescent="0.25">
      <c r="A298" s="11">
        <v>45159</v>
      </c>
      <c r="B298" s="1" t="s">
        <v>33</v>
      </c>
      <c r="C298" s="1" t="s">
        <v>49</v>
      </c>
      <c r="D298" s="1" t="s">
        <v>30</v>
      </c>
      <c r="E298" s="49">
        <v>3589.25</v>
      </c>
    </row>
    <row r="299" spans="1:5" x14ac:dyDescent="0.25">
      <c r="A299" s="11">
        <v>45144</v>
      </c>
      <c r="B299" s="1" t="s">
        <v>23</v>
      </c>
      <c r="C299" s="1" t="s">
        <v>48</v>
      </c>
      <c r="D299" s="1" t="s">
        <v>28</v>
      </c>
      <c r="E299" s="49">
        <v>2831.59</v>
      </c>
    </row>
    <row r="300" spans="1:5" x14ac:dyDescent="0.25">
      <c r="A300" s="11">
        <v>45158</v>
      </c>
      <c r="B300" s="1" t="s">
        <v>24</v>
      </c>
      <c r="C300" s="1" t="s">
        <v>2</v>
      </c>
      <c r="D300" s="1" t="s">
        <v>32</v>
      </c>
      <c r="E300" s="49">
        <v>2633.46</v>
      </c>
    </row>
  </sheetData>
  <mergeCells count="1">
    <mergeCell ref="M12:O12"/>
  </mergeCells>
  <conditionalFormatting sqref="A12:D41">
    <cfRule type="expression" dxfId="9" priority="7">
      <formula>$C12=$H$22</formula>
    </cfRule>
  </conditionalFormatting>
  <conditionalFormatting sqref="E12:E41">
    <cfRule type="expression" dxfId="8" priority="2">
      <formula>$C12=$H$17</formula>
    </cfRule>
  </conditionalFormatting>
  <conditionalFormatting sqref="G23:G24">
    <cfRule type="expression" dxfId="7" priority="5">
      <formula>$C8=$I$21</formula>
    </cfRule>
  </conditionalFormatting>
  <conditionalFormatting sqref="G25">
    <cfRule type="expression" dxfId="6" priority="6">
      <formula>$C11=$I$21</formula>
    </cfRule>
  </conditionalFormatting>
  <conditionalFormatting sqref="G30:G31">
    <cfRule type="expression" dxfId="5" priority="3">
      <formula>$C15=$I$21</formula>
    </cfRule>
  </conditionalFormatting>
  <conditionalFormatting sqref="G32">
    <cfRule type="expression" dxfId="4" priority="4">
      <formula>$C18=$I$21</formula>
    </cfRule>
  </conditionalFormatting>
  <dataValidations count="3">
    <dataValidation type="list" allowBlank="1" showInputMessage="1" showErrorMessage="1" sqref="H30" xr:uid="{BDB18AF9-24BB-41E7-9697-8A1D2EC8F27B}">
      <formula1>$O$14:$O$19</formula1>
    </dataValidation>
    <dataValidation type="list" allowBlank="1" showInputMessage="1" showErrorMessage="1" sqref="H23" xr:uid="{03C5A56C-B111-49DE-B07C-8FAF57491BCD}">
      <formula1>$N$14:$N$18</formula1>
    </dataValidation>
    <dataValidation type="list" allowBlank="1" showInputMessage="1" showErrorMessage="1" sqref="H24 H31" xr:uid="{51D8EA06-0CA2-40D6-8828-AEF2592C2802}">
      <formula1>$M$14:$M$18</formula1>
    </dataValidation>
  </dataValidation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89C43-D822-41D4-B802-DFE4724CEACF}">
  <sheetPr>
    <tabColor rgb="FF0070C0"/>
  </sheetPr>
  <dimension ref="A1:AD300"/>
  <sheetViews>
    <sheetView workbookViewId="0">
      <selection activeCell="H20" sqref="H20"/>
    </sheetView>
  </sheetViews>
  <sheetFormatPr defaultRowHeight="15" x14ac:dyDescent="0.25"/>
  <cols>
    <col min="1" max="1" width="13.7109375" customWidth="1"/>
    <col min="2" max="2" width="11.7109375" customWidth="1"/>
    <col min="3" max="3" width="20.140625" customWidth="1"/>
    <col min="4" max="4" width="29.42578125" customWidth="1"/>
    <col min="5" max="5" width="9.5703125" bestFit="1" customWidth="1"/>
    <col min="6" max="6" width="8.42578125" customWidth="1"/>
    <col min="7" max="7" width="22.28515625" customWidth="1"/>
    <col min="8" max="8" width="17.7109375" customWidth="1"/>
    <col min="9" max="9" width="18.85546875" customWidth="1"/>
    <col min="10" max="10" width="5.85546875" customWidth="1"/>
    <col min="11" max="11" width="39.7109375" customWidth="1"/>
    <col min="12" max="12" width="6" customWidth="1"/>
    <col min="13" max="13" width="22.28515625" customWidth="1"/>
    <col min="14" max="14" width="17.7109375" customWidth="1"/>
    <col min="15" max="15" width="18.85546875" customWidth="1"/>
    <col min="16" max="16" width="3.140625" customWidth="1"/>
    <col min="20" max="20" width="9.5703125" bestFit="1" customWidth="1"/>
    <col min="21" max="25" width="11.5703125" customWidth="1"/>
    <col min="27" max="27" width="12.5703125" customWidth="1"/>
    <col min="28" max="28" width="11.5703125" customWidth="1"/>
    <col min="29" max="29" width="21.140625" customWidth="1"/>
    <col min="30" max="30" width="9.7109375" bestFit="1" customWidth="1"/>
  </cols>
  <sheetData>
    <row r="1" spans="1:30" ht="21" x14ac:dyDescent="0.35">
      <c r="A1" s="6" t="s">
        <v>117</v>
      </c>
      <c r="B1" s="5"/>
      <c r="C1" s="5"/>
      <c r="D1" s="5"/>
      <c r="E1" s="5"/>
      <c r="F1" s="5"/>
    </row>
    <row r="3" spans="1:30" x14ac:dyDescent="0.25">
      <c r="B3" s="9" t="s">
        <v>15</v>
      </c>
      <c r="C3" t="s">
        <v>16</v>
      </c>
    </row>
    <row r="4" spans="1:30" x14ac:dyDescent="0.25">
      <c r="B4" s="9" t="s">
        <v>17</v>
      </c>
      <c r="C4" t="s">
        <v>18</v>
      </c>
      <c r="E4" s="9"/>
    </row>
    <row r="5" spans="1:30" x14ac:dyDescent="0.25">
      <c r="B5" s="9"/>
      <c r="E5" s="9"/>
      <c r="G5" s="30" t="s">
        <v>55</v>
      </c>
      <c r="H5" s="31" t="s">
        <v>99</v>
      </c>
      <c r="I5" s="31"/>
      <c r="J5" s="32"/>
    </row>
    <row r="6" spans="1:30" x14ac:dyDescent="0.25">
      <c r="B6" s="9"/>
      <c r="G6" s="33"/>
      <c r="H6" s="34" t="s">
        <v>100</v>
      </c>
      <c r="I6" s="34"/>
      <c r="J6" s="35"/>
    </row>
    <row r="7" spans="1:30" x14ac:dyDescent="0.25">
      <c r="G7" s="36"/>
      <c r="H7" s="37" t="s">
        <v>101</v>
      </c>
      <c r="I7" s="37"/>
      <c r="J7" s="38"/>
    </row>
    <row r="9" spans="1:30" x14ac:dyDescent="0.25">
      <c r="H9" s="79" t="s">
        <v>155</v>
      </c>
      <c r="AA9" s="9" t="s">
        <v>64</v>
      </c>
    </row>
    <row r="10" spans="1:30" x14ac:dyDescent="0.25">
      <c r="I10" s="7"/>
      <c r="J10" s="7"/>
      <c r="K10" s="7"/>
      <c r="AA10" s="9" t="s">
        <v>19</v>
      </c>
      <c r="AB10" s="9" t="s">
        <v>63</v>
      </c>
      <c r="AC10" s="9" t="s">
        <v>21</v>
      </c>
      <c r="AD10" s="9" t="s">
        <v>1</v>
      </c>
    </row>
    <row r="11" spans="1:30" ht="15.75" x14ac:dyDescent="0.25">
      <c r="A11" s="10" t="s">
        <v>1</v>
      </c>
      <c r="B11" s="10" t="s">
        <v>19</v>
      </c>
      <c r="C11" s="10" t="s">
        <v>20</v>
      </c>
      <c r="D11" s="10" t="s">
        <v>21</v>
      </c>
      <c r="E11" s="10" t="s">
        <v>70</v>
      </c>
      <c r="G11" s="53" t="s">
        <v>59</v>
      </c>
      <c r="H11" s="61" t="s">
        <v>95</v>
      </c>
      <c r="I11" s="62" t="s">
        <v>96</v>
      </c>
      <c r="AA11" t="str" cm="1">
        <f t="array" ref="AA11:AA15">_xlfn._xlws.SORT(_xlfn.UNIQUE(B12:B41))</f>
        <v>Central</v>
      </c>
      <c r="AB11" t="str" cm="1">
        <f t="array" ref="AB11:AB15">_xlfn._xlws.SORT(_xlfn.UNIQUE(C12:C41))</f>
        <v>Carmen</v>
      </c>
      <c r="AC11" t="str" cm="1">
        <f t="array" ref="AC11:AC16">_xlfn._xlws.SORT(_xlfn.UNIQUE(D12:D41))</f>
        <v>Hot Wheels</v>
      </c>
      <c r="AD11" s="7" cm="1">
        <f t="array" ref="AD11:AD41">_xlfn._xlws.SORT(_xlfn.UNIQUE($A$12:$A$300))</f>
        <v>45139</v>
      </c>
    </row>
    <row r="12" spans="1:30" x14ac:dyDescent="0.25">
      <c r="A12" s="11">
        <v>45162</v>
      </c>
      <c r="B12" s="1" t="s">
        <v>25</v>
      </c>
      <c r="C12" s="1" t="s">
        <v>46</v>
      </c>
      <c r="D12" s="1" t="s">
        <v>32</v>
      </c>
      <c r="E12" s="49">
        <v>3022.34</v>
      </c>
      <c r="G12" s="25" t="s">
        <v>47</v>
      </c>
      <c r="H12" s="55"/>
      <c r="I12" s="56"/>
      <c r="K12" t="str">
        <f ca="1">_xlfn.IFNA(_xlfn.FORMULATEXT(H12),"")</f>
        <v/>
      </c>
      <c r="AA12" t="str">
        <v xml:space="preserve">North </v>
      </c>
      <c r="AB12" t="str">
        <v>Cinderelli</v>
      </c>
      <c r="AC12" t="str">
        <v>LOL OMG Surprise</v>
      </c>
      <c r="AD12" s="7">
        <v>45140</v>
      </c>
    </row>
    <row r="13" spans="1:30" x14ac:dyDescent="0.25">
      <c r="A13" s="11">
        <v>45161</v>
      </c>
      <c r="B13" s="1" t="s">
        <v>25</v>
      </c>
      <c r="C13" s="1" t="s">
        <v>46</v>
      </c>
      <c r="D13" s="1" t="s">
        <v>29</v>
      </c>
      <c r="E13" s="49">
        <v>3116.33</v>
      </c>
      <c r="G13" s="25" t="s">
        <v>46</v>
      </c>
      <c r="H13" s="55"/>
      <c r="I13" s="56"/>
      <c r="K13" t="str">
        <f ca="1">_xlfn.IFNA(_xlfn.FORMULATEXT(I12),"")</f>
        <v/>
      </c>
      <c r="AA13" t="str">
        <v>NorthWest</v>
      </c>
      <c r="AB13" t="str">
        <v>Macen</v>
      </c>
      <c r="AC13" t="str">
        <v>LOL Surprise</v>
      </c>
      <c r="AD13" s="7">
        <v>45141</v>
      </c>
    </row>
    <row r="14" spans="1:30" x14ac:dyDescent="0.25">
      <c r="A14" s="11">
        <v>45145</v>
      </c>
      <c r="B14" s="1" t="s">
        <v>26</v>
      </c>
      <c r="C14" s="1" t="s">
        <v>47</v>
      </c>
      <c r="D14" s="1" t="s">
        <v>29</v>
      </c>
      <c r="E14" s="49">
        <v>3007.85</v>
      </c>
      <c r="G14" s="25" t="s">
        <v>49</v>
      </c>
      <c r="H14" s="55"/>
      <c r="I14" s="56"/>
      <c r="AA14" t="str">
        <v>South</v>
      </c>
      <c r="AB14" t="str">
        <v>Miles</v>
      </c>
      <c r="AC14" t="str">
        <v>Monster Trucks</v>
      </c>
      <c r="AD14" s="7">
        <v>45142</v>
      </c>
    </row>
    <row r="15" spans="1:30" x14ac:dyDescent="0.25">
      <c r="A15" s="11">
        <v>45149</v>
      </c>
      <c r="B15" s="1" t="s">
        <v>33</v>
      </c>
      <c r="C15" s="1" t="s">
        <v>46</v>
      </c>
      <c r="D15" s="1" t="s">
        <v>29</v>
      </c>
      <c r="E15" s="49">
        <v>3203.5</v>
      </c>
      <c r="G15" s="25" t="s">
        <v>48</v>
      </c>
      <c r="H15" s="55"/>
      <c r="I15" s="56"/>
      <c r="AA15" t="str">
        <v>West</v>
      </c>
      <c r="AB15" t="str">
        <v>Tiana</v>
      </c>
      <c r="AC15" t="str">
        <v>Rainbow High Dolls</v>
      </c>
      <c r="AD15" s="7">
        <v>45143</v>
      </c>
    </row>
    <row r="16" spans="1:30" x14ac:dyDescent="0.25">
      <c r="A16" s="11">
        <v>45164</v>
      </c>
      <c r="B16" s="1" t="s">
        <v>26</v>
      </c>
      <c r="C16" s="1" t="s">
        <v>49</v>
      </c>
      <c r="D16" s="1" t="s">
        <v>31</v>
      </c>
      <c r="E16" s="49">
        <v>2337.88</v>
      </c>
      <c r="G16" s="42" t="s">
        <v>2</v>
      </c>
      <c r="H16" s="58"/>
      <c r="I16" s="59"/>
      <c r="AC16" t="str">
        <v>Stuffed Animals/Bears</v>
      </c>
      <c r="AD16" s="7">
        <v>45144</v>
      </c>
    </row>
    <row r="17" spans="1:30" x14ac:dyDescent="0.25">
      <c r="A17" s="11">
        <v>45160</v>
      </c>
      <c r="B17" s="1" t="s">
        <v>23</v>
      </c>
      <c r="C17" s="1" t="s">
        <v>49</v>
      </c>
      <c r="D17" s="1" t="s">
        <v>28</v>
      </c>
      <c r="E17" s="49">
        <v>3568.9</v>
      </c>
      <c r="AD17" s="7">
        <v>45145</v>
      </c>
    </row>
    <row r="18" spans="1:30" x14ac:dyDescent="0.25">
      <c r="A18" s="11">
        <v>45164</v>
      </c>
      <c r="B18" s="1" t="s">
        <v>25</v>
      </c>
      <c r="C18" s="1" t="s">
        <v>2</v>
      </c>
      <c r="D18" s="1" t="s">
        <v>30</v>
      </c>
      <c r="E18" s="49">
        <v>2631.83</v>
      </c>
      <c r="AD18" s="7">
        <v>45146</v>
      </c>
    </row>
    <row r="19" spans="1:30" x14ac:dyDescent="0.25">
      <c r="A19" s="11">
        <v>45153</v>
      </c>
      <c r="B19" s="1" t="s">
        <v>24</v>
      </c>
      <c r="C19" s="1" t="s">
        <v>48</v>
      </c>
      <c r="D19" s="1" t="s">
        <v>31</v>
      </c>
      <c r="E19" s="49">
        <v>3236.28</v>
      </c>
      <c r="AD19" s="7">
        <v>45147</v>
      </c>
    </row>
    <row r="20" spans="1:30" x14ac:dyDescent="0.25">
      <c r="A20" s="11">
        <v>45144</v>
      </c>
      <c r="B20" s="1" t="s">
        <v>24</v>
      </c>
      <c r="C20" s="1" t="s">
        <v>49</v>
      </c>
      <c r="D20" s="1" t="s">
        <v>30</v>
      </c>
      <c r="E20" s="49">
        <v>3343.37</v>
      </c>
      <c r="H20" s="79" t="s">
        <v>146</v>
      </c>
      <c r="AD20" s="7">
        <v>45148</v>
      </c>
    </row>
    <row r="21" spans="1:30" x14ac:dyDescent="0.25">
      <c r="A21" s="11">
        <v>45149</v>
      </c>
      <c r="B21" s="1" t="s">
        <v>33</v>
      </c>
      <c r="C21" s="1" t="s">
        <v>47</v>
      </c>
      <c r="D21" s="1" t="s">
        <v>27</v>
      </c>
      <c r="E21" s="49">
        <v>3762.55</v>
      </c>
      <c r="AD21" s="7">
        <v>45149</v>
      </c>
    </row>
    <row r="22" spans="1:30" ht="15.75" x14ac:dyDescent="0.25">
      <c r="A22" s="11">
        <v>45157</v>
      </c>
      <c r="B22" s="1" t="s">
        <v>26</v>
      </c>
      <c r="C22" s="1" t="s">
        <v>47</v>
      </c>
      <c r="D22" s="1" t="s">
        <v>29</v>
      </c>
      <c r="E22" s="49">
        <v>2840.65</v>
      </c>
      <c r="G22" s="53" t="s">
        <v>19</v>
      </c>
      <c r="H22" s="61" t="s">
        <v>95</v>
      </c>
      <c r="I22" s="62" t="s">
        <v>96</v>
      </c>
      <c r="AD22" s="7">
        <v>45150</v>
      </c>
    </row>
    <row r="23" spans="1:30" x14ac:dyDescent="0.25">
      <c r="A23" s="11">
        <v>45148</v>
      </c>
      <c r="B23" s="1" t="s">
        <v>25</v>
      </c>
      <c r="C23" s="1" t="s">
        <v>46</v>
      </c>
      <c r="D23" s="1" t="s">
        <v>28</v>
      </c>
      <c r="E23" s="49">
        <v>2019.03</v>
      </c>
      <c r="G23" s="25" t="s">
        <v>25</v>
      </c>
      <c r="H23" s="55"/>
      <c r="I23" s="56"/>
      <c r="K23" t="str">
        <f ca="1">_xlfn.IFNA(_xlfn.FORMULATEXT(H23),"")</f>
        <v/>
      </c>
      <c r="AD23" s="7">
        <v>45151</v>
      </c>
    </row>
    <row r="24" spans="1:30" x14ac:dyDescent="0.25">
      <c r="A24" s="11">
        <v>45143</v>
      </c>
      <c r="B24" s="1" t="s">
        <v>33</v>
      </c>
      <c r="C24" s="1" t="s">
        <v>48</v>
      </c>
      <c r="D24" s="1" t="s">
        <v>30</v>
      </c>
      <c r="E24" s="49">
        <v>3305.75</v>
      </c>
      <c r="G24" s="25" t="s">
        <v>33</v>
      </c>
      <c r="H24" s="55"/>
      <c r="I24" s="56"/>
      <c r="K24" t="str">
        <f ca="1">_xlfn.IFNA(_xlfn.FORMULATEXT(I23),"")</f>
        <v/>
      </c>
      <c r="AD24" s="7">
        <v>45152</v>
      </c>
    </row>
    <row r="25" spans="1:30" x14ac:dyDescent="0.25">
      <c r="A25" s="11">
        <v>45149</v>
      </c>
      <c r="B25" s="1" t="s">
        <v>24</v>
      </c>
      <c r="C25" s="1" t="s">
        <v>2</v>
      </c>
      <c r="D25" s="1" t="s">
        <v>28</v>
      </c>
      <c r="E25" s="49">
        <v>2919.19</v>
      </c>
      <c r="G25" s="25" t="s">
        <v>24</v>
      </c>
      <c r="H25" s="55"/>
      <c r="I25" s="56"/>
      <c r="AD25" s="7">
        <v>45153</v>
      </c>
    </row>
    <row r="26" spans="1:30" x14ac:dyDescent="0.25">
      <c r="A26" s="11">
        <v>45148</v>
      </c>
      <c r="B26" s="1" t="s">
        <v>23</v>
      </c>
      <c r="C26" s="1" t="s">
        <v>46</v>
      </c>
      <c r="D26" s="1" t="s">
        <v>31</v>
      </c>
      <c r="E26" s="49">
        <v>2166.96</v>
      </c>
      <c r="G26" s="25" t="s">
        <v>26</v>
      </c>
      <c r="H26" s="55"/>
      <c r="I26" s="56"/>
      <c r="AD26" s="7">
        <v>45154</v>
      </c>
    </row>
    <row r="27" spans="1:30" x14ac:dyDescent="0.25">
      <c r="A27" s="11">
        <v>45156</v>
      </c>
      <c r="B27" s="1" t="s">
        <v>23</v>
      </c>
      <c r="C27" s="1" t="s">
        <v>46</v>
      </c>
      <c r="D27" s="1" t="s">
        <v>31</v>
      </c>
      <c r="E27" s="49">
        <v>3939.65</v>
      </c>
      <c r="G27" s="42" t="s">
        <v>23</v>
      </c>
      <c r="H27" s="58"/>
      <c r="I27" s="59"/>
      <c r="AD27" s="7">
        <v>45155</v>
      </c>
    </row>
    <row r="28" spans="1:30" x14ac:dyDescent="0.25">
      <c r="A28" s="11">
        <v>45168</v>
      </c>
      <c r="B28" s="1" t="s">
        <v>23</v>
      </c>
      <c r="C28" s="1" t="s">
        <v>2</v>
      </c>
      <c r="D28" s="1" t="s">
        <v>30</v>
      </c>
      <c r="E28" s="49">
        <v>3932.6</v>
      </c>
      <c r="AD28" s="7">
        <v>45156</v>
      </c>
    </row>
    <row r="29" spans="1:30" x14ac:dyDescent="0.25">
      <c r="A29" s="11">
        <v>45152</v>
      </c>
      <c r="B29" s="1" t="s">
        <v>24</v>
      </c>
      <c r="C29" s="1" t="s">
        <v>46</v>
      </c>
      <c r="D29" s="1" t="s">
        <v>28</v>
      </c>
      <c r="E29" s="49">
        <v>3339.41</v>
      </c>
      <c r="AD29" s="7">
        <v>45157</v>
      </c>
    </row>
    <row r="30" spans="1:30" ht="15.75" x14ac:dyDescent="0.25">
      <c r="A30" s="11">
        <v>45144</v>
      </c>
      <c r="B30" s="1" t="s">
        <v>25</v>
      </c>
      <c r="C30" s="1" t="s">
        <v>46</v>
      </c>
      <c r="D30" s="1" t="s">
        <v>28</v>
      </c>
      <c r="E30" s="49">
        <v>2973.83</v>
      </c>
      <c r="G30" s="53" t="s">
        <v>21</v>
      </c>
      <c r="H30" s="61" t="s">
        <v>95</v>
      </c>
      <c r="I30" s="62" t="s">
        <v>96</v>
      </c>
      <c r="AD30" s="7">
        <v>45158</v>
      </c>
    </row>
    <row r="31" spans="1:30" x14ac:dyDescent="0.25">
      <c r="A31" s="11">
        <v>45158</v>
      </c>
      <c r="B31" s="1" t="s">
        <v>25</v>
      </c>
      <c r="C31" s="1" t="s">
        <v>49</v>
      </c>
      <c r="D31" s="1" t="s">
        <v>28</v>
      </c>
      <c r="E31" s="49">
        <v>3331.21</v>
      </c>
      <c r="G31" s="25" t="s">
        <v>30</v>
      </c>
      <c r="H31" s="55"/>
      <c r="I31" s="56"/>
      <c r="K31" t="str">
        <f ca="1">_xlfn.IFNA(_xlfn.FORMULATEXT(H31),"")</f>
        <v/>
      </c>
      <c r="AD31" s="7">
        <v>45159</v>
      </c>
    </row>
    <row r="32" spans="1:30" x14ac:dyDescent="0.25">
      <c r="A32" s="11">
        <v>45169</v>
      </c>
      <c r="B32" s="1" t="s">
        <v>25</v>
      </c>
      <c r="C32" s="1" t="s">
        <v>47</v>
      </c>
      <c r="D32" s="1" t="s">
        <v>29</v>
      </c>
      <c r="E32" s="49">
        <v>3244.37</v>
      </c>
      <c r="G32" s="25" t="s">
        <v>29</v>
      </c>
      <c r="H32" s="55"/>
      <c r="I32" s="56"/>
      <c r="K32" t="str">
        <f ca="1">_xlfn.IFNA(_xlfn.FORMULATEXT(I31),"")</f>
        <v/>
      </c>
      <c r="AD32" s="7">
        <v>45160</v>
      </c>
    </row>
    <row r="33" spans="1:30" x14ac:dyDescent="0.25">
      <c r="A33" s="11">
        <v>45140</v>
      </c>
      <c r="B33" s="1" t="s">
        <v>25</v>
      </c>
      <c r="C33" s="1" t="s">
        <v>49</v>
      </c>
      <c r="D33" s="1" t="s">
        <v>30</v>
      </c>
      <c r="E33" s="49">
        <v>2545.61</v>
      </c>
      <c r="G33" s="25" t="s">
        <v>28</v>
      </c>
      <c r="H33" s="55"/>
      <c r="I33" s="56"/>
      <c r="AD33" s="7">
        <v>45161</v>
      </c>
    </row>
    <row r="34" spans="1:30" x14ac:dyDescent="0.25">
      <c r="A34" s="11">
        <v>45141</v>
      </c>
      <c r="B34" s="1" t="s">
        <v>26</v>
      </c>
      <c r="C34" s="1" t="s">
        <v>46</v>
      </c>
      <c r="D34" s="1" t="s">
        <v>31</v>
      </c>
      <c r="E34" s="49">
        <v>2191.69</v>
      </c>
      <c r="G34" s="25" t="s">
        <v>31</v>
      </c>
      <c r="H34" s="55"/>
      <c r="I34" s="56"/>
      <c r="AD34" s="7">
        <v>45162</v>
      </c>
    </row>
    <row r="35" spans="1:30" x14ac:dyDescent="0.25">
      <c r="A35" s="11">
        <v>45146</v>
      </c>
      <c r="B35" s="1" t="s">
        <v>33</v>
      </c>
      <c r="C35" s="1" t="s">
        <v>48</v>
      </c>
      <c r="D35" s="1" t="s">
        <v>30</v>
      </c>
      <c r="E35" s="49">
        <v>2034.11</v>
      </c>
      <c r="G35" s="25" t="s">
        <v>27</v>
      </c>
      <c r="H35" s="55"/>
      <c r="I35" s="56"/>
      <c r="AD35" s="7">
        <v>45163</v>
      </c>
    </row>
    <row r="36" spans="1:30" x14ac:dyDescent="0.25">
      <c r="A36" s="11">
        <v>45164</v>
      </c>
      <c r="B36" s="1" t="s">
        <v>23</v>
      </c>
      <c r="C36" s="1" t="s">
        <v>48</v>
      </c>
      <c r="D36" s="1" t="s">
        <v>27</v>
      </c>
      <c r="E36" s="49">
        <v>2686.71</v>
      </c>
      <c r="G36" s="42" t="s">
        <v>32</v>
      </c>
      <c r="H36" s="58"/>
      <c r="I36" s="59"/>
      <c r="AD36" s="7">
        <v>45164</v>
      </c>
    </row>
    <row r="37" spans="1:30" x14ac:dyDescent="0.25">
      <c r="A37" s="11">
        <v>45146</v>
      </c>
      <c r="B37" s="1" t="s">
        <v>33</v>
      </c>
      <c r="C37" s="1" t="s">
        <v>48</v>
      </c>
      <c r="D37" s="1" t="s">
        <v>27</v>
      </c>
      <c r="E37" s="49">
        <v>3446.64</v>
      </c>
      <c r="AD37" s="7">
        <v>45165</v>
      </c>
    </row>
    <row r="38" spans="1:30" x14ac:dyDescent="0.25">
      <c r="A38" s="11">
        <v>45166</v>
      </c>
      <c r="B38" s="1" t="s">
        <v>26</v>
      </c>
      <c r="C38" s="1" t="s">
        <v>49</v>
      </c>
      <c r="D38" s="1" t="s">
        <v>27</v>
      </c>
      <c r="E38" s="49">
        <v>3150.23</v>
      </c>
      <c r="AD38" s="7">
        <v>45166</v>
      </c>
    </row>
    <row r="39" spans="1:30" x14ac:dyDescent="0.25">
      <c r="A39" s="11">
        <v>45140</v>
      </c>
      <c r="B39" s="1" t="s">
        <v>33</v>
      </c>
      <c r="C39" s="1" t="s">
        <v>49</v>
      </c>
      <c r="D39" s="1" t="s">
        <v>31</v>
      </c>
      <c r="E39" s="49">
        <v>3417.71</v>
      </c>
      <c r="AD39" s="7">
        <v>45167</v>
      </c>
    </row>
    <row r="40" spans="1:30" x14ac:dyDescent="0.25">
      <c r="A40" s="11">
        <v>45166</v>
      </c>
      <c r="B40" s="1" t="s">
        <v>24</v>
      </c>
      <c r="C40" s="1" t="s">
        <v>47</v>
      </c>
      <c r="D40" s="1" t="s">
        <v>31</v>
      </c>
      <c r="E40" s="49">
        <v>3269.6</v>
      </c>
      <c r="AD40" s="7">
        <v>45168</v>
      </c>
    </row>
    <row r="41" spans="1:30" x14ac:dyDescent="0.25">
      <c r="A41" s="11">
        <v>45164</v>
      </c>
      <c r="B41" s="1" t="s">
        <v>23</v>
      </c>
      <c r="C41" s="1" t="s">
        <v>48</v>
      </c>
      <c r="D41" s="1" t="s">
        <v>30</v>
      </c>
      <c r="E41" s="49">
        <v>2672.91</v>
      </c>
      <c r="AD41" s="7">
        <v>45169</v>
      </c>
    </row>
    <row r="42" spans="1:30" x14ac:dyDescent="0.25">
      <c r="A42" s="11">
        <v>45142</v>
      </c>
      <c r="B42" s="1" t="s">
        <v>23</v>
      </c>
      <c r="C42" s="1" t="s">
        <v>49</v>
      </c>
      <c r="D42" s="1" t="s">
        <v>31</v>
      </c>
      <c r="E42" s="49">
        <v>3692.24</v>
      </c>
    </row>
    <row r="43" spans="1:30" x14ac:dyDescent="0.25">
      <c r="A43" s="11">
        <v>45154</v>
      </c>
      <c r="B43" s="1" t="s">
        <v>25</v>
      </c>
      <c r="C43" s="1" t="s">
        <v>2</v>
      </c>
      <c r="D43" s="1" t="s">
        <v>31</v>
      </c>
      <c r="E43" s="49">
        <v>2669.7</v>
      </c>
    </row>
    <row r="44" spans="1:30" x14ac:dyDescent="0.25">
      <c r="A44" s="11">
        <v>45146</v>
      </c>
      <c r="B44" s="1" t="s">
        <v>24</v>
      </c>
      <c r="C44" s="1" t="s">
        <v>49</v>
      </c>
      <c r="D44" s="1" t="s">
        <v>29</v>
      </c>
      <c r="E44" s="49">
        <v>2975.8</v>
      </c>
    </row>
    <row r="45" spans="1:30" x14ac:dyDescent="0.25">
      <c r="A45" s="11">
        <v>45149</v>
      </c>
      <c r="B45" s="1" t="s">
        <v>23</v>
      </c>
      <c r="C45" s="1" t="s">
        <v>2</v>
      </c>
      <c r="D45" s="1" t="s">
        <v>30</v>
      </c>
      <c r="E45" s="49">
        <v>3446.79</v>
      </c>
    </row>
    <row r="46" spans="1:30" x14ac:dyDescent="0.25">
      <c r="A46" s="11">
        <v>45155</v>
      </c>
      <c r="B46" s="1" t="s">
        <v>26</v>
      </c>
      <c r="C46" s="1" t="s">
        <v>2</v>
      </c>
      <c r="D46" s="1" t="s">
        <v>29</v>
      </c>
      <c r="E46" s="49">
        <v>2378.88</v>
      </c>
    </row>
    <row r="47" spans="1:30" x14ac:dyDescent="0.25">
      <c r="A47" s="11">
        <v>45155</v>
      </c>
      <c r="B47" s="1" t="s">
        <v>33</v>
      </c>
      <c r="C47" s="1" t="s">
        <v>2</v>
      </c>
      <c r="D47" s="1" t="s">
        <v>32</v>
      </c>
      <c r="E47" s="49">
        <v>3307.94</v>
      </c>
    </row>
    <row r="48" spans="1:30" x14ac:dyDescent="0.25">
      <c r="A48" s="11">
        <v>45154</v>
      </c>
      <c r="B48" s="1" t="s">
        <v>26</v>
      </c>
      <c r="C48" s="1" t="s">
        <v>49</v>
      </c>
      <c r="D48" s="1" t="s">
        <v>31</v>
      </c>
      <c r="E48" s="49">
        <v>2246.25</v>
      </c>
    </row>
    <row r="49" spans="1:5" x14ac:dyDescent="0.25">
      <c r="A49" s="11">
        <v>45163</v>
      </c>
      <c r="B49" s="1" t="s">
        <v>24</v>
      </c>
      <c r="C49" s="1" t="s">
        <v>46</v>
      </c>
      <c r="D49" s="1" t="s">
        <v>31</v>
      </c>
      <c r="E49" s="49">
        <v>3720.02</v>
      </c>
    </row>
    <row r="50" spans="1:5" x14ac:dyDescent="0.25">
      <c r="A50" s="11">
        <v>45159</v>
      </c>
      <c r="B50" s="1" t="s">
        <v>33</v>
      </c>
      <c r="C50" s="1" t="s">
        <v>46</v>
      </c>
      <c r="D50" s="1" t="s">
        <v>32</v>
      </c>
      <c r="E50" s="49">
        <v>2176.7399999999998</v>
      </c>
    </row>
    <row r="51" spans="1:5" x14ac:dyDescent="0.25">
      <c r="A51" s="11">
        <v>45159</v>
      </c>
      <c r="B51" s="1" t="s">
        <v>26</v>
      </c>
      <c r="C51" s="1" t="s">
        <v>2</v>
      </c>
      <c r="D51" s="1" t="s">
        <v>27</v>
      </c>
      <c r="E51" s="49">
        <v>3373.27</v>
      </c>
    </row>
    <row r="52" spans="1:5" x14ac:dyDescent="0.25">
      <c r="A52" s="11">
        <v>45142</v>
      </c>
      <c r="B52" s="1" t="s">
        <v>24</v>
      </c>
      <c r="C52" s="1" t="s">
        <v>49</v>
      </c>
      <c r="D52" s="1" t="s">
        <v>27</v>
      </c>
      <c r="E52" s="49">
        <v>3138.69</v>
      </c>
    </row>
    <row r="53" spans="1:5" x14ac:dyDescent="0.25">
      <c r="A53" s="11">
        <v>45145</v>
      </c>
      <c r="B53" s="1" t="s">
        <v>33</v>
      </c>
      <c r="C53" s="1" t="s">
        <v>46</v>
      </c>
      <c r="D53" s="1" t="s">
        <v>29</v>
      </c>
      <c r="E53" s="49">
        <v>3353.36</v>
      </c>
    </row>
    <row r="54" spans="1:5" x14ac:dyDescent="0.25">
      <c r="A54" s="11">
        <v>45148</v>
      </c>
      <c r="B54" s="1" t="s">
        <v>25</v>
      </c>
      <c r="C54" s="1" t="s">
        <v>49</v>
      </c>
      <c r="D54" s="1" t="s">
        <v>30</v>
      </c>
      <c r="E54" s="49">
        <v>2611.86</v>
      </c>
    </row>
    <row r="55" spans="1:5" x14ac:dyDescent="0.25">
      <c r="A55" s="11">
        <v>45139</v>
      </c>
      <c r="B55" s="1" t="s">
        <v>23</v>
      </c>
      <c r="C55" s="1" t="s">
        <v>48</v>
      </c>
      <c r="D55" s="1" t="s">
        <v>27</v>
      </c>
      <c r="E55" s="49">
        <v>2585.0500000000002</v>
      </c>
    </row>
    <row r="56" spans="1:5" x14ac:dyDescent="0.25">
      <c r="A56" s="11">
        <v>45154</v>
      </c>
      <c r="B56" s="1" t="s">
        <v>24</v>
      </c>
      <c r="C56" s="1" t="s">
        <v>47</v>
      </c>
      <c r="D56" s="1" t="s">
        <v>31</v>
      </c>
      <c r="E56" s="49">
        <v>2934.85</v>
      </c>
    </row>
    <row r="57" spans="1:5" x14ac:dyDescent="0.25">
      <c r="A57" s="11">
        <v>45148</v>
      </c>
      <c r="B57" s="1" t="s">
        <v>23</v>
      </c>
      <c r="C57" s="1" t="s">
        <v>46</v>
      </c>
      <c r="D57" s="1" t="s">
        <v>31</v>
      </c>
      <c r="E57" s="49">
        <v>3710.5</v>
      </c>
    </row>
    <row r="58" spans="1:5" x14ac:dyDescent="0.25">
      <c r="A58" s="11">
        <v>45163</v>
      </c>
      <c r="B58" s="1" t="s">
        <v>25</v>
      </c>
      <c r="C58" s="1" t="s">
        <v>2</v>
      </c>
      <c r="D58" s="1" t="s">
        <v>28</v>
      </c>
      <c r="E58" s="49">
        <v>2973.73</v>
      </c>
    </row>
    <row r="59" spans="1:5" x14ac:dyDescent="0.25">
      <c r="A59" s="11">
        <v>45149</v>
      </c>
      <c r="B59" s="1" t="s">
        <v>25</v>
      </c>
      <c r="C59" s="1" t="s">
        <v>46</v>
      </c>
      <c r="D59" s="1" t="s">
        <v>27</v>
      </c>
      <c r="E59" s="49">
        <v>3704.03</v>
      </c>
    </row>
    <row r="60" spans="1:5" x14ac:dyDescent="0.25">
      <c r="A60" s="11">
        <v>45146</v>
      </c>
      <c r="B60" s="1" t="s">
        <v>26</v>
      </c>
      <c r="C60" s="1" t="s">
        <v>2</v>
      </c>
      <c r="D60" s="1" t="s">
        <v>31</v>
      </c>
      <c r="E60" s="49">
        <v>3019.2</v>
      </c>
    </row>
    <row r="61" spans="1:5" x14ac:dyDescent="0.25">
      <c r="A61" s="11">
        <v>45151</v>
      </c>
      <c r="B61" s="1" t="s">
        <v>24</v>
      </c>
      <c r="C61" s="1" t="s">
        <v>48</v>
      </c>
      <c r="D61" s="1" t="s">
        <v>28</v>
      </c>
      <c r="E61" s="49">
        <v>3447.66</v>
      </c>
    </row>
    <row r="62" spans="1:5" x14ac:dyDescent="0.25">
      <c r="A62" s="11">
        <v>45144</v>
      </c>
      <c r="B62" s="1" t="s">
        <v>24</v>
      </c>
      <c r="C62" s="1" t="s">
        <v>2</v>
      </c>
      <c r="D62" s="1" t="s">
        <v>31</v>
      </c>
      <c r="E62" s="49">
        <v>2125.0100000000002</v>
      </c>
    </row>
    <row r="63" spans="1:5" x14ac:dyDescent="0.25">
      <c r="A63" s="11">
        <v>45167</v>
      </c>
      <c r="B63" s="1" t="s">
        <v>26</v>
      </c>
      <c r="C63" s="1" t="s">
        <v>47</v>
      </c>
      <c r="D63" s="1" t="s">
        <v>27</v>
      </c>
      <c r="E63" s="49">
        <v>2084.6</v>
      </c>
    </row>
    <row r="64" spans="1:5" x14ac:dyDescent="0.25">
      <c r="A64" s="11">
        <v>45161</v>
      </c>
      <c r="B64" s="1" t="s">
        <v>24</v>
      </c>
      <c r="C64" s="1" t="s">
        <v>46</v>
      </c>
      <c r="D64" s="1" t="s">
        <v>31</v>
      </c>
      <c r="E64" s="49">
        <v>2781.9</v>
      </c>
    </row>
    <row r="65" spans="1:5" x14ac:dyDescent="0.25">
      <c r="A65" s="11">
        <v>45153</v>
      </c>
      <c r="B65" s="1" t="s">
        <v>23</v>
      </c>
      <c r="C65" s="1" t="s">
        <v>48</v>
      </c>
      <c r="D65" s="1" t="s">
        <v>32</v>
      </c>
      <c r="E65" s="49">
        <v>3176.89</v>
      </c>
    </row>
    <row r="66" spans="1:5" x14ac:dyDescent="0.25">
      <c r="A66" s="11">
        <v>45145</v>
      </c>
      <c r="B66" s="1" t="s">
        <v>26</v>
      </c>
      <c r="C66" s="1" t="s">
        <v>48</v>
      </c>
      <c r="D66" s="1" t="s">
        <v>30</v>
      </c>
      <c r="E66" s="49">
        <v>3936.46</v>
      </c>
    </row>
    <row r="67" spans="1:5" x14ac:dyDescent="0.25">
      <c r="A67" s="11">
        <v>45158</v>
      </c>
      <c r="B67" s="1" t="s">
        <v>33</v>
      </c>
      <c r="C67" s="1" t="s">
        <v>48</v>
      </c>
      <c r="D67" s="1" t="s">
        <v>32</v>
      </c>
      <c r="E67" s="49">
        <v>2483.84</v>
      </c>
    </row>
    <row r="68" spans="1:5" x14ac:dyDescent="0.25">
      <c r="A68" s="11">
        <v>45167</v>
      </c>
      <c r="B68" s="1" t="s">
        <v>25</v>
      </c>
      <c r="C68" s="1" t="s">
        <v>49</v>
      </c>
      <c r="D68" s="1" t="s">
        <v>31</v>
      </c>
      <c r="E68" s="49">
        <v>3503.23</v>
      </c>
    </row>
    <row r="69" spans="1:5" x14ac:dyDescent="0.25">
      <c r="A69" s="11">
        <v>45169</v>
      </c>
      <c r="B69" s="1" t="s">
        <v>24</v>
      </c>
      <c r="C69" s="1" t="s">
        <v>47</v>
      </c>
      <c r="D69" s="1" t="s">
        <v>32</v>
      </c>
      <c r="E69" s="49">
        <v>2654.67</v>
      </c>
    </row>
    <row r="70" spans="1:5" x14ac:dyDescent="0.25">
      <c r="A70" s="11">
        <v>45146</v>
      </c>
      <c r="B70" s="1" t="s">
        <v>24</v>
      </c>
      <c r="C70" s="1" t="s">
        <v>48</v>
      </c>
      <c r="D70" s="1" t="s">
        <v>27</v>
      </c>
      <c r="E70" s="49">
        <v>2532.0300000000002</v>
      </c>
    </row>
    <row r="71" spans="1:5" x14ac:dyDescent="0.25">
      <c r="A71" s="11">
        <v>45169</v>
      </c>
      <c r="B71" s="1" t="s">
        <v>24</v>
      </c>
      <c r="C71" s="1" t="s">
        <v>48</v>
      </c>
      <c r="D71" s="1" t="s">
        <v>27</v>
      </c>
      <c r="E71" s="49">
        <v>2973.9</v>
      </c>
    </row>
    <row r="72" spans="1:5" x14ac:dyDescent="0.25">
      <c r="A72" s="11">
        <v>45153</v>
      </c>
      <c r="B72" s="1" t="s">
        <v>26</v>
      </c>
      <c r="C72" s="1" t="s">
        <v>46</v>
      </c>
      <c r="D72" s="1" t="s">
        <v>27</v>
      </c>
      <c r="E72" s="49">
        <v>3296.7</v>
      </c>
    </row>
    <row r="73" spans="1:5" x14ac:dyDescent="0.25">
      <c r="A73" s="11">
        <v>45149</v>
      </c>
      <c r="B73" s="1" t="s">
        <v>26</v>
      </c>
      <c r="C73" s="1" t="s">
        <v>48</v>
      </c>
      <c r="D73" s="1" t="s">
        <v>28</v>
      </c>
      <c r="E73" s="49">
        <v>2081.84</v>
      </c>
    </row>
    <row r="74" spans="1:5" x14ac:dyDescent="0.25">
      <c r="A74" s="11">
        <v>45141</v>
      </c>
      <c r="B74" s="1" t="s">
        <v>23</v>
      </c>
      <c r="C74" s="1" t="s">
        <v>47</v>
      </c>
      <c r="D74" s="1" t="s">
        <v>32</v>
      </c>
      <c r="E74" s="49">
        <v>3875.37</v>
      </c>
    </row>
    <row r="75" spans="1:5" x14ac:dyDescent="0.25">
      <c r="A75" s="11">
        <v>45165</v>
      </c>
      <c r="B75" s="1" t="s">
        <v>26</v>
      </c>
      <c r="C75" s="1" t="s">
        <v>47</v>
      </c>
      <c r="D75" s="1" t="s">
        <v>30</v>
      </c>
      <c r="E75" s="49">
        <v>3316.91</v>
      </c>
    </row>
    <row r="76" spans="1:5" x14ac:dyDescent="0.25">
      <c r="A76" s="11">
        <v>45155</v>
      </c>
      <c r="B76" s="1" t="s">
        <v>33</v>
      </c>
      <c r="C76" s="1" t="s">
        <v>48</v>
      </c>
      <c r="D76" s="1" t="s">
        <v>30</v>
      </c>
      <c r="E76" s="49">
        <v>2311.9299999999998</v>
      </c>
    </row>
    <row r="77" spans="1:5" x14ac:dyDescent="0.25">
      <c r="A77" s="11">
        <v>45155</v>
      </c>
      <c r="B77" s="1" t="s">
        <v>25</v>
      </c>
      <c r="C77" s="1" t="s">
        <v>46</v>
      </c>
      <c r="D77" s="1" t="s">
        <v>30</v>
      </c>
      <c r="E77" s="49">
        <v>2556.6999999999998</v>
      </c>
    </row>
    <row r="78" spans="1:5" x14ac:dyDescent="0.25">
      <c r="A78" s="11">
        <v>45153</v>
      </c>
      <c r="B78" s="1" t="s">
        <v>24</v>
      </c>
      <c r="C78" s="1" t="s">
        <v>48</v>
      </c>
      <c r="D78" s="1" t="s">
        <v>27</v>
      </c>
      <c r="E78" s="49">
        <v>2980.81</v>
      </c>
    </row>
    <row r="79" spans="1:5" x14ac:dyDescent="0.25">
      <c r="A79" s="11">
        <v>45153</v>
      </c>
      <c r="B79" s="1" t="s">
        <v>25</v>
      </c>
      <c r="C79" s="1" t="s">
        <v>47</v>
      </c>
      <c r="D79" s="1" t="s">
        <v>29</v>
      </c>
      <c r="E79" s="49">
        <v>3677.71</v>
      </c>
    </row>
    <row r="80" spans="1:5" x14ac:dyDescent="0.25">
      <c r="A80" s="11">
        <v>45158</v>
      </c>
      <c r="B80" s="1" t="s">
        <v>33</v>
      </c>
      <c r="C80" s="1" t="s">
        <v>48</v>
      </c>
      <c r="D80" s="1" t="s">
        <v>27</v>
      </c>
      <c r="E80" s="49">
        <v>2632.3</v>
      </c>
    </row>
    <row r="81" spans="1:5" x14ac:dyDescent="0.25">
      <c r="A81" s="11">
        <v>45168</v>
      </c>
      <c r="B81" s="1" t="s">
        <v>24</v>
      </c>
      <c r="C81" s="1" t="s">
        <v>47</v>
      </c>
      <c r="D81" s="1" t="s">
        <v>31</v>
      </c>
      <c r="E81" s="49">
        <v>3320.73</v>
      </c>
    </row>
    <row r="82" spans="1:5" x14ac:dyDescent="0.25">
      <c r="A82" s="11">
        <v>45148</v>
      </c>
      <c r="B82" s="1" t="s">
        <v>23</v>
      </c>
      <c r="C82" s="1" t="s">
        <v>49</v>
      </c>
      <c r="D82" s="1" t="s">
        <v>27</v>
      </c>
      <c r="E82" s="49">
        <v>3458.04</v>
      </c>
    </row>
    <row r="83" spans="1:5" x14ac:dyDescent="0.25">
      <c r="A83" s="11">
        <v>45153</v>
      </c>
      <c r="B83" s="1" t="s">
        <v>23</v>
      </c>
      <c r="C83" s="1" t="s">
        <v>48</v>
      </c>
      <c r="D83" s="1" t="s">
        <v>29</v>
      </c>
      <c r="E83" s="49">
        <v>2871.88</v>
      </c>
    </row>
    <row r="84" spans="1:5" x14ac:dyDescent="0.25">
      <c r="A84" s="11">
        <v>45139</v>
      </c>
      <c r="B84" s="1" t="s">
        <v>24</v>
      </c>
      <c r="C84" s="1" t="s">
        <v>48</v>
      </c>
      <c r="D84" s="1" t="s">
        <v>30</v>
      </c>
      <c r="E84" s="49">
        <v>2257.15</v>
      </c>
    </row>
    <row r="85" spans="1:5" x14ac:dyDescent="0.25">
      <c r="A85" s="11">
        <v>45150</v>
      </c>
      <c r="B85" s="1" t="s">
        <v>33</v>
      </c>
      <c r="C85" s="1" t="s">
        <v>46</v>
      </c>
      <c r="D85" s="1" t="s">
        <v>27</v>
      </c>
      <c r="E85" s="49">
        <v>3974.75</v>
      </c>
    </row>
    <row r="86" spans="1:5" x14ac:dyDescent="0.25">
      <c r="A86" s="11">
        <v>45164</v>
      </c>
      <c r="B86" s="1" t="s">
        <v>23</v>
      </c>
      <c r="C86" s="1" t="s">
        <v>49</v>
      </c>
      <c r="D86" s="1" t="s">
        <v>29</v>
      </c>
      <c r="E86" s="49">
        <v>2287.04</v>
      </c>
    </row>
    <row r="87" spans="1:5" x14ac:dyDescent="0.25">
      <c r="A87" s="11">
        <v>45149</v>
      </c>
      <c r="B87" s="1" t="s">
        <v>33</v>
      </c>
      <c r="C87" s="1" t="s">
        <v>49</v>
      </c>
      <c r="D87" s="1" t="s">
        <v>30</v>
      </c>
      <c r="E87" s="49">
        <v>2244.73</v>
      </c>
    </row>
    <row r="88" spans="1:5" x14ac:dyDescent="0.25">
      <c r="A88" s="11">
        <v>45164</v>
      </c>
      <c r="B88" s="1" t="s">
        <v>23</v>
      </c>
      <c r="C88" s="1" t="s">
        <v>2</v>
      </c>
      <c r="D88" s="1" t="s">
        <v>27</v>
      </c>
      <c r="E88" s="49">
        <v>2619.16</v>
      </c>
    </row>
    <row r="89" spans="1:5" x14ac:dyDescent="0.25">
      <c r="A89" s="11">
        <v>45156</v>
      </c>
      <c r="B89" s="1" t="s">
        <v>23</v>
      </c>
      <c r="C89" s="1" t="s">
        <v>2</v>
      </c>
      <c r="D89" s="1" t="s">
        <v>29</v>
      </c>
      <c r="E89" s="49">
        <v>3886.82</v>
      </c>
    </row>
    <row r="90" spans="1:5" x14ac:dyDescent="0.25">
      <c r="A90" s="11">
        <v>45139</v>
      </c>
      <c r="B90" s="1" t="s">
        <v>26</v>
      </c>
      <c r="C90" s="1" t="s">
        <v>49</v>
      </c>
      <c r="D90" s="1" t="s">
        <v>30</v>
      </c>
      <c r="E90" s="49">
        <v>2561.94</v>
      </c>
    </row>
    <row r="91" spans="1:5" x14ac:dyDescent="0.25">
      <c r="A91" s="11">
        <v>45146</v>
      </c>
      <c r="B91" s="1" t="s">
        <v>25</v>
      </c>
      <c r="C91" s="1" t="s">
        <v>2</v>
      </c>
      <c r="D91" s="1" t="s">
        <v>29</v>
      </c>
      <c r="E91" s="49">
        <v>3324.02</v>
      </c>
    </row>
    <row r="92" spans="1:5" x14ac:dyDescent="0.25">
      <c r="A92" s="11">
        <v>45139</v>
      </c>
      <c r="B92" s="1" t="s">
        <v>23</v>
      </c>
      <c r="C92" s="1" t="s">
        <v>48</v>
      </c>
      <c r="D92" s="1" t="s">
        <v>31</v>
      </c>
      <c r="E92" s="49">
        <v>3767.84</v>
      </c>
    </row>
    <row r="93" spans="1:5" x14ac:dyDescent="0.25">
      <c r="A93" s="11">
        <v>45161</v>
      </c>
      <c r="B93" s="1" t="s">
        <v>24</v>
      </c>
      <c r="C93" s="1" t="s">
        <v>47</v>
      </c>
      <c r="D93" s="1" t="s">
        <v>28</v>
      </c>
      <c r="E93" s="49">
        <v>2840.09</v>
      </c>
    </row>
    <row r="94" spans="1:5" x14ac:dyDescent="0.25">
      <c r="A94" s="11">
        <v>45166</v>
      </c>
      <c r="B94" s="1" t="s">
        <v>25</v>
      </c>
      <c r="C94" s="1" t="s">
        <v>48</v>
      </c>
      <c r="D94" s="1" t="s">
        <v>28</v>
      </c>
      <c r="E94" s="49">
        <v>2815.5</v>
      </c>
    </row>
    <row r="95" spans="1:5" x14ac:dyDescent="0.25">
      <c r="A95" s="11">
        <v>45157</v>
      </c>
      <c r="B95" s="1" t="s">
        <v>25</v>
      </c>
      <c r="C95" s="1" t="s">
        <v>48</v>
      </c>
      <c r="D95" s="1" t="s">
        <v>27</v>
      </c>
      <c r="E95" s="49">
        <v>3299.57</v>
      </c>
    </row>
    <row r="96" spans="1:5" x14ac:dyDescent="0.25">
      <c r="A96" s="11">
        <v>45142</v>
      </c>
      <c r="B96" s="1" t="s">
        <v>33</v>
      </c>
      <c r="C96" s="1" t="s">
        <v>48</v>
      </c>
      <c r="D96" s="1" t="s">
        <v>31</v>
      </c>
      <c r="E96" s="49">
        <v>3609.86</v>
      </c>
    </row>
    <row r="97" spans="1:5" x14ac:dyDescent="0.25">
      <c r="A97" s="11">
        <v>45157</v>
      </c>
      <c r="B97" s="1" t="s">
        <v>33</v>
      </c>
      <c r="C97" s="1" t="s">
        <v>2</v>
      </c>
      <c r="D97" s="1" t="s">
        <v>29</v>
      </c>
      <c r="E97" s="49">
        <v>2686.61</v>
      </c>
    </row>
    <row r="98" spans="1:5" x14ac:dyDescent="0.25">
      <c r="A98" s="11">
        <v>45161</v>
      </c>
      <c r="B98" s="1" t="s">
        <v>26</v>
      </c>
      <c r="C98" s="1" t="s">
        <v>48</v>
      </c>
      <c r="D98" s="1" t="s">
        <v>30</v>
      </c>
      <c r="E98" s="49">
        <v>3331.42</v>
      </c>
    </row>
    <row r="99" spans="1:5" x14ac:dyDescent="0.25">
      <c r="A99" s="11">
        <v>45140</v>
      </c>
      <c r="B99" s="1" t="s">
        <v>33</v>
      </c>
      <c r="C99" s="1" t="s">
        <v>47</v>
      </c>
      <c r="D99" s="1" t="s">
        <v>30</v>
      </c>
      <c r="E99" s="49">
        <v>2441.39</v>
      </c>
    </row>
    <row r="100" spans="1:5" x14ac:dyDescent="0.25">
      <c r="A100" s="11">
        <v>45146</v>
      </c>
      <c r="B100" s="1" t="s">
        <v>33</v>
      </c>
      <c r="C100" s="1" t="s">
        <v>48</v>
      </c>
      <c r="D100" s="1" t="s">
        <v>31</v>
      </c>
      <c r="E100" s="49">
        <v>3777.86</v>
      </c>
    </row>
    <row r="101" spans="1:5" x14ac:dyDescent="0.25">
      <c r="A101" s="11">
        <v>45146</v>
      </c>
      <c r="B101" s="1" t="s">
        <v>23</v>
      </c>
      <c r="C101" s="1" t="s">
        <v>49</v>
      </c>
      <c r="D101" s="1" t="s">
        <v>28</v>
      </c>
      <c r="E101" s="49">
        <v>3682.62</v>
      </c>
    </row>
    <row r="102" spans="1:5" x14ac:dyDescent="0.25">
      <c r="A102" s="11">
        <v>45160</v>
      </c>
      <c r="B102" s="1" t="s">
        <v>23</v>
      </c>
      <c r="C102" s="1" t="s">
        <v>47</v>
      </c>
      <c r="D102" s="1" t="s">
        <v>27</v>
      </c>
      <c r="E102" s="49">
        <v>2643.43</v>
      </c>
    </row>
    <row r="103" spans="1:5" x14ac:dyDescent="0.25">
      <c r="A103" s="11">
        <v>45162</v>
      </c>
      <c r="B103" s="1" t="s">
        <v>25</v>
      </c>
      <c r="C103" s="1" t="s">
        <v>49</v>
      </c>
      <c r="D103" s="1" t="s">
        <v>32</v>
      </c>
      <c r="E103" s="49">
        <v>3268.39</v>
      </c>
    </row>
    <row r="104" spans="1:5" x14ac:dyDescent="0.25">
      <c r="A104" s="11">
        <v>45141</v>
      </c>
      <c r="B104" s="1" t="s">
        <v>25</v>
      </c>
      <c r="C104" s="1" t="s">
        <v>46</v>
      </c>
      <c r="D104" s="1" t="s">
        <v>31</v>
      </c>
      <c r="E104" s="49">
        <v>2507.34</v>
      </c>
    </row>
    <row r="105" spans="1:5" x14ac:dyDescent="0.25">
      <c r="A105" s="11">
        <v>45150</v>
      </c>
      <c r="B105" s="1" t="s">
        <v>26</v>
      </c>
      <c r="C105" s="1" t="s">
        <v>49</v>
      </c>
      <c r="D105" s="1" t="s">
        <v>27</v>
      </c>
      <c r="E105" s="49">
        <v>3289.86</v>
      </c>
    </row>
    <row r="106" spans="1:5" x14ac:dyDescent="0.25">
      <c r="A106" s="11">
        <v>45144</v>
      </c>
      <c r="B106" s="1" t="s">
        <v>25</v>
      </c>
      <c r="C106" s="1" t="s">
        <v>48</v>
      </c>
      <c r="D106" s="1" t="s">
        <v>32</v>
      </c>
      <c r="E106" s="49">
        <v>2060.17</v>
      </c>
    </row>
    <row r="107" spans="1:5" x14ac:dyDescent="0.25">
      <c r="A107" s="11">
        <v>45164</v>
      </c>
      <c r="B107" s="1" t="s">
        <v>26</v>
      </c>
      <c r="C107" s="1" t="s">
        <v>2</v>
      </c>
      <c r="D107" s="1" t="s">
        <v>30</v>
      </c>
      <c r="E107" s="49">
        <v>3950.54</v>
      </c>
    </row>
    <row r="108" spans="1:5" x14ac:dyDescent="0.25">
      <c r="A108" s="11">
        <v>45155</v>
      </c>
      <c r="B108" s="1" t="s">
        <v>33</v>
      </c>
      <c r="C108" s="1" t="s">
        <v>46</v>
      </c>
      <c r="D108" s="1" t="s">
        <v>30</v>
      </c>
      <c r="E108" s="49">
        <v>2235.7399999999998</v>
      </c>
    </row>
    <row r="109" spans="1:5" x14ac:dyDescent="0.25">
      <c r="A109" s="11">
        <v>45145</v>
      </c>
      <c r="B109" s="1" t="s">
        <v>23</v>
      </c>
      <c r="C109" s="1" t="s">
        <v>49</v>
      </c>
      <c r="D109" s="1" t="s">
        <v>27</v>
      </c>
      <c r="E109" s="49">
        <v>3713.98</v>
      </c>
    </row>
    <row r="110" spans="1:5" x14ac:dyDescent="0.25">
      <c r="A110" s="11">
        <v>45159</v>
      </c>
      <c r="B110" s="1" t="s">
        <v>23</v>
      </c>
      <c r="C110" s="1" t="s">
        <v>49</v>
      </c>
      <c r="D110" s="1" t="s">
        <v>29</v>
      </c>
      <c r="E110" s="49">
        <v>2273.7399999999998</v>
      </c>
    </row>
    <row r="111" spans="1:5" x14ac:dyDescent="0.25">
      <c r="A111" s="11">
        <v>45162</v>
      </c>
      <c r="B111" s="1" t="s">
        <v>24</v>
      </c>
      <c r="C111" s="1" t="s">
        <v>2</v>
      </c>
      <c r="D111" s="1" t="s">
        <v>28</v>
      </c>
      <c r="E111" s="49">
        <v>3741.98</v>
      </c>
    </row>
    <row r="112" spans="1:5" x14ac:dyDescent="0.25">
      <c r="A112" s="11">
        <v>45155</v>
      </c>
      <c r="B112" s="1" t="s">
        <v>33</v>
      </c>
      <c r="C112" s="1" t="s">
        <v>46</v>
      </c>
      <c r="D112" s="1" t="s">
        <v>29</v>
      </c>
      <c r="E112" s="49">
        <v>2968.57</v>
      </c>
    </row>
    <row r="113" spans="1:5" x14ac:dyDescent="0.25">
      <c r="A113" s="11">
        <v>45140</v>
      </c>
      <c r="B113" s="1" t="s">
        <v>33</v>
      </c>
      <c r="C113" s="1" t="s">
        <v>47</v>
      </c>
      <c r="D113" s="1" t="s">
        <v>29</v>
      </c>
      <c r="E113" s="49">
        <v>3495.91</v>
      </c>
    </row>
    <row r="114" spans="1:5" x14ac:dyDescent="0.25">
      <c r="A114" s="11">
        <v>45141</v>
      </c>
      <c r="B114" s="1" t="s">
        <v>24</v>
      </c>
      <c r="C114" s="1" t="s">
        <v>46</v>
      </c>
      <c r="D114" s="1" t="s">
        <v>28</v>
      </c>
      <c r="E114" s="49">
        <v>3878.41</v>
      </c>
    </row>
    <row r="115" spans="1:5" x14ac:dyDescent="0.25">
      <c r="A115" s="11">
        <v>45141</v>
      </c>
      <c r="B115" s="1" t="s">
        <v>25</v>
      </c>
      <c r="C115" s="1" t="s">
        <v>48</v>
      </c>
      <c r="D115" s="1" t="s">
        <v>28</v>
      </c>
      <c r="E115" s="49">
        <v>3453.11</v>
      </c>
    </row>
    <row r="116" spans="1:5" x14ac:dyDescent="0.25">
      <c r="A116" s="11">
        <v>45165</v>
      </c>
      <c r="B116" s="1" t="s">
        <v>33</v>
      </c>
      <c r="C116" s="1" t="s">
        <v>48</v>
      </c>
      <c r="D116" s="1" t="s">
        <v>28</v>
      </c>
      <c r="E116" s="49">
        <v>2917.03</v>
      </c>
    </row>
    <row r="117" spans="1:5" x14ac:dyDescent="0.25">
      <c r="A117" s="11">
        <v>45167</v>
      </c>
      <c r="B117" s="1" t="s">
        <v>33</v>
      </c>
      <c r="C117" s="1" t="s">
        <v>47</v>
      </c>
      <c r="D117" s="1" t="s">
        <v>28</v>
      </c>
      <c r="E117" s="49">
        <v>3596.44</v>
      </c>
    </row>
    <row r="118" spans="1:5" x14ac:dyDescent="0.25">
      <c r="A118" s="11">
        <v>45156</v>
      </c>
      <c r="B118" s="1" t="s">
        <v>25</v>
      </c>
      <c r="C118" s="1" t="s">
        <v>48</v>
      </c>
      <c r="D118" s="1" t="s">
        <v>31</v>
      </c>
      <c r="E118" s="49">
        <v>2080.25</v>
      </c>
    </row>
    <row r="119" spans="1:5" x14ac:dyDescent="0.25">
      <c r="A119" s="11">
        <v>45169</v>
      </c>
      <c r="B119" s="1" t="s">
        <v>25</v>
      </c>
      <c r="C119" s="1" t="s">
        <v>48</v>
      </c>
      <c r="D119" s="1" t="s">
        <v>29</v>
      </c>
      <c r="E119" s="49">
        <v>2138.71</v>
      </c>
    </row>
    <row r="120" spans="1:5" x14ac:dyDescent="0.25">
      <c r="A120" s="11">
        <v>45140</v>
      </c>
      <c r="B120" s="1" t="s">
        <v>26</v>
      </c>
      <c r="C120" s="1" t="s">
        <v>2</v>
      </c>
      <c r="D120" s="1" t="s">
        <v>31</v>
      </c>
      <c r="E120" s="49">
        <v>3022.95</v>
      </c>
    </row>
    <row r="121" spans="1:5" x14ac:dyDescent="0.25">
      <c r="A121" s="11">
        <v>45145</v>
      </c>
      <c r="B121" s="1" t="s">
        <v>25</v>
      </c>
      <c r="C121" s="1" t="s">
        <v>2</v>
      </c>
      <c r="D121" s="1" t="s">
        <v>29</v>
      </c>
      <c r="E121" s="49">
        <v>2581.5</v>
      </c>
    </row>
    <row r="122" spans="1:5" x14ac:dyDescent="0.25">
      <c r="A122" s="11">
        <v>45153</v>
      </c>
      <c r="B122" s="1" t="s">
        <v>24</v>
      </c>
      <c r="C122" s="1" t="s">
        <v>46</v>
      </c>
      <c r="D122" s="1" t="s">
        <v>28</v>
      </c>
      <c r="E122" s="49">
        <v>2409.89</v>
      </c>
    </row>
    <row r="123" spans="1:5" x14ac:dyDescent="0.25">
      <c r="A123" s="11">
        <v>45163</v>
      </c>
      <c r="B123" s="1" t="s">
        <v>23</v>
      </c>
      <c r="C123" s="1" t="s">
        <v>48</v>
      </c>
      <c r="D123" s="1" t="s">
        <v>27</v>
      </c>
      <c r="E123" s="49">
        <v>2892.02</v>
      </c>
    </row>
    <row r="124" spans="1:5" x14ac:dyDescent="0.25">
      <c r="A124" s="11">
        <v>45159</v>
      </c>
      <c r="B124" s="1" t="s">
        <v>23</v>
      </c>
      <c r="C124" s="1" t="s">
        <v>49</v>
      </c>
      <c r="D124" s="1" t="s">
        <v>27</v>
      </c>
      <c r="E124" s="49">
        <v>3773.23</v>
      </c>
    </row>
    <row r="125" spans="1:5" x14ac:dyDescent="0.25">
      <c r="A125" s="11">
        <v>45158</v>
      </c>
      <c r="B125" s="1" t="s">
        <v>33</v>
      </c>
      <c r="C125" s="1" t="s">
        <v>48</v>
      </c>
      <c r="D125" s="1" t="s">
        <v>28</v>
      </c>
      <c r="E125" s="49">
        <v>2368.42</v>
      </c>
    </row>
    <row r="126" spans="1:5" x14ac:dyDescent="0.25">
      <c r="A126" s="11">
        <v>45152</v>
      </c>
      <c r="B126" s="1" t="s">
        <v>26</v>
      </c>
      <c r="C126" s="1" t="s">
        <v>49</v>
      </c>
      <c r="D126" s="1" t="s">
        <v>28</v>
      </c>
      <c r="E126" s="49">
        <v>3821.53</v>
      </c>
    </row>
    <row r="127" spans="1:5" x14ac:dyDescent="0.25">
      <c r="A127" s="11">
        <v>45144</v>
      </c>
      <c r="B127" s="1" t="s">
        <v>24</v>
      </c>
      <c r="C127" s="1" t="s">
        <v>49</v>
      </c>
      <c r="D127" s="1" t="s">
        <v>27</v>
      </c>
      <c r="E127" s="49">
        <v>3984.38</v>
      </c>
    </row>
    <row r="128" spans="1:5" x14ac:dyDescent="0.25">
      <c r="A128" s="11">
        <v>45166</v>
      </c>
      <c r="B128" s="1" t="s">
        <v>26</v>
      </c>
      <c r="C128" s="1" t="s">
        <v>2</v>
      </c>
      <c r="D128" s="1" t="s">
        <v>30</v>
      </c>
      <c r="E128" s="49">
        <v>2980</v>
      </c>
    </row>
    <row r="129" spans="1:5" x14ac:dyDescent="0.25">
      <c r="A129" s="11">
        <v>45154</v>
      </c>
      <c r="B129" s="1" t="s">
        <v>25</v>
      </c>
      <c r="C129" s="1" t="s">
        <v>2</v>
      </c>
      <c r="D129" s="1" t="s">
        <v>32</v>
      </c>
      <c r="E129" s="49">
        <v>3829.54</v>
      </c>
    </row>
    <row r="130" spans="1:5" x14ac:dyDescent="0.25">
      <c r="A130" s="11">
        <v>45151</v>
      </c>
      <c r="B130" s="1" t="s">
        <v>33</v>
      </c>
      <c r="C130" s="1" t="s">
        <v>2</v>
      </c>
      <c r="D130" s="1" t="s">
        <v>28</v>
      </c>
      <c r="E130" s="49">
        <v>2641.17</v>
      </c>
    </row>
    <row r="131" spans="1:5" x14ac:dyDescent="0.25">
      <c r="A131" s="11">
        <v>45164</v>
      </c>
      <c r="B131" s="1" t="s">
        <v>24</v>
      </c>
      <c r="C131" s="1" t="s">
        <v>48</v>
      </c>
      <c r="D131" s="1" t="s">
        <v>28</v>
      </c>
      <c r="E131" s="49">
        <v>3097.92</v>
      </c>
    </row>
    <row r="132" spans="1:5" x14ac:dyDescent="0.25">
      <c r="A132" s="11">
        <v>45164</v>
      </c>
      <c r="B132" s="1" t="s">
        <v>25</v>
      </c>
      <c r="C132" s="1" t="s">
        <v>46</v>
      </c>
      <c r="D132" s="1" t="s">
        <v>28</v>
      </c>
      <c r="E132" s="49">
        <v>2946.25</v>
      </c>
    </row>
    <row r="133" spans="1:5" x14ac:dyDescent="0.25">
      <c r="A133" s="11">
        <v>45140</v>
      </c>
      <c r="B133" s="1" t="s">
        <v>26</v>
      </c>
      <c r="C133" s="1" t="s">
        <v>2</v>
      </c>
      <c r="D133" s="1" t="s">
        <v>32</v>
      </c>
      <c r="E133" s="49">
        <v>3432.67</v>
      </c>
    </row>
    <row r="134" spans="1:5" x14ac:dyDescent="0.25">
      <c r="A134" s="11">
        <v>45149</v>
      </c>
      <c r="B134" s="1" t="s">
        <v>23</v>
      </c>
      <c r="C134" s="1" t="s">
        <v>48</v>
      </c>
      <c r="D134" s="1" t="s">
        <v>29</v>
      </c>
      <c r="E134" s="49">
        <v>2905.02</v>
      </c>
    </row>
    <row r="135" spans="1:5" x14ac:dyDescent="0.25">
      <c r="A135" s="11">
        <v>45146</v>
      </c>
      <c r="B135" s="1" t="s">
        <v>26</v>
      </c>
      <c r="C135" s="1" t="s">
        <v>49</v>
      </c>
      <c r="D135" s="1" t="s">
        <v>30</v>
      </c>
      <c r="E135" s="49">
        <v>3917.87</v>
      </c>
    </row>
    <row r="136" spans="1:5" x14ac:dyDescent="0.25">
      <c r="A136" s="11">
        <v>45141</v>
      </c>
      <c r="B136" s="1" t="s">
        <v>33</v>
      </c>
      <c r="C136" s="1" t="s">
        <v>47</v>
      </c>
      <c r="D136" s="1" t="s">
        <v>30</v>
      </c>
      <c r="E136" s="49">
        <v>2859.39</v>
      </c>
    </row>
    <row r="137" spans="1:5" x14ac:dyDescent="0.25">
      <c r="A137" s="11">
        <v>45143</v>
      </c>
      <c r="B137" s="1" t="s">
        <v>23</v>
      </c>
      <c r="C137" s="1" t="s">
        <v>48</v>
      </c>
      <c r="D137" s="1" t="s">
        <v>32</v>
      </c>
      <c r="E137" s="49">
        <v>2023.48</v>
      </c>
    </row>
    <row r="138" spans="1:5" x14ac:dyDescent="0.25">
      <c r="A138" s="11">
        <v>45139</v>
      </c>
      <c r="B138" s="1" t="s">
        <v>24</v>
      </c>
      <c r="C138" s="1" t="s">
        <v>46</v>
      </c>
      <c r="D138" s="1" t="s">
        <v>28</v>
      </c>
      <c r="E138" s="49">
        <v>2557.63</v>
      </c>
    </row>
    <row r="139" spans="1:5" x14ac:dyDescent="0.25">
      <c r="A139" s="11">
        <v>45153</v>
      </c>
      <c r="B139" s="1" t="s">
        <v>26</v>
      </c>
      <c r="C139" s="1" t="s">
        <v>49</v>
      </c>
      <c r="D139" s="1" t="s">
        <v>32</v>
      </c>
      <c r="E139" s="49">
        <v>2545.1799999999998</v>
      </c>
    </row>
    <row r="140" spans="1:5" x14ac:dyDescent="0.25">
      <c r="A140" s="11">
        <v>45155</v>
      </c>
      <c r="B140" s="1" t="s">
        <v>25</v>
      </c>
      <c r="C140" s="1" t="s">
        <v>46</v>
      </c>
      <c r="D140" s="1" t="s">
        <v>27</v>
      </c>
      <c r="E140" s="49">
        <v>2664.28</v>
      </c>
    </row>
    <row r="141" spans="1:5" x14ac:dyDescent="0.25">
      <c r="A141" s="11">
        <v>45157</v>
      </c>
      <c r="B141" s="1" t="s">
        <v>25</v>
      </c>
      <c r="C141" s="1" t="s">
        <v>2</v>
      </c>
      <c r="D141" s="1" t="s">
        <v>27</v>
      </c>
      <c r="E141" s="49">
        <v>2039.36</v>
      </c>
    </row>
    <row r="142" spans="1:5" x14ac:dyDescent="0.25">
      <c r="A142" s="11">
        <v>45163</v>
      </c>
      <c r="B142" s="1" t="s">
        <v>23</v>
      </c>
      <c r="C142" s="1" t="s">
        <v>48</v>
      </c>
      <c r="D142" s="1" t="s">
        <v>29</v>
      </c>
      <c r="E142" s="49">
        <v>3143.68</v>
      </c>
    </row>
    <row r="143" spans="1:5" x14ac:dyDescent="0.25">
      <c r="A143" s="11">
        <v>45147</v>
      </c>
      <c r="B143" s="1" t="s">
        <v>24</v>
      </c>
      <c r="C143" s="1" t="s">
        <v>48</v>
      </c>
      <c r="D143" s="1" t="s">
        <v>27</v>
      </c>
      <c r="E143" s="49">
        <v>2922.11</v>
      </c>
    </row>
    <row r="144" spans="1:5" x14ac:dyDescent="0.25">
      <c r="A144" s="11">
        <v>45139</v>
      </c>
      <c r="B144" s="1" t="s">
        <v>33</v>
      </c>
      <c r="C144" s="1" t="s">
        <v>48</v>
      </c>
      <c r="D144" s="1" t="s">
        <v>28</v>
      </c>
      <c r="E144" s="49">
        <v>3665.62</v>
      </c>
    </row>
    <row r="145" spans="1:5" x14ac:dyDescent="0.25">
      <c r="A145" s="11">
        <v>45156</v>
      </c>
      <c r="B145" s="1" t="s">
        <v>24</v>
      </c>
      <c r="C145" s="1" t="s">
        <v>48</v>
      </c>
      <c r="D145" s="1" t="s">
        <v>28</v>
      </c>
      <c r="E145" s="49">
        <v>3598.18</v>
      </c>
    </row>
    <row r="146" spans="1:5" x14ac:dyDescent="0.25">
      <c r="A146" s="11">
        <v>45152</v>
      </c>
      <c r="B146" s="1" t="s">
        <v>33</v>
      </c>
      <c r="C146" s="1" t="s">
        <v>46</v>
      </c>
      <c r="D146" s="1" t="s">
        <v>27</v>
      </c>
      <c r="E146" s="49">
        <v>3621.8</v>
      </c>
    </row>
    <row r="147" spans="1:5" x14ac:dyDescent="0.25">
      <c r="A147" s="11">
        <v>45149</v>
      </c>
      <c r="B147" s="1" t="s">
        <v>33</v>
      </c>
      <c r="C147" s="1" t="s">
        <v>46</v>
      </c>
      <c r="D147" s="1" t="s">
        <v>28</v>
      </c>
      <c r="E147" s="49">
        <v>3103.41</v>
      </c>
    </row>
    <row r="148" spans="1:5" x14ac:dyDescent="0.25">
      <c r="A148" s="11">
        <v>45144</v>
      </c>
      <c r="B148" s="1" t="s">
        <v>25</v>
      </c>
      <c r="C148" s="1" t="s">
        <v>47</v>
      </c>
      <c r="D148" s="1" t="s">
        <v>32</v>
      </c>
      <c r="E148" s="49">
        <v>3645.33</v>
      </c>
    </row>
    <row r="149" spans="1:5" x14ac:dyDescent="0.25">
      <c r="A149" s="11">
        <v>45166</v>
      </c>
      <c r="B149" s="1" t="s">
        <v>23</v>
      </c>
      <c r="C149" s="1" t="s">
        <v>48</v>
      </c>
      <c r="D149" s="1" t="s">
        <v>32</v>
      </c>
      <c r="E149" s="49">
        <v>3790.28</v>
      </c>
    </row>
    <row r="150" spans="1:5" x14ac:dyDescent="0.25">
      <c r="A150" s="11">
        <v>45156</v>
      </c>
      <c r="B150" s="1" t="s">
        <v>26</v>
      </c>
      <c r="C150" s="1" t="s">
        <v>47</v>
      </c>
      <c r="D150" s="1" t="s">
        <v>32</v>
      </c>
      <c r="E150" s="49">
        <v>2557.34</v>
      </c>
    </row>
    <row r="151" spans="1:5" x14ac:dyDescent="0.25">
      <c r="A151" s="11">
        <v>45161</v>
      </c>
      <c r="B151" s="1" t="s">
        <v>33</v>
      </c>
      <c r="C151" s="1" t="s">
        <v>49</v>
      </c>
      <c r="D151" s="1" t="s">
        <v>29</v>
      </c>
      <c r="E151" s="49">
        <v>2981.72</v>
      </c>
    </row>
    <row r="152" spans="1:5" x14ac:dyDescent="0.25">
      <c r="A152" s="11">
        <v>45155</v>
      </c>
      <c r="B152" s="1" t="s">
        <v>25</v>
      </c>
      <c r="C152" s="1" t="s">
        <v>47</v>
      </c>
      <c r="D152" s="1" t="s">
        <v>30</v>
      </c>
      <c r="E152" s="49">
        <v>3179.57</v>
      </c>
    </row>
    <row r="153" spans="1:5" x14ac:dyDescent="0.25">
      <c r="A153" s="11">
        <v>45150</v>
      </c>
      <c r="B153" s="1" t="s">
        <v>24</v>
      </c>
      <c r="C153" s="1" t="s">
        <v>46</v>
      </c>
      <c r="D153" s="1" t="s">
        <v>29</v>
      </c>
      <c r="E153" s="49">
        <v>2774.84</v>
      </c>
    </row>
    <row r="154" spans="1:5" x14ac:dyDescent="0.25">
      <c r="A154" s="11">
        <v>45152</v>
      </c>
      <c r="B154" s="1" t="s">
        <v>25</v>
      </c>
      <c r="C154" s="1" t="s">
        <v>48</v>
      </c>
      <c r="D154" s="1" t="s">
        <v>31</v>
      </c>
      <c r="E154" s="49">
        <v>3670.5</v>
      </c>
    </row>
    <row r="155" spans="1:5" x14ac:dyDescent="0.25">
      <c r="A155" s="11">
        <v>45169</v>
      </c>
      <c r="B155" s="1" t="s">
        <v>24</v>
      </c>
      <c r="C155" s="1" t="s">
        <v>2</v>
      </c>
      <c r="D155" s="1" t="s">
        <v>27</v>
      </c>
      <c r="E155" s="49">
        <v>3872.73</v>
      </c>
    </row>
    <row r="156" spans="1:5" x14ac:dyDescent="0.25">
      <c r="A156" s="11">
        <v>45165</v>
      </c>
      <c r="B156" s="1" t="s">
        <v>33</v>
      </c>
      <c r="C156" s="1" t="s">
        <v>48</v>
      </c>
      <c r="D156" s="1" t="s">
        <v>31</v>
      </c>
      <c r="E156" s="49">
        <v>2299.86</v>
      </c>
    </row>
    <row r="157" spans="1:5" x14ac:dyDescent="0.25">
      <c r="A157" s="11">
        <v>45155</v>
      </c>
      <c r="B157" s="1" t="s">
        <v>26</v>
      </c>
      <c r="C157" s="1" t="s">
        <v>47</v>
      </c>
      <c r="D157" s="1" t="s">
        <v>27</v>
      </c>
      <c r="E157" s="49">
        <v>2947.95</v>
      </c>
    </row>
    <row r="158" spans="1:5" x14ac:dyDescent="0.25">
      <c r="A158" s="11">
        <v>45169</v>
      </c>
      <c r="B158" s="1" t="s">
        <v>23</v>
      </c>
      <c r="C158" s="1" t="s">
        <v>47</v>
      </c>
      <c r="D158" s="1" t="s">
        <v>30</v>
      </c>
      <c r="E158" s="49">
        <v>2111.27</v>
      </c>
    </row>
    <row r="159" spans="1:5" x14ac:dyDescent="0.25">
      <c r="A159" s="11">
        <v>45160</v>
      </c>
      <c r="B159" s="1" t="s">
        <v>23</v>
      </c>
      <c r="C159" s="1" t="s">
        <v>2</v>
      </c>
      <c r="D159" s="1" t="s">
        <v>27</v>
      </c>
      <c r="E159" s="49">
        <v>3073.53</v>
      </c>
    </row>
    <row r="160" spans="1:5" x14ac:dyDescent="0.25">
      <c r="A160" s="11">
        <v>45167</v>
      </c>
      <c r="B160" s="1" t="s">
        <v>33</v>
      </c>
      <c r="C160" s="1" t="s">
        <v>49</v>
      </c>
      <c r="D160" s="1" t="s">
        <v>30</v>
      </c>
      <c r="E160" s="49">
        <v>2608.0100000000002</v>
      </c>
    </row>
    <row r="161" spans="1:5" x14ac:dyDescent="0.25">
      <c r="A161" s="11">
        <v>45153</v>
      </c>
      <c r="B161" s="1" t="s">
        <v>33</v>
      </c>
      <c r="C161" s="1" t="s">
        <v>47</v>
      </c>
      <c r="D161" s="1" t="s">
        <v>31</v>
      </c>
      <c r="E161" s="49">
        <v>3358.34</v>
      </c>
    </row>
    <row r="162" spans="1:5" x14ac:dyDescent="0.25">
      <c r="A162" s="11">
        <v>45141</v>
      </c>
      <c r="B162" s="1" t="s">
        <v>25</v>
      </c>
      <c r="C162" s="1" t="s">
        <v>2</v>
      </c>
      <c r="D162" s="1" t="s">
        <v>29</v>
      </c>
      <c r="E162" s="49">
        <v>3646.11</v>
      </c>
    </row>
    <row r="163" spans="1:5" x14ac:dyDescent="0.25">
      <c r="A163" s="11">
        <v>45140</v>
      </c>
      <c r="B163" s="1" t="s">
        <v>33</v>
      </c>
      <c r="C163" s="1" t="s">
        <v>2</v>
      </c>
      <c r="D163" s="1" t="s">
        <v>29</v>
      </c>
      <c r="E163" s="49">
        <v>2472.86</v>
      </c>
    </row>
    <row r="164" spans="1:5" x14ac:dyDescent="0.25">
      <c r="A164" s="11">
        <v>45141</v>
      </c>
      <c r="B164" s="1" t="s">
        <v>24</v>
      </c>
      <c r="C164" s="1" t="s">
        <v>48</v>
      </c>
      <c r="D164" s="1" t="s">
        <v>29</v>
      </c>
      <c r="E164" s="49">
        <v>3520.84</v>
      </c>
    </row>
    <row r="165" spans="1:5" x14ac:dyDescent="0.25">
      <c r="A165" s="11">
        <v>45142</v>
      </c>
      <c r="B165" s="1" t="s">
        <v>33</v>
      </c>
      <c r="C165" s="1" t="s">
        <v>48</v>
      </c>
      <c r="D165" s="1" t="s">
        <v>30</v>
      </c>
      <c r="E165" s="49">
        <v>3096</v>
      </c>
    </row>
    <row r="166" spans="1:5" x14ac:dyDescent="0.25">
      <c r="A166" s="11">
        <v>45155</v>
      </c>
      <c r="B166" s="1" t="s">
        <v>25</v>
      </c>
      <c r="C166" s="1" t="s">
        <v>46</v>
      </c>
      <c r="D166" s="1" t="s">
        <v>30</v>
      </c>
      <c r="E166" s="49">
        <v>3876.65</v>
      </c>
    </row>
    <row r="167" spans="1:5" x14ac:dyDescent="0.25">
      <c r="A167" s="11">
        <v>45169</v>
      </c>
      <c r="B167" s="1" t="s">
        <v>25</v>
      </c>
      <c r="C167" s="1" t="s">
        <v>47</v>
      </c>
      <c r="D167" s="1" t="s">
        <v>30</v>
      </c>
      <c r="E167" s="49">
        <v>2138.79</v>
      </c>
    </row>
    <row r="168" spans="1:5" x14ac:dyDescent="0.25">
      <c r="A168" s="11">
        <v>45164</v>
      </c>
      <c r="B168" s="1" t="s">
        <v>23</v>
      </c>
      <c r="C168" s="1" t="s">
        <v>47</v>
      </c>
      <c r="D168" s="1" t="s">
        <v>29</v>
      </c>
      <c r="E168" s="49">
        <v>2568.46</v>
      </c>
    </row>
    <row r="169" spans="1:5" x14ac:dyDescent="0.25">
      <c r="A169" s="11">
        <v>45143</v>
      </c>
      <c r="B169" s="1" t="s">
        <v>25</v>
      </c>
      <c r="C169" s="1" t="s">
        <v>48</v>
      </c>
      <c r="D169" s="1" t="s">
        <v>27</v>
      </c>
      <c r="E169" s="49">
        <v>2671.15</v>
      </c>
    </row>
    <row r="170" spans="1:5" x14ac:dyDescent="0.25">
      <c r="A170" s="11">
        <v>45147</v>
      </c>
      <c r="B170" s="1" t="s">
        <v>33</v>
      </c>
      <c r="C170" s="1" t="s">
        <v>2</v>
      </c>
      <c r="D170" s="1" t="s">
        <v>28</v>
      </c>
      <c r="E170" s="49">
        <v>3034.32</v>
      </c>
    </row>
    <row r="171" spans="1:5" x14ac:dyDescent="0.25">
      <c r="A171" s="11">
        <v>45151</v>
      </c>
      <c r="B171" s="1" t="s">
        <v>25</v>
      </c>
      <c r="C171" s="1" t="s">
        <v>49</v>
      </c>
      <c r="D171" s="1" t="s">
        <v>28</v>
      </c>
      <c r="E171" s="49">
        <v>3144.79</v>
      </c>
    </row>
    <row r="172" spans="1:5" x14ac:dyDescent="0.25">
      <c r="A172" s="11">
        <v>45143</v>
      </c>
      <c r="B172" s="1" t="s">
        <v>25</v>
      </c>
      <c r="C172" s="1" t="s">
        <v>48</v>
      </c>
      <c r="D172" s="1" t="s">
        <v>28</v>
      </c>
      <c r="E172" s="49">
        <v>3937.86</v>
      </c>
    </row>
    <row r="173" spans="1:5" x14ac:dyDescent="0.25">
      <c r="A173" s="11">
        <v>45165</v>
      </c>
      <c r="B173" s="1" t="s">
        <v>25</v>
      </c>
      <c r="C173" s="1" t="s">
        <v>2</v>
      </c>
      <c r="D173" s="1" t="s">
        <v>27</v>
      </c>
      <c r="E173" s="49">
        <v>3164.34</v>
      </c>
    </row>
    <row r="174" spans="1:5" x14ac:dyDescent="0.25">
      <c r="A174" s="11">
        <v>45164</v>
      </c>
      <c r="B174" s="1" t="s">
        <v>33</v>
      </c>
      <c r="C174" s="1" t="s">
        <v>48</v>
      </c>
      <c r="D174" s="1" t="s">
        <v>27</v>
      </c>
      <c r="E174" s="49">
        <v>3204.33</v>
      </c>
    </row>
    <row r="175" spans="1:5" x14ac:dyDescent="0.25">
      <c r="A175" s="11">
        <v>45162</v>
      </c>
      <c r="B175" s="1" t="s">
        <v>23</v>
      </c>
      <c r="C175" s="1" t="s">
        <v>48</v>
      </c>
      <c r="D175" s="1" t="s">
        <v>28</v>
      </c>
      <c r="E175" s="49">
        <v>2071.75</v>
      </c>
    </row>
    <row r="176" spans="1:5" x14ac:dyDescent="0.25">
      <c r="A176" s="11">
        <v>45152</v>
      </c>
      <c r="B176" s="1" t="s">
        <v>33</v>
      </c>
      <c r="C176" s="1" t="s">
        <v>48</v>
      </c>
      <c r="D176" s="1" t="s">
        <v>29</v>
      </c>
      <c r="E176" s="49">
        <v>3449.22</v>
      </c>
    </row>
    <row r="177" spans="1:5" x14ac:dyDescent="0.25">
      <c r="A177" s="11">
        <v>45156</v>
      </c>
      <c r="B177" s="1" t="s">
        <v>23</v>
      </c>
      <c r="C177" s="1" t="s">
        <v>46</v>
      </c>
      <c r="D177" s="1" t="s">
        <v>29</v>
      </c>
      <c r="E177" s="49">
        <v>2309.66</v>
      </c>
    </row>
    <row r="178" spans="1:5" x14ac:dyDescent="0.25">
      <c r="A178" s="11">
        <v>45139</v>
      </c>
      <c r="B178" s="1" t="s">
        <v>23</v>
      </c>
      <c r="C178" s="1" t="s">
        <v>46</v>
      </c>
      <c r="D178" s="1" t="s">
        <v>31</v>
      </c>
      <c r="E178" s="49">
        <v>3880.71</v>
      </c>
    </row>
    <row r="179" spans="1:5" x14ac:dyDescent="0.25">
      <c r="A179" s="11">
        <v>45145</v>
      </c>
      <c r="B179" s="1" t="s">
        <v>24</v>
      </c>
      <c r="C179" s="1" t="s">
        <v>49</v>
      </c>
      <c r="D179" s="1" t="s">
        <v>30</v>
      </c>
      <c r="E179" s="49">
        <v>2186.1</v>
      </c>
    </row>
    <row r="180" spans="1:5" x14ac:dyDescent="0.25">
      <c r="A180" s="11">
        <v>45144</v>
      </c>
      <c r="B180" s="1" t="s">
        <v>23</v>
      </c>
      <c r="C180" s="1" t="s">
        <v>48</v>
      </c>
      <c r="D180" s="1" t="s">
        <v>29</v>
      </c>
      <c r="E180" s="49">
        <v>2717.91</v>
      </c>
    </row>
    <row r="181" spans="1:5" x14ac:dyDescent="0.25">
      <c r="A181" s="11">
        <v>45147</v>
      </c>
      <c r="B181" s="1" t="s">
        <v>24</v>
      </c>
      <c r="C181" s="1" t="s">
        <v>47</v>
      </c>
      <c r="D181" s="1" t="s">
        <v>27</v>
      </c>
      <c r="E181" s="49">
        <v>3263.75</v>
      </c>
    </row>
    <row r="182" spans="1:5" x14ac:dyDescent="0.25">
      <c r="A182" s="11">
        <v>45159</v>
      </c>
      <c r="B182" s="1" t="s">
        <v>23</v>
      </c>
      <c r="C182" s="1" t="s">
        <v>2</v>
      </c>
      <c r="D182" s="1" t="s">
        <v>31</v>
      </c>
      <c r="E182" s="49">
        <v>2389.48</v>
      </c>
    </row>
    <row r="183" spans="1:5" x14ac:dyDescent="0.25">
      <c r="A183" s="11">
        <v>45155</v>
      </c>
      <c r="B183" s="1" t="s">
        <v>25</v>
      </c>
      <c r="C183" s="1" t="s">
        <v>2</v>
      </c>
      <c r="D183" s="1" t="s">
        <v>31</v>
      </c>
      <c r="E183" s="49">
        <v>3518.16</v>
      </c>
    </row>
    <row r="184" spans="1:5" x14ac:dyDescent="0.25">
      <c r="A184" s="11">
        <v>45143</v>
      </c>
      <c r="B184" s="1" t="s">
        <v>24</v>
      </c>
      <c r="C184" s="1" t="s">
        <v>49</v>
      </c>
      <c r="D184" s="1" t="s">
        <v>28</v>
      </c>
      <c r="E184" s="49">
        <v>3667.34</v>
      </c>
    </row>
    <row r="185" spans="1:5" x14ac:dyDescent="0.25">
      <c r="A185" s="11">
        <v>45158</v>
      </c>
      <c r="B185" s="1" t="s">
        <v>26</v>
      </c>
      <c r="C185" s="1" t="s">
        <v>48</v>
      </c>
      <c r="D185" s="1" t="s">
        <v>28</v>
      </c>
      <c r="E185" s="49">
        <v>2884.31</v>
      </c>
    </row>
    <row r="186" spans="1:5" x14ac:dyDescent="0.25">
      <c r="A186" s="11">
        <v>45168</v>
      </c>
      <c r="B186" s="1" t="s">
        <v>33</v>
      </c>
      <c r="C186" s="1" t="s">
        <v>2</v>
      </c>
      <c r="D186" s="1" t="s">
        <v>32</v>
      </c>
      <c r="E186" s="49">
        <v>2054.4899999999998</v>
      </c>
    </row>
    <row r="187" spans="1:5" x14ac:dyDescent="0.25">
      <c r="A187" s="11">
        <v>45163</v>
      </c>
      <c r="B187" s="1" t="s">
        <v>26</v>
      </c>
      <c r="C187" s="1" t="s">
        <v>48</v>
      </c>
      <c r="D187" s="1" t="s">
        <v>30</v>
      </c>
      <c r="E187" s="49">
        <v>2634.08</v>
      </c>
    </row>
    <row r="188" spans="1:5" x14ac:dyDescent="0.25">
      <c r="A188" s="11">
        <v>45147</v>
      </c>
      <c r="B188" s="1" t="s">
        <v>33</v>
      </c>
      <c r="C188" s="1" t="s">
        <v>49</v>
      </c>
      <c r="D188" s="1" t="s">
        <v>27</v>
      </c>
      <c r="E188" s="49">
        <v>2721.51</v>
      </c>
    </row>
    <row r="189" spans="1:5" x14ac:dyDescent="0.25">
      <c r="A189" s="11">
        <v>45145</v>
      </c>
      <c r="B189" s="1" t="s">
        <v>24</v>
      </c>
      <c r="C189" s="1" t="s">
        <v>2</v>
      </c>
      <c r="D189" s="1" t="s">
        <v>32</v>
      </c>
      <c r="E189" s="49">
        <v>3261.02</v>
      </c>
    </row>
    <row r="190" spans="1:5" x14ac:dyDescent="0.25">
      <c r="A190" s="11">
        <v>45154</v>
      </c>
      <c r="B190" s="1" t="s">
        <v>33</v>
      </c>
      <c r="C190" s="1" t="s">
        <v>46</v>
      </c>
      <c r="D190" s="1" t="s">
        <v>31</v>
      </c>
      <c r="E190" s="49">
        <v>2239.02</v>
      </c>
    </row>
    <row r="191" spans="1:5" x14ac:dyDescent="0.25">
      <c r="A191" s="11">
        <v>45153</v>
      </c>
      <c r="B191" s="1" t="s">
        <v>25</v>
      </c>
      <c r="C191" s="1" t="s">
        <v>46</v>
      </c>
      <c r="D191" s="1" t="s">
        <v>28</v>
      </c>
      <c r="E191" s="49">
        <v>2791.73</v>
      </c>
    </row>
    <row r="192" spans="1:5" x14ac:dyDescent="0.25">
      <c r="A192" s="11">
        <v>45140</v>
      </c>
      <c r="B192" s="1" t="s">
        <v>24</v>
      </c>
      <c r="C192" s="1" t="s">
        <v>47</v>
      </c>
      <c r="D192" s="1" t="s">
        <v>28</v>
      </c>
      <c r="E192" s="49">
        <v>3709.03</v>
      </c>
    </row>
    <row r="193" spans="1:5" x14ac:dyDescent="0.25">
      <c r="A193" s="11">
        <v>45142</v>
      </c>
      <c r="B193" s="1" t="s">
        <v>33</v>
      </c>
      <c r="C193" s="1" t="s">
        <v>48</v>
      </c>
      <c r="D193" s="1" t="s">
        <v>30</v>
      </c>
      <c r="E193" s="49">
        <v>2837.24</v>
      </c>
    </row>
    <row r="194" spans="1:5" x14ac:dyDescent="0.25">
      <c r="A194" s="11">
        <v>45140</v>
      </c>
      <c r="B194" s="1" t="s">
        <v>24</v>
      </c>
      <c r="C194" s="1" t="s">
        <v>49</v>
      </c>
      <c r="D194" s="1" t="s">
        <v>30</v>
      </c>
      <c r="E194" s="49">
        <v>3400.79</v>
      </c>
    </row>
    <row r="195" spans="1:5" x14ac:dyDescent="0.25">
      <c r="A195" s="11">
        <v>45159</v>
      </c>
      <c r="B195" s="1" t="s">
        <v>24</v>
      </c>
      <c r="C195" s="1" t="s">
        <v>46</v>
      </c>
      <c r="D195" s="1" t="s">
        <v>28</v>
      </c>
      <c r="E195" s="49">
        <v>2913.2</v>
      </c>
    </row>
    <row r="196" spans="1:5" x14ac:dyDescent="0.25">
      <c r="A196" s="11">
        <v>45166</v>
      </c>
      <c r="B196" s="1" t="s">
        <v>23</v>
      </c>
      <c r="C196" s="1" t="s">
        <v>47</v>
      </c>
      <c r="D196" s="1" t="s">
        <v>27</v>
      </c>
      <c r="E196" s="49">
        <v>3610.46</v>
      </c>
    </row>
    <row r="197" spans="1:5" x14ac:dyDescent="0.25">
      <c r="A197" s="11">
        <v>45141</v>
      </c>
      <c r="B197" s="1" t="s">
        <v>23</v>
      </c>
      <c r="C197" s="1" t="s">
        <v>46</v>
      </c>
      <c r="D197" s="1" t="s">
        <v>32</v>
      </c>
      <c r="E197" s="49">
        <v>3928.57</v>
      </c>
    </row>
    <row r="198" spans="1:5" x14ac:dyDescent="0.25">
      <c r="A198" s="11">
        <v>45158</v>
      </c>
      <c r="B198" s="1" t="s">
        <v>25</v>
      </c>
      <c r="C198" s="1" t="s">
        <v>46</v>
      </c>
      <c r="D198" s="1" t="s">
        <v>27</v>
      </c>
      <c r="E198" s="49">
        <v>3071.31</v>
      </c>
    </row>
    <row r="199" spans="1:5" x14ac:dyDescent="0.25">
      <c r="A199" s="11">
        <v>45141</v>
      </c>
      <c r="B199" s="1" t="s">
        <v>33</v>
      </c>
      <c r="C199" s="1" t="s">
        <v>46</v>
      </c>
      <c r="D199" s="1" t="s">
        <v>29</v>
      </c>
      <c r="E199" s="49">
        <v>3838.46</v>
      </c>
    </row>
    <row r="200" spans="1:5" x14ac:dyDescent="0.25">
      <c r="A200" s="11">
        <v>45150</v>
      </c>
      <c r="B200" s="1" t="s">
        <v>24</v>
      </c>
      <c r="C200" s="1" t="s">
        <v>49</v>
      </c>
      <c r="D200" s="1" t="s">
        <v>27</v>
      </c>
      <c r="E200" s="49">
        <v>3658.18</v>
      </c>
    </row>
    <row r="201" spans="1:5" x14ac:dyDescent="0.25">
      <c r="A201" s="11">
        <v>45158</v>
      </c>
      <c r="B201" s="1" t="s">
        <v>33</v>
      </c>
      <c r="C201" s="1" t="s">
        <v>49</v>
      </c>
      <c r="D201" s="1" t="s">
        <v>30</v>
      </c>
      <c r="E201" s="49">
        <v>2632.29</v>
      </c>
    </row>
    <row r="202" spans="1:5" x14ac:dyDescent="0.25">
      <c r="A202" s="11">
        <v>45152</v>
      </c>
      <c r="B202" s="1" t="s">
        <v>26</v>
      </c>
      <c r="C202" s="1" t="s">
        <v>2</v>
      </c>
      <c r="D202" s="1" t="s">
        <v>30</v>
      </c>
      <c r="E202" s="49">
        <v>3230.27</v>
      </c>
    </row>
    <row r="203" spans="1:5" x14ac:dyDescent="0.25">
      <c r="A203" s="11">
        <v>45160</v>
      </c>
      <c r="B203" s="1" t="s">
        <v>24</v>
      </c>
      <c r="C203" s="1" t="s">
        <v>46</v>
      </c>
      <c r="D203" s="1" t="s">
        <v>32</v>
      </c>
      <c r="E203" s="49">
        <v>2950.34</v>
      </c>
    </row>
    <row r="204" spans="1:5" x14ac:dyDescent="0.25">
      <c r="A204" s="11">
        <v>45139</v>
      </c>
      <c r="B204" s="1" t="s">
        <v>33</v>
      </c>
      <c r="C204" s="1" t="s">
        <v>46</v>
      </c>
      <c r="D204" s="1" t="s">
        <v>31</v>
      </c>
      <c r="E204" s="49">
        <v>2092.7399999999998</v>
      </c>
    </row>
    <row r="205" spans="1:5" x14ac:dyDescent="0.25">
      <c r="A205" s="11">
        <v>45153</v>
      </c>
      <c r="B205" s="1" t="s">
        <v>26</v>
      </c>
      <c r="C205" s="1" t="s">
        <v>48</v>
      </c>
      <c r="D205" s="1" t="s">
        <v>32</v>
      </c>
      <c r="E205" s="49">
        <v>2631.81</v>
      </c>
    </row>
    <row r="206" spans="1:5" x14ac:dyDescent="0.25">
      <c r="A206" s="11">
        <v>45156</v>
      </c>
      <c r="B206" s="1" t="s">
        <v>23</v>
      </c>
      <c r="C206" s="1" t="s">
        <v>47</v>
      </c>
      <c r="D206" s="1" t="s">
        <v>30</v>
      </c>
      <c r="E206" s="49">
        <v>2775.19</v>
      </c>
    </row>
    <row r="207" spans="1:5" x14ac:dyDescent="0.25">
      <c r="A207" s="11">
        <v>45168</v>
      </c>
      <c r="B207" s="1" t="s">
        <v>23</v>
      </c>
      <c r="C207" s="1" t="s">
        <v>48</v>
      </c>
      <c r="D207" s="1" t="s">
        <v>32</v>
      </c>
      <c r="E207" s="49">
        <v>3458.02</v>
      </c>
    </row>
    <row r="208" spans="1:5" x14ac:dyDescent="0.25">
      <c r="A208" s="11">
        <v>45145</v>
      </c>
      <c r="B208" s="1" t="s">
        <v>25</v>
      </c>
      <c r="C208" s="1" t="s">
        <v>47</v>
      </c>
      <c r="D208" s="1" t="s">
        <v>31</v>
      </c>
      <c r="E208" s="49">
        <v>3854.06</v>
      </c>
    </row>
    <row r="209" spans="1:5" x14ac:dyDescent="0.25">
      <c r="A209" s="11">
        <v>45162</v>
      </c>
      <c r="B209" s="1" t="s">
        <v>33</v>
      </c>
      <c r="C209" s="1" t="s">
        <v>46</v>
      </c>
      <c r="D209" s="1" t="s">
        <v>27</v>
      </c>
      <c r="E209" s="49">
        <v>2520.2800000000002</v>
      </c>
    </row>
    <row r="210" spans="1:5" x14ac:dyDescent="0.25">
      <c r="A210" s="11">
        <v>45163</v>
      </c>
      <c r="B210" s="1" t="s">
        <v>26</v>
      </c>
      <c r="C210" s="1" t="s">
        <v>47</v>
      </c>
      <c r="D210" s="1" t="s">
        <v>30</v>
      </c>
      <c r="E210" s="49">
        <v>3316.71</v>
      </c>
    </row>
    <row r="211" spans="1:5" x14ac:dyDescent="0.25">
      <c r="A211" s="11">
        <v>45159</v>
      </c>
      <c r="B211" s="1" t="s">
        <v>25</v>
      </c>
      <c r="C211" s="1" t="s">
        <v>2</v>
      </c>
      <c r="D211" s="1" t="s">
        <v>31</v>
      </c>
      <c r="E211" s="49">
        <v>3619.89</v>
      </c>
    </row>
    <row r="212" spans="1:5" x14ac:dyDescent="0.25">
      <c r="A212" s="11">
        <v>45169</v>
      </c>
      <c r="B212" s="1" t="s">
        <v>24</v>
      </c>
      <c r="C212" s="1" t="s">
        <v>49</v>
      </c>
      <c r="D212" s="1" t="s">
        <v>29</v>
      </c>
      <c r="E212" s="49">
        <v>3763.24</v>
      </c>
    </row>
    <row r="213" spans="1:5" x14ac:dyDescent="0.25">
      <c r="A213" s="11">
        <v>45148</v>
      </c>
      <c r="B213" s="1" t="s">
        <v>24</v>
      </c>
      <c r="C213" s="1" t="s">
        <v>47</v>
      </c>
      <c r="D213" s="1" t="s">
        <v>28</v>
      </c>
      <c r="E213" s="49">
        <v>3961.85</v>
      </c>
    </row>
    <row r="214" spans="1:5" x14ac:dyDescent="0.25">
      <c r="A214" s="11">
        <v>45167</v>
      </c>
      <c r="B214" s="1" t="s">
        <v>24</v>
      </c>
      <c r="C214" s="1" t="s">
        <v>46</v>
      </c>
      <c r="D214" s="1" t="s">
        <v>29</v>
      </c>
      <c r="E214" s="49">
        <v>2618.71</v>
      </c>
    </row>
    <row r="215" spans="1:5" x14ac:dyDescent="0.25">
      <c r="A215" s="11">
        <v>45142</v>
      </c>
      <c r="B215" s="1" t="s">
        <v>33</v>
      </c>
      <c r="C215" s="1" t="s">
        <v>47</v>
      </c>
      <c r="D215" s="1" t="s">
        <v>27</v>
      </c>
      <c r="E215" s="49">
        <v>3089.04</v>
      </c>
    </row>
    <row r="216" spans="1:5" x14ac:dyDescent="0.25">
      <c r="A216" s="11">
        <v>45154</v>
      </c>
      <c r="B216" s="1" t="s">
        <v>26</v>
      </c>
      <c r="C216" s="1" t="s">
        <v>2</v>
      </c>
      <c r="D216" s="1" t="s">
        <v>28</v>
      </c>
      <c r="E216" s="49">
        <v>3636.43</v>
      </c>
    </row>
    <row r="217" spans="1:5" x14ac:dyDescent="0.25">
      <c r="A217" s="11">
        <v>45167</v>
      </c>
      <c r="B217" s="1" t="s">
        <v>25</v>
      </c>
      <c r="C217" s="1" t="s">
        <v>48</v>
      </c>
      <c r="D217" s="1" t="s">
        <v>30</v>
      </c>
      <c r="E217" s="49">
        <v>2219.9699999999998</v>
      </c>
    </row>
    <row r="218" spans="1:5" x14ac:dyDescent="0.25">
      <c r="A218" s="11">
        <v>45153</v>
      </c>
      <c r="B218" s="1" t="s">
        <v>33</v>
      </c>
      <c r="C218" s="1" t="s">
        <v>2</v>
      </c>
      <c r="D218" s="1" t="s">
        <v>29</v>
      </c>
      <c r="E218" s="49">
        <v>2655.27</v>
      </c>
    </row>
    <row r="219" spans="1:5" x14ac:dyDescent="0.25">
      <c r="A219" s="11">
        <v>45145</v>
      </c>
      <c r="B219" s="1" t="s">
        <v>23</v>
      </c>
      <c r="C219" s="1" t="s">
        <v>2</v>
      </c>
      <c r="D219" s="1" t="s">
        <v>30</v>
      </c>
      <c r="E219" s="49">
        <v>3281.21</v>
      </c>
    </row>
    <row r="220" spans="1:5" x14ac:dyDescent="0.25">
      <c r="A220" s="11">
        <v>45163</v>
      </c>
      <c r="B220" s="1" t="s">
        <v>26</v>
      </c>
      <c r="C220" s="1" t="s">
        <v>47</v>
      </c>
      <c r="D220" s="1" t="s">
        <v>28</v>
      </c>
      <c r="E220" s="49">
        <v>2116.9699999999998</v>
      </c>
    </row>
    <row r="221" spans="1:5" x14ac:dyDescent="0.25">
      <c r="A221" s="11">
        <v>45146</v>
      </c>
      <c r="B221" s="1" t="s">
        <v>33</v>
      </c>
      <c r="C221" s="1" t="s">
        <v>49</v>
      </c>
      <c r="D221" s="1" t="s">
        <v>32</v>
      </c>
      <c r="E221" s="49">
        <v>2269.1999999999998</v>
      </c>
    </row>
    <row r="222" spans="1:5" x14ac:dyDescent="0.25">
      <c r="A222" s="11">
        <v>45141</v>
      </c>
      <c r="B222" s="1" t="s">
        <v>24</v>
      </c>
      <c r="C222" s="1" t="s">
        <v>49</v>
      </c>
      <c r="D222" s="1" t="s">
        <v>29</v>
      </c>
      <c r="E222" s="49">
        <v>2313.58</v>
      </c>
    </row>
    <row r="223" spans="1:5" x14ac:dyDescent="0.25">
      <c r="A223" s="11">
        <v>45141</v>
      </c>
      <c r="B223" s="1" t="s">
        <v>23</v>
      </c>
      <c r="C223" s="1" t="s">
        <v>47</v>
      </c>
      <c r="D223" s="1" t="s">
        <v>29</v>
      </c>
      <c r="E223" s="49">
        <v>2502.33</v>
      </c>
    </row>
    <row r="224" spans="1:5" x14ac:dyDescent="0.25">
      <c r="A224" s="11">
        <v>45143</v>
      </c>
      <c r="B224" s="1" t="s">
        <v>24</v>
      </c>
      <c r="C224" s="1" t="s">
        <v>48</v>
      </c>
      <c r="D224" s="1" t="s">
        <v>30</v>
      </c>
      <c r="E224" s="49">
        <v>2446.41</v>
      </c>
    </row>
    <row r="225" spans="1:5" x14ac:dyDescent="0.25">
      <c r="A225" s="11">
        <v>45156</v>
      </c>
      <c r="B225" s="1" t="s">
        <v>33</v>
      </c>
      <c r="C225" s="1" t="s">
        <v>46</v>
      </c>
      <c r="D225" s="1" t="s">
        <v>32</v>
      </c>
      <c r="E225" s="49">
        <v>3949.47</v>
      </c>
    </row>
    <row r="226" spans="1:5" x14ac:dyDescent="0.25">
      <c r="A226" s="11">
        <v>45146</v>
      </c>
      <c r="B226" s="1" t="s">
        <v>33</v>
      </c>
      <c r="C226" s="1" t="s">
        <v>47</v>
      </c>
      <c r="D226" s="1" t="s">
        <v>31</v>
      </c>
      <c r="E226" s="49">
        <v>3269.24</v>
      </c>
    </row>
    <row r="227" spans="1:5" x14ac:dyDescent="0.25">
      <c r="A227" s="11">
        <v>45162</v>
      </c>
      <c r="B227" s="1" t="s">
        <v>24</v>
      </c>
      <c r="C227" s="1" t="s">
        <v>49</v>
      </c>
      <c r="D227" s="1" t="s">
        <v>32</v>
      </c>
      <c r="E227" s="49">
        <v>2878.66</v>
      </c>
    </row>
    <row r="228" spans="1:5" x14ac:dyDescent="0.25">
      <c r="A228" s="11">
        <v>45158</v>
      </c>
      <c r="B228" s="1" t="s">
        <v>23</v>
      </c>
      <c r="C228" s="1" t="s">
        <v>2</v>
      </c>
      <c r="D228" s="1" t="s">
        <v>27</v>
      </c>
      <c r="E228" s="49">
        <v>2160.61</v>
      </c>
    </row>
    <row r="229" spans="1:5" x14ac:dyDescent="0.25">
      <c r="A229" s="11">
        <v>45153</v>
      </c>
      <c r="B229" s="1" t="s">
        <v>24</v>
      </c>
      <c r="C229" s="1" t="s">
        <v>2</v>
      </c>
      <c r="D229" s="1" t="s">
        <v>31</v>
      </c>
      <c r="E229" s="49">
        <v>3276.81</v>
      </c>
    </row>
    <row r="230" spans="1:5" x14ac:dyDescent="0.25">
      <c r="A230" s="11">
        <v>45161</v>
      </c>
      <c r="B230" s="1" t="s">
        <v>33</v>
      </c>
      <c r="C230" s="1" t="s">
        <v>49</v>
      </c>
      <c r="D230" s="1" t="s">
        <v>29</v>
      </c>
      <c r="E230" s="49">
        <v>3142.91</v>
      </c>
    </row>
    <row r="231" spans="1:5" x14ac:dyDescent="0.25">
      <c r="A231" s="11">
        <v>45169</v>
      </c>
      <c r="B231" s="1" t="s">
        <v>33</v>
      </c>
      <c r="C231" s="1" t="s">
        <v>46</v>
      </c>
      <c r="D231" s="1" t="s">
        <v>31</v>
      </c>
      <c r="E231" s="49">
        <v>2449.2600000000002</v>
      </c>
    </row>
    <row r="232" spans="1:5" x14ac:dyDescent="0.25">
      <c r="A232" s="11">
        <v>45156</v>
      </c>
      <c r="B232" s="1" t="s">
        <v>23</v>
      </c>
      <c r="C232" s="1" t="s">
        <v>48</v>
      </c>
      <c r="D232" s="1" t="s">
        <v>28</v>
      </c>
      <c r="E232" s="49">
        <v>2558.85</v>
      </c>
    </row>
    <row r="233" spans="1:5" x14ac:dyDescent="0.25">
      <c r="A233" s="11">
        <v>45164</v>
      </c>
      <c r="B233" s="1" t="s">
        <v>25</v>
      </c>
      <c r="C233" s="1" t="s">
        <v>47</v>
      </c>
      <c r="D233" s="1" t="s">
        <v>28</v>
      </c>
      <c r="E233" s="49">
        <v>2920.76</v>
      </c>
    </row>
    <row r="234" spans="1:5" x14ac:dyDescent="0.25">
      <c r="A234" s="11">
        <v>45146</v>
      </c>
      <c r="B234" s="1" t="s">
        <v>33</v>
      </c>
      <c r="C234" s="1" t="s">
        <v>48</v>
      </c>
      <c r="D234" s="1" t="s">
        <v>29</v>
      </c>
      <c r="E234" s="49">
        <v>2613.38</v>
      </c>
    </row>
    <row r="235" spans="1:5" x14ac:dyDescent="0.25">
      <c r="A235" s="11">
        <v>45141</v>
      </c>
      <c r="B235" s="1" t="s">
        <v>23</v>
      </c>
      <c r="C235" s="1" t="s">
        <v>2</v>
      </c>
      <c r="D235" s="1" t="s">
        <v>30</v>
      </c>
      <c r="E235" s="49">
        <v>2689.96</v>
      </c>
    </row>
    <row r="236" spans="1:5" x14ac:dyDescent="0.25">
      <c r="A236" s="11">
        <v>45146</v>
      </c>
      <c r="B236" s="1" t="s">
        <v>25</v>
      </c>
      <c r="C236" s="1" t="s">
        <v>48</v>
      </c>
      <c r="D236" s="1" t="s">
        <v>32</v>
      </c>
      <c r="E236" s="49">
        <v>2292.46</v>
      </c>
    </row>
    <row r="237" spans="1:5" x14ac:dyDescent="0.25">
      <c r="A237" s="11">
        <v>45149</v>
      </c>
      <c r="B237" s="1" t="s">
        <v>24</v>
      </c>
      <c r="C237" s="1" t="s">
        <v>2</v>
      </c>
      <c r="D237" s="1" t="s">
        <v>32</v>
      </c>
      <c r="E237" s="49">
        <v>3089.08</v>
      </c>
    </row>
    <row r="238" spans="1:5" x14ac:dyDescent="0.25">
      <c r="A238" s="11">
        <v>45147</v>
      </c>
      <c r="B238" s="1" t="s">
        <v>25</v>
      </c>
      <c r="C238" s="1" t="s">
        <v>49</v>
      </c>
      <c r="D238" s="1" t="s">
        <v>28</v>
      </c>
      <c r="E238" s="49">
        <v>3776.93</v>
      </c>
    </row>
    <row r="239" spans="1:5" x14ac:dyDescent="0.25">
      <c r="A239" s="11">
        <v>45159</v>
      </c>
      <c r="B239" s="1" t="s">
        <v>26</v>
      </c>
      <c r="C239" s="1" t="s">
        <v>48</v>
      </c>
      <c r="D239" s="1" t="s">
        <v>31</v>
      </c>
      <c r="E239" s="49">
        <v>3665.58</v>
      </c>
    </row>
    <row r="240" spans="1:5" x14ac:dyDescent="0.25">
      <c r="A240" s="11">
        <v>45157</v>
      </c>
      <c r="B240" s="1" t="s">
        <v>26</v>
      </c>
      <c r="C240" s="1" t="s">
        <v>48</v>
      </c>
      <c r="D240" s="1" t="s">
        <v>31</v>
      </c>
      <c r="E240" s="49">
        <v>2114.5300000000002</v>
      </c>
    </row>
    <row r="241" spans="1:5" x14ac:dyDescent="0.25">
      <c r="A241" s="11">
        <v>45142</v>
      </c>
      <c r="B241" s="1" t="s">
        <v>33</v>
      </c>
      <c r="C241" s="1" t="s">
        <v>48</v>
      </c>
      <c r="D241" s="1" t="s">
        <v>28</v>
      </c>
      <c r="E241" s="49">
        <v>3747.31</v>
      </c>
    </row>
    <row r="242" spans="1:5" x14ac:dyDescent="0.25">
      <c r="A242" s="11">
        <v>45150</v>
      </c>
      <c r="B242" s="1" t="s">
        <v>25</v>
      </c>
      <c r="C242" s="1" t="s">
        <v>49</v>
      </c>
      <c r="D242" s="1" t="s">
        <v>30</v>
      </c>
      <c r="E242" s="49">
        <v>3199.41</v>
      </c>
    </row>
    <row r="243" spans="1:5" x14ac:dyDescent="0.25">
      <c r="A243" s="11">
        <v>45151</v>
      </c>
      <c r="B243" s="1" t="s">
        <v>24</v>
      </c>
      <c r="C243" s="1" t="s">
        <v>2</v>
      </c>
      <c r="D243" s="1" t="s">
        <v>29</v>
      </c>
      <c r="E243" s="49">
        <v>2647.32</v>
      </c>
    </row>
    <row r="244" spans="1:5" x14ac:dyDescent="0.25">
      <c r="A244" s="11">
        <v>45161</v>
      </c>
      <c r="B244" s="1" t="s">
        <v>25</v>
      </c>
      <c r="C244" s="1" t="s">
        <v>2</v>
      </c>
      <c r="D244" s="1" t="s">
        <v>31</v>
      </c>
      <c r="E244" s="49">
        <v>3392.21</v>
      </c>
    </row>
    <row r="245" spans="1:5" x14ac:dyDescent="0.25">
      <c r="A245" s="11">
        <v>45156</v>
      </c>
      <c r="B245" s="1" t="s">
        <v>26</v>
      </c>
      <c r="C245" s="1" t="s">
        <v>48</v>
      </c>
      <c r="D245" s="1" t="s">
        <v>29</v>
      </c>
      <c r="E245" s="49">
        <v>3798.78</v>
      </c>
    </row>
    <row r="246" spans="1:5" x14ac:dyDescent="0.25">
      <c r="A246" s="11">
        <v>45169</v>
      </c>
      <c r="B246" s="1" t="s">
        <v>23</v>
      </c>
      <c r="C246" s="1" t="s">
        <v>47</v>
      </c>
      <c r="D246" s="1" t="s">
        <v>29</v>
      </c>
      <c r="E246" s="49">
        <v>3402.33</v>
      </c>
    </row>
    <row r="247" spans="1:5" x14ac:dyDescent="0.25">
      <c r="A247" s="11">
        <v>45155</v>
      </c>
      <c r="B247" s="1" t="s">
        <v>33</v>
      </c>
      <c r="C247" s="1" t="s">
        <v>2</v>
      </c>
      <c r="D247" s="1" t="s">
        <v>29</v>
      </c>
      <c r="E247" s="49">
        <v>3691.97</v>
      </c>
    </row>
    <row r="248" spans="1:5" x14ac:dyDescent="0.25">
      <c r="A248" s="11">
        <v>45155</v>
      </c>
      <c r="B248" s="1" t="s">
        <v>24</v>
      </c>
      <c r="C248" s="1" t="s">
        <v>47</v>
      </c>
      <c r="D248" s="1" t="s">
        <v>32</v>
      </c>
      <c r="E248" s="49">
        <v>3026.14</v>
      </c>
    </row>
    <row r="249" spans="1:5" x14ac:dyDescent="0.25">
      <c r="A249" s="11">
        <v>45141</v>
      </c>
      <c r="B249" s="1" t="s">
        <v>33</v>
      </c>
      <c r="C249" s="1" t="s">
        <v>2</v>
      </c>
      <c r="D249" s="1" t="s">
        <v>29</v>
      </c>
      <c r="E249" s="49">
        <v>2690.06</v>
      </c>
    </row>
    <row r="250" spans="1:5" x14ac:dyDescent="0.25">
      <c r="A250" s="11">
        <v>45147</v>
      </c>
      <c r="B250" s="1" t="s">
        <v>33</v>
      </c>
      <c r="C250" s="1" t="s">
        <v>46</v>
      </c>
      <c r="D250" s="1" t="s">
        <v>30</v>
      </c>
      <c r="E250" s="49">
        <v>2798.66</v>
      </c>
    </row>
    <row r="251" spans="1:5" x14ac:dyDescent="0.25">
      <c r="A251" s="11">
        <v>45152</v>
      </c>
      <c r="B251" s="1" t="s">
        <v>23</v>
      </c>
      <c r="C251" s="1" t="s">
        <v>2</v>
      </c>
      <c r="D251" s="1" t="s">
        <v>32</v>
      </c>
      <c r="E251" s="49">
        <v>3181.33</v>
      </c>
    </row>
    <row r="252" spans="1:5" x14ac:dyDescent="0.25">
      <c r="A252" s="11">
        <v>45163</v>
      </c>
      <c r="B252" s="1" t="s">
        <v>26</v>
      </c>
      <c r="C252" s="1" t="s">
        <v>47</v>
      </c>
      <c r="D252" s="1" t="s">
        <v>29</v>
      </c>
      <c r="E252" s="49">
        <v>3162.47</v>
      </c>
    </row>
    <row r="253" spans="1:5" x14ac:dyDescent="0.25">
      <c r="A253" s="11">
        <v>45154</v>
      </c>
      <c r="B253" s="1" t="s">
        <v>24</v>
      </c>
      <c r="C253" s="1" t="s">
        <v>48</v>
      </c>
      <c r="D253" s="1" t="s">
        <v>32</v>
      </c>
      <c r="E253" s="49">
        <v>3553.08</v>
      </c>
    </row>
    <row r="254" spans="1:5" x14ac:dyDescent="0.25">
      <c r="A254" s="11">
        <v>45155</v>
      </c>
      <c r="B254" s="1" t="s">
        <v>23</v>
      </c>
      <c r="C254" s="1" t="s">
        <v>49</v>
      </c>
      <c r="D254" s="1" t="s">
        <v>29</v>
      </c>
      <c r="E254" s="49">
        <v>3368.15</v>
      </c>
    </row>
    <row r="255" spans="1:5" x14ac:dyDescent="0.25">
      <c r="A255" s="11">
        <v>45162</v>
      </c>
      <c r="B255" s="1" t="s">
        <v>23</v>
      </c>
      <c r="C255" s="1" t="s">
        <v>46</v>
      </c>
      <c r="D255" s="1" t="s">
        <v>28</v>
      </c>
      <c r="E255" s="49">
        <v>3837.27</v>
      </c>
    </row>
    <row r="256" spans="1:5" x14ac:dyDescent="0.25">
      <c r="A256" s="11">
        <v>45167</v>
      </c>
      <c r="B256" s="1" t="s">
        <v>23</v>
      </c>
      <c r="C256" s="1" t="s">
        <v>46</v>
      </c>
      <c r="D256" s="1" t="s">
        <v>30</v>
      </c>
      <c r="E256" s="49">
        <v>2311.4499999999998</v>
      </c>
    </row>
    <row r="257" spans="1:5" x14ac:dyDescent="0.25">
      <c r="A257" s="11">
        <v>45168</v>
      </c>
      <c r="B257" s="1" t="s">
        <v>23</v>
      </c>
      <c r="C257" s="1" t="s">
        <v>46</v>
      </c>
      <c r="D257" s="1" t="s">
        <v>27</v>
      </c>
      <c r="E257" s="49">
        <v>2427.88</v>
      </c>
    </row>
    <row r="258" spans="1:5" x14ac:dyDescent="0.25">
      <c r="A258" s="11">
        <v>45158</v>
      </c>
      <c r="B258" s="1" t="s">
        <v>24</v>
      </c>
      <c r="C258" s="1" t="s">
        <v>49</v>
      </c>
      <c r="D258" s="1" t="s">
        <v>31</v>
      </c>
      <c r="E258" s="49">
        <v>3836.02</v>
      </c>
    </row>
    <row r="259" spans="1:5" x14ac:dyDescent="0.25">
      <c r="A259" s="11">
        <v>45139</v>
      </c>
      <c r="B259" s="1" t="s">
        <v>24</v>
      </c>
      <c r="C259" s="1" t="s">
        <v>46</v>
      </c>
      <c r="D259" s="1" t="s">
        <v>31</v>
      </c>
      <c r="E259" s="49">
        <v>3337.33</v>
      </c>
    </row>
    <row r="260" spans="1:5" x14ac:dyDescent="0.25">
      <c r="A260" s="11">
        <v>45146</v>
      </c>
      <c r="B260" s="1" t="s">
        <v>26</v>
      </c>
      <c r="C260" s="1" t="s">
        <v>49</v>
      </c>
      <c r="D260" s="1" t="s">
        <v>29</v>
      </c>
      <c r="E260" s="49">
        <v>3290.36</v>
      </c>
    </row>
    <row r="261" spans="1:5" x14ac:dyDescent="0.25">
      <c r="A261" s="11">
        <v>45162</v>
      </c>
      <c r="B261" s="1" t="s">
        <v>26</v>
      </c>
      <c r="C261" s="1" t="s">
        <v>47</v>
      </c>
      <c r="D261" s="1" t="s">
        <v>27</v>
      </c>
      <c r="E261" s="49">
        <v>3462.39</v>
      </c>
    </row>
    <row r="262" spans="1:5" x14ac:dyDescent="0.25">
      <c r="A262" s="11">
        <v>45144</v>
      </c>
      <c r="B262" s="1" t="s">
        <v>23</v>
      </c>
      <c r="C262" s="1" t="s">
        <v>48</v>
      </c>
      <c r="D262" s="1" t="s">
        <v>29</v>
      </c>
      <c r="E262" s="49">
        <v>3278.84</v>
      </c>
    </row>
    <row r="263" spans="1:5" x14ac:dyDescent="0.25">
      <c r="A263" s="11">
        <v>45143</v>
      </c>
      <c r="B263" s="1" t="s">
        <v>26</v>
      </c>
      <c r="C263" s="1" t="s">
        <v>47</v>
      </c>
      <c r="D263" s="1" t="s">
        <v>31</v>
      </c>
      <c r="E263" s="49">
        <v>3236.67</v>
      </c>
    </row>
    <row r="264" spans="1:5" x14ac:dyDescent="0.25">
      <c r="A264" s="11">
        <v>45156</v>
      </c>
      <c r="B264" s="1" t="s">
        <v>24</v>
      </c>
      <c r="C264" s="1" t="s">
        <v>2</v>
      </c>
      <c r="D264" s="1" t="s">
        <v>27</v>
      </c>
      <c r="E264" s="49">
        <v>2802.41</v>
      </c>
    </row>
    <row r="265" spans="1:5" x14ac:dyDescent="0.25">
      <c r="A265" s="11">
        <v>45157</v>
      </c>
      <c r="B265" s="1" t="s">
        <v>33</v>
      </c>
      <c r="C265" s="1" t="s">
        <v>49</v>
      </c>
      <c r="D265" s="1" t="s">
        <v>32</v>
      </c>
      <c r="E265" s="49">
        <v>3948.62</v>
      </c>
    </row>
    <row r="266" spans="1:5" x14ac:dyDescent="0.25">
      <c r="A266" s="11">
        <v>45142</v>
      </c>
      <c r="B266" s="1" t="s">
        <v>33</v>
      </c>
      <c r="C266" s="1" t="s">
        <v>48</v>
      </c>
      <c r="D266" s="1" t="s">
        <v>27</v>
      </c>
      <c r="E266" s="49">
        <v>2477.2800000000002</v>
      </c>
    </row>
    <row r="267" spans="1:5" x14ac:dyDescent="0.25">
      <c r="A267" s="11">
        <v>45162</v>
      </c>
      <c r="B267" s="1" t="s">
        <v>23</v>
      </c>
      <c r="C267" s="1" t="s">
        <v>2</v>
      </c>
      <c r="D267" s="1" t="s">
        <v>29</v>
      </c>
      <c r="E267" s="49">
        <v>3450.62</v>
      </c>
    </row>
    <row r="268" spans="1:5" x14ac:dyDescent="0.25">
      <c r="A268" s="11">
        <v>45149</v>
      </c>
      <c r="B268" s="1" t="s">
        <v>23</v>
      </c>
      <c r="C268" s="1" t="s">
        <v>46</v>
      </c>
      <c r="D268" s="1" t="s">
        <v>29</v>
      </c>
      <c r="E268" s="49">
        <v>2809.06</v>
      </c>
    </row>
    <row r="269" spans="1:5" x14ac:dyDescent="0.25">
      <c r="A269" s="11">
        <v>45168</v>
      </c>
      <c r="B269" s="1" t="s">
        <v>33</v>
      </c>
      <c r="C269" s="1" t="s">
        <v>49</v>
      </c>
      <c r="D269" s="1" t="s">
        <v>31</v>
      </c>
      <c r="E269" s="49">
        <v>2738.88</v>
      </c>
    </row>
    <row r="270" spans="1:5" x14ac:dyDescent="0.25">
      <c r="A270" s="11">
        <v>45153</v>
      </c>
      <c r="B270" s="1" t="s">
        <v>23</v>
      </c>
      <c r="C270" s="1" t="s">
        <v>47</v>
      </c>
      <c r="D270" s="1" t="s">
        <v>28</v>
      </c>
      <c r="E270" s="49">
        <v>2463.9499999999998</v>
      </c>
    </row>
    <row r="271" spans="1:5" x14ac:dyDescent="0.25">
      <c r="A271" s="11">
        <v>45148</v>
      </c>
      <c r="B271" s="1" t="s">
        <v>23</v>
      </c>
      <c r="C271" s="1" t="s">
        <v>46</v>
      </c>
      <c r="D271" s="1" t="s">
        <v>32</v>
      </c>
      <c r="E271" s="49">
        <v>2467.5300000000002</v>
      </c>
    </row>
    <row r="272" spans="1:5" x14ac:dyDescent="0.25">
      <c r="A272" s="11">
        <v>45152</v>
      </c>
      <c r="B272" s="1" t="s">
        <v>33</v>
      </c>
      <c r="C272" s="1" t="s">
        <v>49</v>
      </c>
      <c r="D272" s="1" t="s">
        <v>32</v>
      </c>
      <c r="E272" s="49">
        <v>2853.96</v>
      </c>
    </row>
    <row r="273" spans="1:5" x14ac:dyDescent="0.25">
      <c r="A273" s="11">
        <v>45160</v>
      </c>
      <c r="B273" s="1" t="s">
        <v>26</v>
      </c>
      <c r="C273" s="1" t="s">
        <v>46</v>
      </c>
      <c r="D273" s="1" t="s">
        <v>31</v>
      </c>
      <c r="E273" s="49">
        <v>2710.72</v>
      </c>
    </row>
    <row r="274" spans="1:5" x14ac:dyDescent="0.25">
      <c r="A274" s="11">
        <v>45146</v>
      </c>
      <c r="B274" s="1" t="s">
        <v>33</v>
      </c>
      <c r="C274" s="1" t="s">
        <v>47</v>
      </c>
      <c r="D274" s="1" t="s">
        <v>32</v>
      </c>
      <c r="E274" s="49">
        <v>3421.47</v>
      </c>
    </row>
    <row r="275" spans="1:5" x14ac:dyDescent="0.25">
      <c r="A275" s="11">
        <v>45149</v>
      </c>
      <c r="B275" s="1" t="s">
        <v>24</v>
      </c>
      <c r="C275" s="1" t="s">
        <v>49</v>
      </c>
      <c r="D275" s="1" t="s">
        <v>32</v>
      </c>
      <c r="E275" s="49">
        <v>3126.5</v>
      </c>
    </row>
    <row r="276" spans="1:5" x14ac:dyDescent="0.25">
      <c r="A276" s="11">
        <v>45151</v>
      </c>
      <c r="B276" s="1" t="s">
        <v>23</v>
      </c>
      <c r="C276" s="1" t="s">
        <v>2</v>
      </c>
      <c r="D276" s="1" t="s">
        <v>28</v>
      </c>
      <c r="E276" s="49">
        <v>3128.05</v>
      </c>
    </row>
    <row r="277" spans="1:5" x14ac:dyDescent="0.25">
      <c r="A277" s="11">
        <v>45149</v>
      </c>
      <c r="B277" s="1" t="s">
        <v>26</v>
      </c>
      <c r="C277" s="1" t="s">
        <v>48</v>
      </c>
      <c r="D277" s="1" t="s">
        <v>32</v>
      </c>
      <c r="E277" s="49">
        <v>3185.46</v>
      </c>
    </row>
    <row r="278" spans="1:5" x14ac:dyDescent="0.25">
      <c r="A278" s="11">
        <v>45141</v>
      </c>
      <c r="B278" s="1" t="s">
        <v>26</v>
      </c>
      <c r="C278" s="1" t="s">
        <v>48</v>
      </c>
      <c r="D278" s="1" t="s">
        <v>31</v>
      </c>
      <c r="E278" s="49">
        <v>2733.99</v>
      </c>
    </row>
    <row r="279" spans="1:5" x14ac:dyDescent="0.25">
      <c r="A279" s="11">
        <v>45150</v>
      </c>
      <c r="B279" s="1" t="s">
        <v>24</v>
      </c>
      <c r="C279" s="1" t="s">
        <v>48</v>
      </c>
      <c r="D279" s="1" t="s">
        <v>28</v>
      </c>
      <c r="E279" s="49">
        <v>2695</v>
      </c>
    </row>
    <row r="280" spans="1:5" x14ac:dyDescent="0.25">
      <c r="A280" s="11">
        <v>45148</v>
      </c>
      <c r="B280" s="1" t="s">
        <v>23</v>
      </c>
      <c r="C280" s="1" t="s">
        <v>47</v>
      </c>
      <c r="D280" s="1" t="s">
        <v>30</v>
      </c>
      <c r="E280" s="49">
        <v>2559.4499999999998</v>
      </c>
    </row>
    <row r="281" spans="1:5" x14ac:dyDescent="0.25">
      <c r="A281" s="11">
        <v>45139</v>
      </c>
      <c r="B281" s="1" t="s">
        <v>33</v>
      </c>
      <c r="C281" s="1" t="s">
        <v>46</v>
      </c>
      <c r="D281" s="1" t="s">
        <v>30</v>
      </c>
      <c r="E281" s="49">
        <v>2382.02</v>
      </c>
    </row>
    <row r="282" spans="1:5" x14ac:dyDescent="0.25">
      <c r="A282" s="11">
        <v>45157</v>
      </c>
      <c r="B282" s="1" t="s">
        <v>33</v>
      </c>
      <c r="C282" s="1" t="s">
        <v>47</v>
      </c>
      <c r="D282" s="1" t="s">
        <v>28</v>
      </c>
      <c r="E282" s="49">
        <v>2855.28</v>
      </c>
    </row>
    <row r="283" spans="1:5" x14ac:dyDescent="0.25">
      <c r="A283" s="11">
        <v>45142</v>
      </c>
      <c r="B283" s="1" t="s">
        <v>23</v>
      </c>
      <c r="C283" s="1" t="s">
        <v>49</v>
      </c>
      <c r="D283" s="1" t="s">
        <v>32</v>
      </c>
      <c r="E283" s="49">
        <v>2369.06</v>
      </c>
    </row>
    <row r="284" spans="1:5" x14ac:dyDescent="0.25">
      <c r="A284" s="11">
        <v>45162</v>
      </c>
      <c r="B284" s="1" t="s">
        <v>24</v>
      </c>
      <c r="C284" s="1" t="s">
        <v>48</v>
      </c>
      <c r="D284" s="1" t="s">
        <v>28</v>
      </c>
      <c r="E284" s="49">
        <v>3313.46</v>
      </c>
    </row>
    <row r="285" spans="1:5" x14ac:dyDescent="0.25">
      <c r="A285" s="11">
        <v>45164</v>
      </c>
      <c r="B285" s="1" t="s">
        <v>26</v>
      </c>
      <c r="C285" s="1" t="s">
        <v>2</v>
      </c>
      <c r="D285" s="1" t="s">
        <v>30</v>
      </c>
      <c r="E285" s="49">
        <v>3856.76</v>
      </c>
    </row>
    <row r="286" spans="1:5" x14ac:dyDescent="0.25">
      <c r="A286" s="11">
        <v>45155</v>
      </c>
      <c r="B286" s="1" t="s">
        <v>23</v>
      </c>
      <c r="C286" s="1" t="s">
        <v>2</v>
      </c>
      <c r="D286" s="1" t="s">
        <v>30</v>
      </c>
      <c r="E286" s="49">
        <v>2638.88</v>
      </c>
    </row>
    <row r="287" spans="1:5" x14ac:dyDescent="0.25">
      <c r="A287" s="11">
        <v>45163</v>
      </c>
      <c r="B287" s="1" t="s">
        <v>26</v>
      </c>
      <c r="C287" s="1" t="s">
        <v>48</v>
      </c>
      <c r="D287" s="1" t="s">
        <v>29</v>
      </c>
      <c r="E287" s="49">
        <v>2804.25</v>
      </c>
    </row>
    <row r="288" spans="1:5" x14ac:dyDescent="0.25">
      <c r="A288" s="11">
        <v>45143</v>
      </c>
      <c r="B288" s="1" t="s">
        <v>24</v>
      </c>
      <c r="C288" s="1" t="s">
        <v>47</v>
      </c>
      <c r="D288" s="1" t="s">
        <v>30</v>
      </c>
      <c r="E288" s="49">
        <v>3402.98</v>
      </c>
    </row>
    <row r="289" spans="1:5" x14ac:dyDescent="0.25">
      <c r="A289" s="11">
        <v>45160</v>
      </c>
      <c r="B289" s="1" t="s">
        <v>26</v>
      </c>
      <c r="C289" s="1" t="s">
        <v>46</v>
      </c>
      <c r="D289" s="1" t="s">
        <v>29</v>
      </c>
      <c r="E289" s="49">
        <v>2327.37</v>
      </c>
    </row>
    <row r="290" spans="1:5" x14ac:dyDescent="0.25">
      <c r="A290" s="11">
        <v>45165</v>
      </c>
      <c r="B290" s="1" t="s">
        <v>23</v>
      </c>
      <c r="C290" s="1" t="s">
        <v>48</v>
      </c>
      <c r="D290" s="1" t="s">
        <v>30</v>
      </c>
      <c r="E290" s="49">
        <v>3715.32</v>
      </c>
    </row>
    <row r="291" spans="1:5" x14ac:dyDescent="0.25">
      <c r="A291" s="11">
        <v>45153</v>
      </c>
      <c r="B291" s="1" t="s">
        <v>33</v>
      </c>
      <c r="C291" s="1" t="s">
        <v>49</v>
      </c>
      <c r="D291" s="1" t="s">
        <v>29</v>
      </c>
      <c r="E291" s="49">
        <v>2459.9299999999998</v>
      </c>
    </row>
    <row r="292" spans="1:5" x14ac:dyDescent="0.25">
      <c r="A292" s="11">
        <v>45160</v>
      </c>
      <c r="B292" s="1" t="s">
        <v>24</v>
      </c>
      <c r="C292" s="1" t="s">
        <v>49</v>
      </c>
      <c r="D292" s="1" t="s">
        <v>27</v>
      </c>
      <c r="E292" s="49">
        <v>3647.65</v>
      </c>
    </row>
    <row r="293" spans="1:5" x14ac:dyDescent="0.25">
      <c r="A293" s="11">
        <v>45164</v>
      </c>
      <c r="B293" s="1" t="s">
        <v>26</v>
      </c>
      <c r="C293" s="1" t="s">
        <v>46</v>
      </c>
      <c r="D293" s="1" t="s">
        <v>29</v>
      </c>
      <c r="E293" s="49">
        <v>2548.2600000000002</v>
      </c>
    </row>
    <row r="294" spans="1:5" x14ac:dyDescent="0.25">
      <c r="A294" s="11">
        <v>45148</v>
      </c>
      <c r="B294" s="1" t="s">
        <v>23</v>
      </c>
      <c r="C294" s="1" t="s">
        <v>47</v>
      </c>
      <c r="D294" s="1" t="s">
        <v>32</v>
      </c>
      <c r="E294" s="49">
        <v>3076.73</v>
      </c>
    </row>
    <row r="295" spans="1:5" x14ac:dyDescent="0.25">
      <c r="A295" s="11">
        <v>45145</v>
      </c>
      <c r="B295" s="1" t="s">
        <v>25</v>
      </c>
      <c r="C295" s="1" t="s">
        <v>46</v>
      </c>
      <c r="D295" s="1" t="s">
        <v>28</v>
      </c>
      <c r="E295" s="49">
        <v>2295.3000000000002</v>
      </c>
    </row>
    <row r="296" spans="1:5" x14ac:dyDescent="0.25">
      <c r="A296" s="11">
        <v>45167</v>
      </c>
      <c r="B296" s="1" t="s">
        <v>23</v>
      </c>
      <c r="C296" s="1" t="s">
        <v>47</v>
      </c>
      <c r="D296" s="1" t="s">
        <v>28</v>
      </c>
      <c r="E296" s="49">
        <v>2726.4</v>
      </c>
    </row>
    <row r="297" spans="1:5" x14ac:dyDescent="0.25">
      <c r="A297" s="11">
        <v>45167</v>
      </c>
      <c r="B297" s="1" t="s">
        <v>24</v>
      </c>
      <c r="C297" s="1" t="s">
        <v>48</v>
      </c>
      <c r="D297" s="1" t="s">
        <v>28</v>
      </c>
      <c r="E297" s="49">
        <v>3699.68</v>
      </c>
    </row>
    <row r="298" spans="1:5" x14ac:dyDescent="0.25">
      <c r="A298" s="11">
        <v>45159</v>
      </c>
      <c r="B298" s="1" t="s">
        <v>33</v>
      </c>
      <c r="C298" s="1" t="s">
        <v>49</v>
      </c>
      <c r="D298" s="1" t="s">
        <v>30</v>
      </c>
      <c r="E298" s="49">
        <v>3589.25</v>
      </c>
    </row>
    <row r="299" spans="1:5" x14ac:dyDescent="0.25">
      <c r="A299" s="11">
        <v>45144</v>
      </c>
      <c r="B299" s="1" t="s">
        <v>23</v>
      </c>
      <c r="C299" s="1" t="s">
        <v>48</v>
      </c>
      <c r="D299" s="1" t="s">
        <v>28</v>
      </c>
      <c r="E299" s="49">
        <v>2831.59</v>
      </c>
    </row>
    <row r="300" spans="1:5" x14ac:dyDescent="0.25">
      <c r="A300" s="11">
        <v>45158</v>
      </c>
      <c r="B300" s="1" t="s">
        <v>24</v>
      </c>
      <c r="C300" s="1" t="s">
        <v>2</v>
      </c>
      <c r="D300" s="1" t="s">
        <v>32</v>
      </c>
      <c r="E300" s="49">
        <v>2633.46</v>
      </c>
    </row>
  </sheetData>
  <conditionalFormatting sqref="A12:D41">
    <cfRule type="expression" dxfId="3" priority="33">
      <formula>$C12=#REF!</formula>
    </cfRule>
  </conditionalFormatting>
  <conditionalFormatting sqref="E12:E41">
    <cfRule type="expression" dxfId="2" priority="1">
      <formula>$C12=$H$17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F56D6-0A8B-44C6-85E4-9894E27E1DA6}">
  <sheetPr>
    <tabColor rgb="FFFFFF00"/>
  </sheetPr>
  <dimension ref="A1:AD300"/>
  <sheetViews>
    <sheetView workbookViewId="0">
      <selection activeCell="M22" sqref="M22"/>
    </sheetView>
  </sheetViews>
  <sheetFormatPr defaultRowHeight="15" x14ac:dyDescent="0.25"/>
  <cols>
    <col min="1" max="1" width="13.7109375" customWidth="1"/>
    <col min="2" max="2" width="11.7109375" customWidth="1"/>
    <col min="3" max="3" width="20.140625" customWidth="1"/>
    <col min="4" max="4" width="29.42578125" customWidth="1"/>
    <col min="5" max="5" width="9.5703125" bestFit="1" customWidth="1"/>
    <col min="6" max="6" width="8.42578125" customWidth="1"/>
    <col min="7" max="7" width="22.28515625" customWidth="1"/>
    <col min="8" max="8" width="17.7109375" customWidth="1"/>
    <col min="9" max="9" width="18.85546875" customWidth="1"/>
    <col min="10" max="10" width="5.85546875" customWidth="1"/>
    <col min="11" max="11" width="39.7109375" customWidth="1"/>
    <col min="12" max="12" width="6" customWidth="1"/>
    <col min="13" max="13" width="22.28515625" customWidth="1"/>
    <col min="14" max="14" width="17.7109375" customWidth="1"/>
    <col min="15" max="15" width="18.85546875" customWidth="1"/>
    <col min="16" max="16" width="3.140625" customWidth="1"/>
    <col min="20" max="20" width="9.5703125" bestFit="1" customWidth="1"/>
    <col min="21" max="25" width="11.5703125" customWidth="1"/>
    <col min="27" max="27" width="12.5703125" customWidth="1"/>
    <col min="28" max="28" width="11.5703125" customWidth="1"/>
    <col min="29" max="29" width="21.140625" customWidth="1"/>
    <col min="30" max="30" width="9.7109375" bestFit="1" customWidth="1"/>
  </cols>
  <sheetData>
    <row r="1" spans="1:30" ht="21" x14ac:dyDescent="0.35">
      <c r="A1" s="6" t="s">
        <v>117</v>
      </c>
      <c r="B1" s="5"/>
      <c r="C1" s="5"/>
      <c r="D1" s="5"/>
      <c r="E1" s="5"/>
      <c r="F1" s="5"/>
    </row>
    <row r="3" spans="1:30" x14ac:dyDescent="0.25">
      <c r="B3" s="9" t="s">
        <v>15</v>
      </c>
      <c r="C3" t="s">
        <v>16</v>
      </c>
    </row>
    <row r="4" spans="1:30" x14ac:dyDescent="0.25">
      <c r="B4" s="9" t="s">
        <v>17</v>
      </c>
      <c r="C4" t="s">
        <v>18</v>
      </c>
      <c r="E4" s="9"/>
    </row>
    <row r="5" spans="1:30" x14ac:dyDescent="0.25">
      <c r="B5" s="9"/>
      <c r="E5" s="9"/>
      <c r="G5" s="30" t="s">
        <v>55</v>
      </c>
      <c r="H5" s="31" t="s">
        <v>99</v>
      </c>
      <c r="I5" s="31"/>
      <c r="J5" s="32"/>
    </row>
    <row r="6" spans="1:30" x14ac:dyDescent="0.25">
      <c r="B6" s="9"/>
      <c r="G6" s="33"/>
      <c r="H6" s="34" t="s">
        <v>100</v>
      </c>
      <c r="I6" s="34"/>
      <c r="J6" s="35"/>
    </row>
    <row r="7" spans="1:30" x14ac:dyDescent="0.25">
      <c r="G7" s="36"/>
      <c r="H7" s="37" t="s">
        <v>101</v>
      </c>
      <c r="I7" s="37"/>
      <c r="J7" s="38"/>
    </row>
    <row r="9" spans="1:30" x14ac:dyDescent="0.25">
      <c r="H9" s="79" t="s">
        <v>155</v>
      </c>
      <c r="AA9" s="9" t="s">
        <v>64</v>
      </c>
    </row>
    <row r="10" spans="1:30" x14ac:dyDescent="0.25">
      <c r="I10" s="7"/>
      <c r="J10" s="7"/>
      <c r="K10" s="7"/>
      <c r="AA10" s="9" t="s">
        <v>19</v>
      </c>
      <c r="AB10" s="9" t="s">
        <v>63</v>
      </c>
      <c r="AC10" s="9" t="s">
        <v>21</v>
      </c>
      <c r="AD10" s="9" t="s">
        <v>1</v>
      </c>
    </row>
    <row r="11" spans="1:30" ht="15.75" x14ac:dyDescent="0.25">
      <c r="A11" s="10" t="s">
        <v>1</v>
      </c>
      <c r="B11" s="10" t="s">
        <v>19</v>
      </c>
      <c r="C11" s="10" t="s">
        <v>20</v>
      </c>
      <c r="D11" s="10" t="s">
        <v>21</v>
      </c>
      <c r="E11" s="10" t="s">
        <v>70</v>
      </c>
      <c r="G11" s="53" t="s">
        <v>59</v>
      </c>
      <c r="H11" s="61" t="s">
        <v>95</v>
      </c>
      <c r="I11" s="62" t="s">
        <v>96</v>
      </c>
      <c r="AA11" t="str" cm="1">
        <f t="array" ref="AA11:AA15">_xlfn._xlws.SORT(_xlfn.UNIQUE(B12:B41))</f>
        <v>Central</v>
      </c>
      <c r="AB11" t="str" cm="1">
        <f t="array" ref="AB11:AB15">_xlfn._xlws.SORT(_xlfn.UNIQUE(C12:C41))</f>
        <v>Carmen</v>
      </c>
      <c r="AC11" t="str" cm="1">
        <f t="array" ref="AC11:AC16">_xlfn._xlws.SORT(_xlfn.UNIQUE(D12:D41))</f>
        <v>Hot Wheels</v>
      </c>
      <c r="AD11" s="7" cm="1">
        <f t="array" ref="AD11:AD41">_xlfn._xlws.SORT(_xlfn.UNIQUE($A$12:$A$300))</f>
        <v>45139</v>
      </c>
    </row>
    <row r="12" spans="1:30" x14ac:dyDescent="0.25">
      <c r="A12" s="11">
        <v>45162</v>
      </c>
      <c r="B12" s="1" t="s">
        <v>25</v>
      </c>
      <c r="C12" s="1" t="s">
        <v>46</v>
      </c>
      <c r="D12" s="1" t="s">
        <v>32</v>
      </c>
      <c r="E12" s="49">
        <v>3022.34</v>
      </c>
      <c r="G12" s="25" t="s">
        <v>47</v>
      </c>
      <c r="H12" s="55">
        <f>_xlfn.MINIFS($E$12:$E$300,$C$12:$C$300,G12)</f>
        <v>2084.6</v>
      </c>
      <c r="I12" s="56">
        <f>_xlfn.MAXIFS($E$12:$E$300,$C$12:$C$300,G12)</f>
        <v>3961.85</v>
      </c>
      <c r="K12" t="str">
        <f ca="1">_xlfn.IFNA(_xlfn.FORMULATEXT(H12),"")</f>
        <v>=MINIFS($E$12:$E$300,$C$12:$C$300,G12)</v>
      </c>
      <c r="AA12" t="str">
        <v xml:space="preserve">North </v>
      </c>
      <c r="AB12" t="str">
        <v>Cinderelli</v>
      </c>
      <c r="AC12" t="str">
        <v>LOL OMG Surprise</v>
      </c>
      <c r="AD12" s="7">
        <v>45140</v>
      </c>
    </row>
    <row r="13" spans="1:30" x14ac:dyDescent="0.25">
      <c r="A13" s="11">
        <v>45161</v>
      </c>
      <c r="B13" s="1" t="s">
        <v>25</v>
      </c>
      <c r="C13" s="1" t="s">
        <v>46</v>
      </c>
      <c r="D13" s="1" t="s">
        <v>29</v>
      </c>
      <c r="E13" s="49">
        <v>3116.33</v>
      </c>
      <c r="G13" s="25" t="s">
        <v>46</v>
      </c>
      <c r="H13" s="55">
        <f>_xlfn.MINIFS($E$12:$E$300,$C$12:$C$300,G13)</f>
        <v>2019.03</v>
      </c>
      <c r="I13" s="56">
        <f>_xlfn.MAXIFS($E$12:$E$300,$C$12:$C$300,G13)</f>
        <v>3974.75</v>
      </c>
      <c r="K13" t="str">
        <f ca="1">_xlfn.IFNA(_xlfn.FORMULATEXT(I12),"")</f>
        <v>=MAXIFS($E$12:$E$300,$C$12:$C$300,G12)</v>
      </c>
      <c r="AA13" t="str">
        <v>NorthWest</v>
      </c>
      <c r="AB13" t="str">
        <v>Macen</v>
      </c>
      <c r="AC13" t="str">
        <v>LOL Surprise</v>
      </c>
      <c r="AD13" s="7">
        <v>45141</v>
      </c>
    </row>
    <row r="14" spans="1:30" x14ac:dyDescent="0.25">
      <c r="A14" s="11">
        <v>45145</v>
      </c>
      <c r="B14" s="1" t="s">
        <v>26</v>
      </c>
      <c r="C14" s="1" t="s">
        <v>47</v>
      </c>
      <c r="D14" s="1" t="s">
        <v>29</v>
      </c>
      <c r="E14" s="49">
        <v>3007.85</v>
      </c>
      <c r="G14" s="25" t="s">
        <v>49</v>
      </c>
      <c r="H14" s="55">
        <f>_xlfn.MINIFS($E$12:$E$300,$C$12:$C$300,G14)</f>
        <v>2186.1</v>
      </c>
      <c r="I14" s="56">
        <f>_xlfn.MAXIFS($E$12:$E$300,$C$12:$C$300,G14)</f>
        <v>3984.38</v>
      </c>
      <c r="AA14" t="str">
        <v>South</v>
      </c>
      <c r="AB14" t="str">
        <v>Miles</v>
      </c>
      <c r="AC14" t="str">
        <v>Monster Trucks</v>
      </c>
      <c r="AD14" s="7">
        <v>45142</v>
      </c>
    </row>
    <row r="15" spans="1:30" x14ac:dyDescent="0.25">
      <c r="A15" s="11">
        <v>45149</v>
      </c>
      <c r="B15" s="1" t="s">
        <v>33</v>
      </c>
      <c r="C15" s="1" t="s">
        <v>46</v>
      </c>
      <c r="D15" s="1" t="s">
        <v>29</v>
      </c>
      <c r="E15" s="49">
        <v>3203.5</v>
      </c>
      <c r="G15" s="25" t="s">
        <v>48</v>
      </c>
      <c r="H15" s="55">
        <f>_xlfn.MINIFS($E$12:$E$300,$C$12:$C$300,G15)</f>
        <v>2023.48</v>
      </c>
      <c r="I15" s="56">
        <f>_xlfn.MAXIFS($E$12:$E$300,$C$12:$C$300,G15)</f>
        <v>3937.86</v>
      </c>
      <c r="AA15" t="str">
        <v>West</v>
      </c>
      <c r="AB15" t="str">
        <v>Tiana</v>
      </c>
      <c r="AC15" t="str">
        <v>Rainbow High Dolls</v>
      </c>
      <c r="AD15" s="7">
        <v>45143</v>
      </c>
    </row>
    <row r="16" spans="1:30" x14ac:dyDescent="0.25">
      <c r="A16" s="11">
        <v>45164</v>
      </c>
      <c r="B16" s="1" t="s">
        <v>26</v>
      </c>
      <c r="C16" s="1" t="s">
        <v>49</v>
      </c>
      <c r="D16" s="1" t="s">
        <v>31</v>
      </c>
      <c r="E16" s="49">
        <v>2337.88</v>
      </c>
      <c r="G16" s="42" t="s">
        <v>2</v>
      </c>
      <c r="H16" s="58">
        <f>_xlfn.MINIFS($E$12:$E$300,$C$12:$C$300,G16)</f>
        <v>2039.36</v>
      </c>
      <c r="I16" s="59">
        <f>_xlfn.MAXIFS($E$12:$E$300,$C$12:$C$300,G16)</f>
        <v>3950.54</v>
      </c>
      <c r="AC16" t="str">
        <v>Stuffed Animals/Bears</v>
      </c>
      <c r="AD16" s="7">
        <v>45144</v>
      </c>
    </row>
    <row r="17" spans="1:30" x14ac:dyDescent="0.25">
      <c r="A17" s="11">
        <v>45160</v>
      </c>
      <c r="B17" s="1" t="s">
        <v>23</v>
      </c>
      <c r="C17" s="1" t="s">
        <v>49</v>
      </c>
      <c r="D17" s="1" t="s">
        <v>28</v>
      </c>
      <c r="E17" s="49">
        <v>3568.9</v>
      </c>
      <c r="AD17" s="7">
        <v>45145</v>
      </c>
    </row>
    <row r="18" spans="1:30" x14ac:dyDescent="0.25">
      <c r="A18" s="11">
        <v>45164</v>
      </c>
      <c r="B18" s="1" t="s">
        <v>25</v>
      </c>
      <c r="C18" s="1" t="s">
        <v>2</v>
      </c>
      <c r="D18" s="1" t="s">
        <v>30</v>
      </c>
      <c r="E18" s="49">
        <v>2631.83</v>
      </c>
      <c r="AD18" s="7">
        <v>45146</v>
      </c>
    </row>
    <row r="19" spans="1:30" x14ac:dyDescent="0.25">
      <c r="A19" s="11">
        <v>45153</v>
      </c>
      <c r="B19" s="1" t="s">
        <v>24</v>
      </c>
      <c r="C19" s="1" t="s">
        <v>48</v>
      </c>
      <c r="D19" s="1" t="s">
        <v>31</v>
      </c>
      <c r="E19" s="49">
        <v>3236.28</v>
      </c>
      <c r="AD19" s="7">
        <v>45147</v>
      </c>
    </row>
    <row r="20" spans="1:30" x14ac:dyDescent="0.25">
      <c r="A20" s="11">
        <v>45144</v>
      </c>
      <c r="B20" s="1" t="s">
        <v>24</v>
      </c>
      <c r="C20" s="1" t="s">
        <v>49</v>
      </c>
      <c r="D20" s="1" t="s">
        <v>30</v>
      </c>
      <c r="E20" s="49">
        <v>3343.37</v>
      </c>
      <c r="H20" s="79" t="s">
        <v>146</v>
      </c>
      <c r="AD20" s="7">
        <v>45148</v>
      </c>
    </row>
    <row r="21" spans="1:30" x14ac:dyDescent="0.25">
      <c r="A21" s="11">
        <v>45149</v>
      </c>
      <c r="B21" s="1" t="s">
        <v>33</v>
      </c>
      <c r="C21" s="1" t="s">
        <v>47</v>
      </c>
      <c r="D21" s="1" t="s">
        <v>27</v>
      </c>
      <c r="E21" s="49">
        <v>3762.55</v>
      </c>
      <c r="AD21" s="7">
        <v>45149</v>
      </c>
    </row>
    <row r="22" spans="1:30" ht="15.75" x14ac:dyDescent="0.25">
      <c r="A22" s="11">
        <v>45157</v>
      </c>
      <c r="B22" s="1" t="s">
        <v>26</v>
      </c>
      <c r="C22" s="1" t="s">
        <v>47</v>
      </c>
      <c r="D22" s="1" t="s">
        <v>29</v>
      </c>
      <c r="E22" s="49">
        <v>2840.65</v>
      </c>
      <c r="G22" s="53" t="s">
        <v>19</v>
      </c>
      <c r="H22" s="61" t="s">
        <v>95</v>
      </c>
      <c r="I22" s="62" t="s">
        <v>96</v>
      </c>
      <c r="AD22" s="7">
        <v>45150</v>
      </c>
    </row>
    <row r="23" spans="1:30" x14ac:dyDescent="0.25">
      <c r="A23" s="11">
        <v>45148</v>
      </c>
      <c r="B23" s="1" t="s">
        <v>25</v>
      </c>
      <c r="C23" s="1" t="s">
        <v>46</v>
      </c>
      <c r="D23" s="1" t="s">
        <v>28</v>
      </c>
      <c r="E23" s="49">
        <v>2019.03</v>
      </c>
      <c r="G23" s="25" t="s">
        <v>25</v>
      </c>
      <c r="H23" s="55" cm="1">
        <f t="array" ref="H23:H27">_xlfn.MINIFS(E12:E300,B12:B300,G23:G27)</f>
        <v>2019.03</v>
      </c>
      <c r="I23" s="56" cm="1">
        <f t="array" ref="I23:I27">_xlfn.MAXIFS(E12:E300,B12:B300,G23:G27)</f>
        <v>3937.86</v>
      </c>
      <c r="K23" t="str">
        <f ca="1">_xlfn.IFNA(_xlfn.FORMULATEXT(H23),"")</f>
        <v>=MINIFS(E12:E300,B12:B300,G23:G27)</v>
      </c>
      <c r="AD23" s="7">
        <v>45151</v>
      </c>
    </row>
    <row r="24" spans="1:30" x14ac:dyDescent="0.25">
      <c r="A24" s="11">
        <v>45143</v>
      </c>
      <c r="B24" s="1" t="s">
        <v>33</v>
      </c>
      <c r="C24" s="1" t="s">
        <v>48</v>
      </c>
      <c r="D24" s="1" t="s">
        <v>30</v>
      </c>
      <c r="E24" s="49">
        <v>3305.75</v>
      </c>
      <c r="G24" s="25" t="s">
        <v>33</v>
      </c>
      <c r="H24" s="55">
        <v>2034.11</v>
      </c>
      <c r="I24" s="56">
        <v>3974.75</v>
      </c>
      <c r="K24" t="str">
        <f ca="1">_xlfn.IFNA(_xlfn.FORMULATEXT(I23),"")</f>
        <v>=MAXIFS(E12:E300,B12:B300,G23:G27)</v>
      </c>
      <c r="AD24" s="7">
        <v>45152</v>
      </c>
    </row>
    <row r="25" spans="1:30" x14ac:dyDescent="0.25">
      <c r="A25" s="11">
        <v>45149</v>
      </c>
      <c r="B25" s="1" t="s">
        <v>24</v>
      </c>
      <c r="C25" s="1" t="s">
        <v>2</v>
      </c>
      <c r="D25" s="1" t="s">
        <v>28</v>
      </c>
      <c r="E25" s="49">
        <v>2919.19</v>
      </c>
      <c r="G25" s="25" t="s">
        <v>24</v>
      </c>
      <c r="H25" s="55">
        <v>2125.0100000000002</v>
      </c>
      <c r="I25" s="56">
        <v>3984.38</v>
      </c>
      <c r="AD25" s="7">
        <v>45153</v>
      </c>
    </row>
    <row r="26" spans="1:30" x14ac:dyDescent="0.25">
      <c r="A26" s="11">
        <v>45148</v>
      </c>
      <c r="B26" s="1" t="s">
        <v>23</v>
      </c>
      <c r="C26" s="1" t="s">
        <v>46</v>
      </c>
      <c r="D26" s="1" t="s">
        <v>31</v>
      </c>
      <c r="E26" s="49">
        <v>2166.96</v>
      </c>
      <c r="G26" s="25" t="s">
        <v>26</v>
      </c>
      <c r="H26" s="55">
        <v>2081.84</v>
      </c>
      <c r="I26" s="56">
        <v>3950.54</v>
      </c>
      <c r="AD26" s="7">
        <v>45154</v>
      </c>
    </row>
    <row r="27" spans="1:30" x14ac:dyDescent="0.25">
      <c r="A27" s="11">
        <v>45156</v>
      </c>
      <c r="B27" s="1" t="s">
        <v>23</v>
      </c>
      <c r="C27" s="1" t="s">
        <v>46</v>
      </c>
      <c r="D27" s="1" t="s">
        <v>31</v>
      </c>
      <c r="E27" s="49">
        <v>3939.65</v>
      </c>
      <c r="G27" s="42" t="s">
        <v>23</v>
      </c>
      <c r="H27" s="58">
        <v>2023.48</v>
      </c>
      <c r="I27" s="59">
        <v>3939.65</v>
      </c>
      <c r="AD27" s="7">
        <v>45155</v>
      </c>
    </row>
    <row r="28" spans="1:30" x14ac:dyDescent="0.25">
      <c r="A28" s="11">
        <v>45168</v>
      </c>
      <c r="B28" s="1" t="s">
        <v>23</v>
      </c>
      <c r="C28" s="1" t="s">
        <v>2</v>
      </c>
      <c r="D28" s="1" t="s">
        <v>30</v>
      </c>
      <c r="E28" s="49">
        <v>3932.6</v>
      </c>
      <c r="AD28" s="7">
        <v>45156</v>
      </c>
    </row>
    <row r="29" spans="1:30" x14ac:dyDescent="0.25">
      <c r="A29" s="11">
        <v>45152</v>
      </c>
      <c r="B29" s="1" t="s">
        <v>24</v>
      </c>
      <c r="C29" s="1" t="s">
        <v>46</v>
      </c>
      <c r="D29" s="1" t="s">
        <v>28</v>
      </c>
      <c r="E29" s="49">
        <v>3339.41</v>
      </c>
      <c r="AD29" s="7">
        <v>45157</v>
      </c>
    </row>
    <row r="30" spans="1:30" ht="15.75" x14ac:dyDescent="0.25">
      <c r="A30" s="11">
        <v>45144</v>
      </c>
      <c r="B30" s="1" t="s">
        <v>25</v>
      </c>
      <c r="C30" s="1" t="s">
        <v>46</v>
      </c>
      <c r="D30" s="1" t="s">
        <v>28</v>
      </c>
      <c r="E30" s="49">
        <v>2973.83</v>
      </c>
      <c r="G30" s="53" t="s">
        <v>21</v>
      </c>
      <c r="H30" s="61" t="s">
        <v>95</v>
      </c>
      <c r="I30" s="62" t="s">
        <v>96</v>
      </c>
      <c r="AD30" s="7">
        <v>45158</v>
      </c>
    </row>
    <row r="31" spans="1:30" x14ac:dyDescent="0.25">
      <c r="A31" s="11">
        <v>45158</v>
      </c>
      <c r="B31" s="1" t="s">
        <v>25</v>
      </c>
      <c r="C31" s="1" t="s">
        <v>49</v>
      </c>
      <c r="D31" s="1" t="s">
        <v>28</v>
      </c>
      <c r="E31" s="49">
        <v>3331.21</v>
      </c>
      <c r="G31" s="25" t="s">
        <v>30</v>
      </c>
      <c r="H31" s="55" cm="1">
        <f t="array" ref="H31:H36">_xlfn.MINIFS(E12:E300,D12:D300,G31:G36)</f>
        <v>2034.11</v>
      </c>
      <c r="I31" s="56" cm="1">
        <f t="array" ref="I31:I36">_xlfn.MAXIFS(E12:E300,D12:D300,G31:G36)</f>
        <v>3950.54</v>
      </c>
      <c r="K31" t="str">
        <f ca="1">_xlfn.IFNA(_xlfn.FORMULATEXT(H31),"")</f>
        <v>=MINIFS(E12:E300,D12:D300,G31:G36)</v>
      </c>
      <c r="AD31" s="7">
        <v>45159</v>
      </c>
    </row>
    <row r="32" spans="1:30" x14ac:dyDescent="0.25">
      <c r="A32" s="11">
        <v>45169</v>
      </c>
      <c r="B32" s="1" t="s">
        <v>25</v>
      </c>
      <c r="C32" s="1" t="s">
        <v>47</v>
      </c>
      <c r="D32" s="1" t="s">
        <v>29</v>
      </c>
      <c r="E32" s="49">
        <v>3244.37</v>
      </c>
      <c r="G32" s="25" t="s">
        <v>29</v>
      </c>
      <c r="H32" s="55">
        <v>2138.71</v>
      </c>
      <c r="I32" s="56">
        <v>3886.82</v>
      </c>
      <c r="K32" t="str">
        <f ca="1">_xlfn.IFNA(_xlfn.FORMULATEXT(I31),"")</f>
        <v>=MAXIFS(E12:E300,D12:D300,G31:G36)</v>
      </c>
      <c r="AD32" s="7">
        <v>45160</v>
      </c>
    </row>
    <row r="33" spans="1:30" x14ac:dyDescent="0.25">
      <c r="A33" s="11">
        <v>45140</v>
      </c>
      <c r="B33" s="1" t="s">
        <v>25</v>
      </c>
      <c r="C33" s="1" t="s">
        <v>49</v>
      </c>
      <c r="D33" s="1" t="s">
        <v>30</v>
      </c>
      <c r="E33" s="49">
        <v>2545.61</v>
      </c>
      <c r="G33" s="25" t="s">
        <v>28</v>
      </c>
      <c r="H33" s="55">
        <v>2019.03</v>
      </c>
      <c r="I33" s="56">
        <v>3961.85</v>
      </c>
      <c r="AD33" s="7">
        <v>45161</v>
      </c>
    </row>
    <row r="34" spans="1:30" x14ac:dyDescent="0.25">
      <c r="A34" s="11">
        <v>45141</v>
      </c>
      <c r="B34" s="1" t="s">
        <v>26</v>
      </c>
      <c r="C34" s="1" t="s">
        <v>46</v>
      </c>
      <c r="D34" s="1" t="s">
        <v>31</v>
      </c>
      <c r="E34" s="49">
        <v>2191.69</v>
      </c>
      <c r="G34" s="25" t="s">
        <v>31</v>
      </c>
      <c r="H34" s="55">
        <v>2080.25</v>
      </c>
      <c r="I34" s="56">
        <v>3939.65</v>
      </c>
      <c r="AD34" s="7">
        <v>45162</v>
      </c>
    </row>
    <row r="35" spans="1:30" x14ac:dyDescent="0.25">
      <c r="A35" s="11">
        <v>45146</v>
      </c>
      <c r="B35" s="1" t="s">
        <v>33</v>
      </c>
      <c r="C35" s="1" t="s">
        <v>48</v>
      </c>
      <c r="D35" s="1" t="s">
        <v>30</v>
      </c>
      <c r="E35" s="49">
        <v>2034.11</v>
      </c>
      <c r="G35" s="25" t="s">
        <v>27</v>
      </c>
      <c r="H35" s="55">
        <v>2039.36</v>
      </c>
      <c r="I35" s="56">
        <v>3984.38</v>
      </c>
      <c r="AD35" s="7">
        <v>45163</v>
      </c>
    </row>
    <row r="36" spans="1:30" x14ac:dyDescent="0.25">
      <c r="A36" s="11">
        <v>45164</v>
      </c>
      <c r="B36" s="1" t="s">
        <v>23</v>
      </c>
      <c r="C36" s="1" t="s">
        <v>48</v>
      </c>
      <c r="D36" s="1" t="s">
        <v>27</v>
      </c>
      <c r="E36" s="49">
        <v>2686.71</v>
      </c>
      <c r="G36" s="42" t="s">
        <v>32</v>
      </c>
      <c r="H36" s="58">
        <v>2023.48</v>
      </c>
      <c r="I36" s="59">
        <v>3949.47</v>
      </c>
      <c r="AD36" s="7">
        <v>45164</v>
      </c>
    </row>
    <row r="37" spans="1:30" x14ac:dyDescent="0.25">
      <c r="A37" s="11">
        <v>45146</v>
      </c>
      <c r="B37" s="1" t="s">
        <v>33</v>
      </c>
      <c r="C37" s="1" t="s">
        <v>48</v>
      </c>
      <c r="D37" s="1" t="s">
        <v>27</v>
      </c>
      <c r="E37" s="49">
        <v>3446.64</v>
      </c>
      <c r="AD37" s="7">
        <v>45165</v>
      </c>
    </row>
    <row r="38" spans="1:30" x14ac:dyDescent="0.25">
      <c r="A38" s="11">
        <v>45166</v>
      </c>
      <c r="B38" s="1" t="s">
        <v>26</v>
      </c>
      <c r="C38" s="1" t="s">
        <v>49</v>
      </c>
      <c r="D38" s="1" t="s">
        <v>27</v>
      </c>
      <c r="E38" s="49">
        <v>3150.23</v>
      </c>
      <c r="AD38" s="7">
        <v>45166</v>
      </c>
    </row>
    <row r="39" spans="1:30" x14ac:dyDescent="0.25">
      <c r="A39" s="11">
        <v>45140</v>
      </c>
      <c r="B39" s="1" t="s">
        <v>33</v>
      </c>
      <c r="C39" s="1" t="s">
        <v>49</v>
      </c>
      <c r="D39" s="1" t="s">
        <v>31</v>
      </c>
      <c r="E39" s="49">
        <v>3417.71</v>
      </c>
      <c r="AD39" s="7">
        <v>45167</v>
      </c>
    </row>
    <row r="40" spans="1:30" x14ac:dyDescent="0.25">
      <c r="A40" s="11">
        <v>45166</v>
      </c>
      <c r="B40" s="1" t="s">
        <v>24</v>
      </c>
      <c r="C40" s="1" t="s">
        <v>47</v>
      </c>
      <c r="D40" s="1" t="s">
        <v>31</v>
      </c>
      <c r="E40" s="49">
        <v>3269.6</v>
      </c>
      <c r="AD40" s="7">
        <v>45168</v>
      </c>
    </row>
    <row r="41" spans="1:30" x14ac:dyDescent="0.25">
      <c r="A41" s="11">
        <v>45164</v>
      </c>
      <c r="B41" s="1" t="s">
        <v>23</v>
      </c>
      <c r="C41" s="1" t="s">
        <v>48</v>
      </c>
      <c r="D41" s="1" t="s">
        <v>30</v>
      </c>
      <c r="E41" s="49">
        <v>2672.91</v>
      </c>
      <c r="AD41" s="7">
        <v>45169</v>
      </c>
    </row>
    <row r="42" spans="1:30" x14ac:dyDescent="0.25">
      <c r="A42" s="11">
        <v>45142</v>
      </c>
      <c r="B42" s="1" t="s">
        <v>23</v>
      </c>
      <c r="C42" s="1" t="s">
        <v>49</v>
      </c>
      <c r="D42" s="1" t="s">
        <v>31</v>
      </c>
      <c r="E42" s="49">
        <v>3692.24</v>
      </c>
    </row>
    <row r="43" spans="1:30" x14ac:dyDescent="0.25">
      <c r="A43" s="11">
        <v>45154</v>
      </c>
      <c r="B43" s="1" t="s">
        <v>25</v>
      </c>
      <c r="C43" s="1" t="s">
        <v>2</v>
      </c>
      <c r="D43" s="1" t="s">
        <v>31</v>
      </c>
      <c r="E43" s="49">
        <v>2669.7</v>
      </c>
    </row>
    <row r="44" spans="1:30" x14ac:dyDescent="0.25">
      <c r="A44" s="11">
        <v>45146</v>
      </c>
      <c r="B44" s="1" t="s">
        <v>24</v>
      </c>
      <c r="C44" s="1" t="s">
        <v>49</v>
      </c>
      <c r="D44" s="1" t="s">
        <v>29</v>
      </c>
      <c r="E44" s="49">
        <v>2975.8</v>
      </c>
    </row>
    <row r="45" spans="1:30" x14ac:dyDescent="0.25">
      <c r="A45" s="11">
        <v>45149</v>
      </c>
      <c r="B45" s="1" t="s">
        <v>23</v>
      </c>
      <c r="C45" s="1" t="s">
        <v>2</v>
      </c>
      <c r="D45" s="1" t="s">
        <v>30</v>
      </c>
      <c r="E45" s="49">
        <v>3446.79</v>
      </c>
    </row>
    <row r="46" spans="1:30" x14ac:dyDescent="0.25">
      <c r="A46" s="11">
        <v>45155</v>
      </c>
      <c r="B46" s="1" t="s">
        <v>26</v>
      </c>
      <c r="C46" s="1" t="s">
        <v>2</v>
      </c>
      <c r="D46" s="1" t="s">
        <v>29</v>
      </c>
      <c r="E46" s="49">
        <v>2378.88</v>
      </c>
    </row>
    <row r="47" spans="1:30" x14ac:dyDescent="0.25">
      <c r="A47" s="11">
        <v>45155</v>
      </c>
      <c r="B47" s="1" t="s">
        <v>33</v>
      </c>
      <c r="C47" s="1" t="s">
        <v>2</v>
      </c>
      <c r="D47" s="1" t="s">
        <v>32</v>
      </c>
      <c r="E47" s="49">
        <v>3307.94</v>
      </c>
    </row>
    <row r="48" spans="1:30" x14ac:dyDescent="0.25">
      <c r="A48" s="11">
        <v>45154</v>
      </c>
      <c r="B48" s="1" t="s">
        <v>26</v>
      </c>
      <c r="C48" s="1" t="s">
        <v>49</v>
      </c>
      <c r="D48" s="1" t="s">
        <v>31</v>
      </c>
      <c r="E48" s="49">
        <v>2246.25</v>
      </c>
    </row>
    <row r="49" spans="1:5" x14ac:dyDescent="0.25">
      <c r="A49" s="11">
        <v>45163</v>
      </c>
      <c r="B49" s="1" t="s">
        <v>24</v>
      </c>
      <c r="C49" s="1" t="s">
        <v>46</v>
      </c>
      <c r="D49" s="1" t="s">
        <v>31</v>
      </c>
      <c r="E49" s="49">
        <v>3720.02</v>
      </c>
    </row>
    <row r="50" spans="1:5" x14ac:dyDescent="0.25">
      <c r="A50" s="11">
        <v>45159</v>
      </c>
      <c r="B50" s="1" t="s">
        <v>33</v>
      </c>
      <c r="C50" s="1" t="s">
        <v>46</v>
      </c>
      <c r="D50" s="1" t="s">
        <v>32</v>
      </c>
      <c r="E50" s="49">
        <v>2176.7399999999998</v>
      </c>
    </row>
    <row r="51" spans="1:5" x14ac:dyDescent="0.25">
      <c r="A51" s="11">
        <v>45159</v>
      </c>
      <c r="B51" s="1" t="s">
        <v>26</v>
      </c>
      <c r="C51" s="1" t="s">
        <v>2</v>
      </c>
      <c r="D51" s="1" t="s">
        <v>27</v>
      </c>
      <c r="E51" s="49">
        <v>3373.27</v>
      </c>
    </row>
    <row r="52" spans="1:5" x14ac:dyDescent="0.25">
      <c r="A52" s="11">
        <v>45142</v>
      </c>
      <c r="B52" s="1" t="s">
        <v>24</v>
      </c>
      <c r="C52" s="1" t="s">
        <v>49</v>
      </c>
      <c r="D52" s="1" t="s">
        <v>27</v>
      </c>
      <c r="E52" s="49">
        <v>3138.69</v>
      </c>
    </row>
    <row r="53" spans="1:5" x14ac:dyDescent="0.25">
      <c r="A53" s="11">
        <v>45145</v>
      </c>
      <c r="B53" s="1" t="s">
        <v>33</v>
      </c>
      <c r="C53" s="1" t="s">
        <v>46</v>
      </c>
      <c r="D53" s="1" t="s">
        <v>29</v>
      </c>
      <c r="E53" s="49">
        <v>3353.36</v>
      </c>
    </row>
    <row r="54" spans="1:5" x14ac:dyDescent="0.25">
      <c r="A54" s="11">
        <v>45148</v>
      </c>
      <c r="B54" s="1" t="s">
        <v>25</v>
      </c>
      <c r="C54" s="1" t="s">
        <v>49</v>
      </c>
      <c r="D54" s="1" t="s">
        <v>30</v>
      </c>
      <c r="E54" s="49">
        <v>2611.86</v>
      </c>
    </row>
    <row r="55" spans="1:5" x14ac:dyDescent="0.25">
      <c r="A55" s="11">
        <v>45139</v>
      </c>
      <c r="B55" s="1" t="s">
        <v>23</v>
      </c>
      <c r="C55" s="1" t="s">
        <v>48</v>
      </c>
      <c r="D55" s="1" t="s">
        <v>27</v>
      </c>
      <c r="E55" s="49">
        <v>2585.0500000000002</v>
      </c>
    </row>
    <row r="56" spans="1:5" x14ac:dyDescent="0.25">
      <c r="A56" s="11">
        <v>45154</v>
      </c>
      <c r="B56" s="1" t="s">
        <v>24</v>
      </c>
      <c r="C56" s="1" t="s">
        <v>47</v>
      </c>
      <c r="D56" s="1" t="s">
        <v>31</v>
      </c>
      <c r="E56" s="49">
        <v>2934.85</v>
      </c>
    </row>
    <row r="57" spans="1:5" x14ac:dyDescent="0.25">
      <c r="A57" s="11">
        <v>45148</v>
      </c>
      <c r="B57" s="1" t="s">
        <v>23</v>
      </c>
      <c r="C57" s="1" t="s">
        <v>46</v>
      </c>
      <c r="D57" s="1" t="s">
        <v>31</v>
      </c>
      <c r="E57" s="49">
        <v>3710.5</v>
      </c>
    </row>
    <row r="58" spans="1:5" x14ac:dyDescent="0.25">
      <c r="A58" s="11">
        <v>45163</v>
      </c>
      <c r="B58" s="1" t="s">
        <v>25</v>
      </c>
      <c r="C58" s="1" t="s">
        <v>2</v>
      </c>
      <c r="D58" s="1" t="s">
        <v>28</v>
      </c>
      <c r="E58" s="49">
        <v>2973.73</v>
      </c>
    </row>
    <row r="59" spans="1:5" x14ac:dyDescent="0.25">
      <c r="A59" s="11">
        <v>45149</v>
      </c>
      <c r="B59" s="1" t="s">
        <v>25</v>
      </c>
      <c r="C59" s="1" t="s">
        <v>46</v>
      </c>
      <c r="D59" s="1" t="s">
        <v>27</v>
      </c>
      <c r="E59" s="49">
        <v>3704.03</v>
      </c>
    </row>
    <row r="60" spans="1:5" x14ac:dyDescent="0.25">
      <c r="A60" s="11">
        <v>45146</v>
      </c>
      <c r="B60" s="1" t="s">
        <v>26</v>
      </c>
      <c r="C60" s="1" t="s">
        <v>2</v>
      </c>
      <c r="D60" s="1" t="s">
        <v>31</v>
      </c>
      <c r="E60" s="49">
        <v>3019.2</v>
      </c>
    </row>
    <row r="61" spans="1:5" x14ac:dyDescent="0.25">
      <c r="A61" s="11">
        <v>45151</v>
      </c>
      <c r="B61" s="1" t="s">
        <v>24</v>
      </c>
      <c r="C61" s="1" t="s">
        <v>48</v>
      </c>
      <c r="D61" s="1" t="s">
        <v>28</v>
      </c>
      <c r="E61" s="49">
        <v>3447.66</v>
      </c>
    </row>
    <row r="62" spans="1:5" x14ac:dyDescent="0.25">
      <c r="A62" s="11">
        <v>45144</v>
      </c>
      <c r="B62" s="1" t="s">
        <v>24</v>
      </c>
      <c r="C62" s="1" t="s">
        <v>2</v>
      </c>
      <c r="D62" s="1" t="s">
        <v>31</v>
      </c>
      <c r="E62" s="49">
        <v>2125.0100000000002</v>
      </c>
    </row>
    <row r="63" spans="1:5" x14ac:dyDescent="0.25">
      <c r="A63" s="11">
        <v>45167</v>
      </c>
      <c r="B63" s="1" t="s">
        <v>26</v>
      </c>
      <c r="C63" s="1" t="s">
        <v>47</v>
      </c>
      <c r="D63" s="1" t="s">
        <v>27</v>
      </c>
      <c r="E63" s="49">
        <v>2084.6</v>
      </c>
    </row>
    <row r="64" spans="1:5" x14ac:dyDescent="0.25">
      <c r="A64" s="11">
        <v>45161</v>
      </c>
      <c r="B64" s="1" t="s">
        <v>24</v>
      </c>
      <c r="C64" s="1" t="s">
        <v>46</v>
      </c>
      <c r="D64" s="1" t="s">
        <v>31</v>
      </c>
      <c r="E64" s="49">
        <v>2781.9</v>
      </c>
    </row>
    <row r="65" spans="1:5" x14ac:dyDescent="0.25">
      <c r="A65" s="11">
        <v>45153</v>
      </c>
      <c r="B65" s="1" t="s">
        <v>23</v>
      </c>
      <c r="C65" s="1" t="s">
        <v>48</v>
      </c>
      <c r="D65" s="1" t="s">
        <v>32</v>
      </c>
      <c r="E65" s="49">
        <v>3176.89</v>
      </c>
    </row>
    <row r="66" spans="1:5" x14ac:dyDescent="0.25">
      <c r="A66" s="11">
        <v>45145</v>
      </c>
      <c r="B66" s="1" t="s">
        <v>26</v>
      </c>
      <c r="C66" s="1" t="s">
        <v>48</v>
      </c>
      <c r="D66" s="1" t="s">
        <v>30</v>
      </c>
      <c r="E66" s="49">
        <v>3936.46</v>
      </c>
    </row>
    <row r="67" spans="1:5" x14ac:dyDescent="0.25">
      <c r="A67" s="11">
        <v>45158</v>
      </c>
      <c r="B67" s="1" t="s">
        <v>33</v>
      </c>
      <c r="C67" s="1" t="s">
        <v>48</v>
      </c>
      <c r="D67" s="1" t="s">
        <v>32</v>
      </c>
      <c r="E67" s="49">
        <v>2483.84</v>
      </c>
    </row>
    <row r="68" spans="1:5" x14ac:dyDescent="0.25">
      <c r="A68" s="11">
        <v>45167</v>
      </c>
      <c r="B68" s="1" t="s">
        <v>25</v>
      </c>
      <c r="C68" s="1" t="s">
        <v>49</v>
      </c>
      <c r="D68" s="1" t="s">
        <v>31</v>
      </c>
      <c r="E68" s="49">
        <v>3503.23</v>
      </c>
    </row>
    <row r="69" spans="1:5" x14ac:dyDescent="0.25">
      <c r="A69" s="11">
        <v>45169</v>
      </c>
      <c r="B69" s="1" t="s">
        <v>24</v>
      </c>
      <c r="C69" s="1" t="s">
        <v>47</v>
      </c>
      <c r="D69" s="1" t="s">
        <v>32</v>
      </c>
      <c r="E69" s="49">
        <v>2654.67</v>
      </c>
    </row>
    <row r="70" spans="1:5" x14ac:dyDescent="0.25">
      <c r="A70" s="11">
        <v>45146</v>
      </c>
      <c r="B70" s="1" t="s">
        <v>24</v>
      </c>
      <c r="C70" s="1" t="s">
        <v>48</v>
      </c>
      <c r="D70" s="1" t="s">
        <v>27</v>
      </c>
      <c r="E70" s="49">
        <v>2532.0300000000002</v>
      </c>
    </row>
    <row r="71" spans="1:5" x14ac:dyDescent="0.25">
      <c r="A71" s="11">
        <v>45169</v>
      </c>
      <c r="B71" s="1" t="s">
        <v>24</v>
      </c>
      <c r="C71" s="1" t="s">
        <v>48</v>
      </c>
      <c r="D71" s="1" t="s">
        <v>27</v>
      </c>
      <c r="E71" s="49">
        <v>2973.9</v>
      </c>
    </row>
    <row r="72" spans="1:5" x14ac:dyDescent="0.25">
      <c r="A72" s="11">
        <v>45153</v>
      </c>
      <c r="B72" s="1" t="s">
        <v>26</v>
      </c>
      <c r="C72" s="1" t="s">
        <v>46</v>
      </c>
      <c r="D72" s="1" t="s">
        <v>27</v>
      </c>
      <c r="E72" s="49">
        <v>3296.7</v>
      </c>
    </row>
    <row r="73" spans="1:5" x14ac:dyDescent="0.25">
      <c r="A73" s="11">
        <v>45149</v>
      </c>
      <c r="B73" s="1" t="s">
        <v>26</v>
      </c>
      <c r="C73" s="1" t="s">
        <v>48</v>
      </c>
      <c r="D73" s="1" t="s">
        <v>28</v>
      </c>
      <c r="E73" s="49">
        <v>2081.84</v>
      </c>
    </row>
    <row r="74" spans="1:5" x14ac:dyDescent="0.25">
      <c r="A74" s="11">
        <v>45141</v>
      </c>
      <c r="B74" s="1" t="s">
        <v>23</v>
      </c>
      <c r="C74" s="1" t="s">
        <v>47</v>
      </c>
      <c r="D74" s="1" t="s">
        <v>32</v>
      </c>
      <c r="E74" s="49">
        <v>3875.37</v>
      </c>
    </row>
    <row r="75" spans="1:5" x14ac:dyDescent="0.25">
      <c r="A75" s="11">
        <v>45165</v>
      </c>
      <c r="B75" s="1" t="s">
        <v>26</v>
      </c>
      <c r="C75" s="1" t="s">
        <v>47</v>
      </c>
      <c r="D75" s="1" t="s">
        <v>30</v>
      </c>
      <c r="E75" s="49">
        <v>3316.91</v>
      </c>
    </row>
    <row r="76" spans="1:5" x14ac:dyDescent="0.25">
      <c r="A76" s="11">
        <v>45155</v>
      </c>
      <c r="B76" s="1" t="s">
        <v>33</v>
      </c>
      <c r="C76" s="1" t="s">
        <v>48</v>
      </c>
      <c r="D76" s="1" t="s">
        <v>30</v>
      </c>
      <c r="E76" s="49">
        <v>2311.9299999999998</v>
      </c>
    </row>
    <row r="77" spans="1:5" x14ac:dyDescent="0.25">
      <c r="A77" s="11">
        <v>45155</v>
      </c>
      <c r="B77" s="1" t="s">
        <v>25</v>
      </c>
      <c r="C77" s="1" t="s">
        <v>46</v>
      </c>
      <c r="D77" s="1" t="s">
        <v>30</v>
      </c>
      <c r="E77" s="49">
        <v>2556.6999999999998</v>
      </c>
    </row>
    <row r="78" spans="1:5" x14ac:dyDescent="0.25">
      <c r="A78" s="11">
        <v>45153</v>
      </c>
      <c r="B78" s="1" t="s">
        <v>24</v>
      </c>
      <c r="C78" s="1" t="s">
        <v>48</v>
      </c>
      <c r="D78" s="1" t="s">
        <v>27</v>
      </c>
      <c r="E78" s="49">
        <v>2980.81</v>
      </c>
    </row>
    <row r="79" spans="1:5" x14ac:dyDescent="0.25">
      <c r="A79" s="11">
        <v>45153</v>
      </c>
      <c r="B79" s="1" t="s">
        <v>25</v>
      </c>
      <c r="C79" s="1" t="s">
        <v>47</v>
      </c>
      <c r="D79" s="1" t="s">
        <v>29</v>
      </c>
      <c r="E79" s="49">
        <v>3677.71</v>
      </c>
    </row>
    <row r="80" spans="1:5" x14ac:dyDescent="0.25">
      <c r="A80" s="11">
        <v>45158</v>
      </c>
      <c r="B80" s="1" t="s">
        <v>33</v>
      </c>
      <c r="C80" s="1" t="s">
        <v>48</v>
      </c>
      <c r="D80" s="1" t="s">
        <v>27</v>
      </c>
      <c r="E80" s="49">
        <v>2632.3</v>
      </c>
    </row>
    <row r="81" spans="1:5" x14ac:dyDescent="0.25">
      <c r="A81" s="11">
        <v>45168</v>
      </c>
      <c r="B81" s="1" t="s">
        <v>24</v>
      </c>
      <c r="C81" s="1" t="s">
        <v>47</v>
      </c>
      <c r="D81" s="1" t="s">
        <v>31</v>
      </c>
      <c r="E81" s="49">
        <v>3320.73</v>
      </c>
    </row>
    <row r="82" spans="1:5" x14ac:dyDescent="0.25">
      <c r="A82" s="11">
        <v>45148</v>
      </c>
      <c r="B82" s="1" t="s">
        <v>23</v>
      </c>
      <c r="C82" s="1" t="s">
        <v>49</v>
      </c>
      <c r="D82" s="1" t="s">
        <v>27</v>
      </c>
      <c r="E82" s="49">
        <v>3458.04</v>
      </c>
    </row>
    <row r="83" spans="1:5" x14ac:dyDescent="0.25">
      <c r="A83" s="11">
        <v>45153</v>
      </c>
      <c r="B83" s="1" t="s">
        <v>23</v>
      </c>
      <c r="C83" s="1" t="s">
        <v>48</v>
      </c>
      <c r="D83" s="1" t="s">
        <v>29</v>
      </c>
      <c r="E83" s="49">
        <v>2871.88</v>
      </c>
    </row>
    <row r="84" spans="1:5" x14ac:dyDescent="0.25">
      <c r="A84" s="11">
        <v>45139</v>
      </c>
      <c r="B84" s="1" t="s">
        <v>24</v>
      </c>
      <c r="C84" s="1" t="s">
        <v>48</v>
      </c>
      <c r="D84" s="1" t="s">
        <v>30</v>
      </c>
      <c r="E84" s="49">
        <v>2257.15</v>
      </c>
    </row>
    <row r="85" spans="1:5" x14ac:dyDescent="0.25">
      <c r="A85" s="11">
        <v>45150</v>
      </c>
      <c r="B85" s="1" t="s">
        <v>33</v>
      </c>
      <c r="C85" s="1" t="s">
        <v>46</v>
      </c>
      <c r="D85" s="1" t="s">
        <v>27</v>
      </c>
      <c r="E85" s="49">
        <v>3974.75</v>
      </c>
    </row>
    <row r="86" spans="1:5" x14ac:dyDescent="0.25">
      <c r="A86" s="11">
        <v>45164</v>
      </c>
      <c r="B86" s="1" t="s">
        <v>23</v>
      </c>
      <c r="C86" s="1" t="s">
        <v>49</v>
      </c>
      <c r="D86" s="1" t="s">
        <v>29</v>
      </c>
      <c r="E86" s="49">
        <v>2287.04</v>
      </c>
    </row>
    <row r="87" spans="1:5" x14ac:dyDescent="0.25">
      <c r="A87" s="11">
        <v>45149</v>
      </c>
      <c r="B87" s="1" t="s">
        <v>33</v>
      </c>
      <c r="C87" s="1" t="s">
        <v>49</v>
      </c>
      <c r="D87" s="1" t="s">
        <v>30</v>
      </c>
      <c r="E87" s="49">
        <v>2244.73</v>
      </c>
    </row>
    <row r="88" spans="1:5" x14ac:dyDescent="0.25">
      <c r="A88" s="11">
        <v>45164</v>
      </c>
      <c r="B88" s="1" t="s">
        <v>23</v>
      </c>
      <c r="C88" s="1" t="s">
        <v>2</v>
      </c>
      <c r="D88" s="1" t="s">
        <v>27</v>
      </c>
      <c r="E88" s="49">
        <v>2619.16</v>
      </c>
    </row>
    <row r="89" spans="1:5" x14ac:dyDescent="0.25">
      <c r="A89" s="11">
        <v>45156</v>
      </c>
      <c r="B89" s="1" t="s">
        <v>23</v>
      </c>
      <c r="C89" s="1" t="s">
        <v>2</v>
      </c>
      <c r="D89" s="1" t="s">
        <v>29</v>
      </c>
      <c r="E89" s="49">
        <v>3886.82</v>
      </c>
    </row>
    <row r="90" spans="1:5" x14ac:dyDescent="0.25">
      <c r="A90" s="11">
        <v>45139</v>
      </c>
      <c r="B90" s="1" t="s">
        <v>26</v>
      </c>
      <c r="C90" s="1" t="s">
        <v>49</v>
      </c>
      <c r="D90" s="1" t="s">
        <v>30</v>
      </c>
      <c r="E90" s="49">
        <v>2561.94</v>
      </c>
    </row>
    <row r="91" spans="1:5" x14ac:dyDescent="0.25">
      <c r="A91" s="11">
        <v>45146</v>
      </c>
      <c r="B91" s="1" t="s">
        <v>25</v>
      </c>
      <c r="C91" s="1" t="s">
        <v>2</v>
      </c>
      <c r="D91" s="1" t="s">
        <v>29</v>
      </c>
      <c r="E91" s="49">
        <v>3324.02</v>
      </c>
    </row>
    <row r="92" spans="1:5" x14ac:dyDescent="0.25">
      <c r="A92" s="11">
        <v>45139</v>
      </c>
      <c r="B92" s="1" t="s">
        <v>23</v>
      </c>
      <c r="C92" s="1" t="s">
        <v>48</v>
      </c>
      <c r="D92" s="1" t="s">
        <v>31</v>
      </c>
      <c r="E92" s="49">
        <v>3767.84</v>
      </c>
    </row>
    <row r="93" spans="1:5" x14ac:dyDescent="0.25">
      <c r="A93" s="11">
        <v>45161</v>
      </c>
      <c r="B93" s="1" t="s">
        <v>24</v>
      </c>
      <c r="C93" s="1" t="s">
        <v>47</v>
      </c>
      <c r="D93" s="1" t="s">
        <v>28</v>
      </c>
      <c r="E93" s="49">
        <v>2840.09</v>
      </c>
    </row>
    <row r="94" spans="1:5" x14ac:dyDescent="0.25">
      <c r="A94" s="11">
        <v>45166</v>
      </c>
      <c r="B94" s="1" t="s">
        <v>25</v>
      </c>
      <c r="C94" s="1" t="s">
        <v>48</v>
      </c>
      <c r="D94" s="1" t="s">
        <v>28</v>
      </c>
      <c r="E94" s="49">
        <v>2815.5</v>
      </c>
    </row>
    <row r="95" spans="1:5" x14ac:dyDescent="0.25">
      <c r="A95" s="11">
        <v>45157</v>
      </c>
      <c r="B95" s="1" t="s">
        <v>25</v>
      </c>
      <c r="C95" s="1" t="s">
        <v>48</v>
      </c>
      <c r="D95" s="1" t="s">
        <v>27</v>
      </c>
      <c r="E95" s="49">
        <v>3299.57</v>
      </c>
    </row>
    <row r="96" spans="1:5" x14ac:dyDescent="0.25">
      <c r="A96" s="11">
        <v>45142</v>
      </c>
      <c r="B96" s="1" t="s">
        <v>33</v>
      </c>
      <c r="C96" s="1" t="s">
        <v>48</v>
      </c>
      <c r="D96" s="1" t="s">
        <v>31</v>
      </c>
      <c r="E96" s="49">
        <v>3609.86</v>
      </c>
    </row>
    <row r="97" spans="1:5" x14ac:dyDescent="0.25">
      <c r="A97" s="11">
        <v>45157</v>
      </c>
      <c r="B97" s="1" t="s">
        <v>33</v>
      </c>
      <c r="C97" s="1" t="s">
        <v>2</v>
      </c>
      <c r="D97" s="1" t="s">
        <v>29</v>
      </c>
      <c r="E97" s="49">
        <v>2686.61</v>
      </c>
    </row>
    <row r="98" spans="1:5" x14ac:dyDescent="0.25">
      <c r="A98" s="11">
        <v>45161</v>
      </c>
      <c r="B98" s="1" t="s">
        <v>26</v>
      </c>
      <c r="C98" s="1" t="s">
        <v>48</v>
      </c>
      <c r="D98" s="1" t="s">
        <v>30</v>
      </c>
      <c r="E98" s="49">
        <v>3331.42</v>
      </c>
    </row>
    <row r="99" spans="1:5" x14ac:dyDescent="0.25">
      <c r="A99" s="11">
        <v>45140</v>
      </c>
      <c r="B99" s="1" t="s">
        <v>33</v>
      </c>
      <c r="C99" s="1" t="s">
        <v>47</v>
      </c>
      <c r="D99" s="1" t="s">
        <v>30</v>
      </c>
      <c r="E99" s="49">
        <v>2441.39</v>
      </c>
    </row>
    <row r="100" spans="1:5" x14ac:dyDescent="0.25">
      <c r="A100" s="11">
        <v>45146</v>
      </c>
      <c r="B100" s="1" t="s">
        <v>33</v>
      </c>
      <c r="C100" s="1" t="s">
        <v>48</v>
      </c>
      <c r="D100" s="1" t="s">
        <v>31</v>
      </c>
      <c r="E100" s="49">
        <v>3777.86</v>
      </c>
    </row>
    <row r="101" spans="1:5" x14ac:dyDescent="0.25">
      <c r="A101" s="11">
        <v>45146</v>
      </c>
      <c r="B101" s="1" t="s">
        <v>23</v>
      </c>
      <c r="C101" s="1" t="s">
        <v>49</v>
      </c>
      <c r="D101" s="1" t="s">
        <v>28</v>
      </c>
      <c r="E101" s="49">
        <v>3682.62</v>
      </c>
    </row>
    <row r="102" spans="1:5" x14ac:dyDescent="0.25">
      <c r="A102" s="11">
        <v>45160</v>
      </c>
      <c r="B102" s="1" t="s">
        <v>23</v>
      </c>
      <c r="C102" s="1" t="s">
        <v>47</v>
      </c>
      <c r="D102" s="1" t="s">
        <v>27</v>
      </c>
      <c r="E102" s="49">
        <v>2643.43</v>
      </c>
    </row>
    <row r="103" spans="1:5" x14ac:dyDescent="0.25">
      <c r="A103" s="11">
        <v>45162</v>
      </c>
      <c r="B103" s="1" t="s">
        <v>25</v>
      </c>
      <c r="C103" s="1" t="s">
        <v>49</v>
      </c>
      <c r="D103" s="1" t="s">
        <v>32</v>
      </c>
      <c r="E103" s="49">
        <v>3268.39</v>
      </c>
    </row>
    <row r="104" spans="1:5" x14ac:dyDescent="0.25">
      <c r="A104" s="11">
        <v>45141</v>
      </c>
      <c r="B104" s="1" t="s">
        <v>25</v>
      </c>
      <c r="C104" s="1" t="s">
        <v>46</v>
      </c>
      <c r="D104" s="1" t="s">
        <v>31</v>
      </c>
      <c r="E104" s="49">
        <v>2507.34</v>
      </c>
    </row>
    <row r="105" spans="1:5" x14ac:dyDescent="0.25">
      <c r="A105" s="11">
        <v>45150</v>
      </c>
      <c r="B105" s="1" t="s">
        <v>26</v>
      </c>
      <c r="C105" s="1" t="s">
        <v>49</v>
      </c>
      <c r="D105" s="1" t="s">
        <v>27</v>
      </c>
      <c r="E105" s="49">
        <v>3289.86</v>
      </c>
    </row>
    <row r="106" spans="1:5" x14ac:dyDescent="0.25">
      <c r="A106" s="11">
        <v>45144</v>
      </c>
      <c r="B106" s="1" t="s">
        <v>25</v>
      </c>
      <c r="C106" s="1" t="s">
        <v>48</v>
      </c>
      <c r="D106" s="1" t="s">
        <v>32</v>
      </c>
      <c r="E106" s="49">
        <v>2060.17</v>
      </c>
    </row>
    <row r="107" spans="1:5" x14ac:dyDescent="0.25">
      <c r="A107" s="11">
        <v>45164</v>
      </c>
      <c r="B107" s="1" t="s">
        <v>26</v>
      </c>
      <c r="C107" s="1" t="s">
        <v>2</v>
      </c>
      <c r="D107" s="1" t="s">
        <v>30</v>
      </c>
      <c r="E107" s="49">
        <v>3950.54</v>
      </c>
    </row>
    <row r="108" spans="1:5" x14ac:dyDescent="0.25">
      <c r="A108" s="11">
        <v>45155</v>
      </c>
      <c r="B108" s="1" t="s">
        <v>33</v>
      </c>
      <c r="C108" s="1" t="s">
        <v>46</v>
      </c>
      <c r="D108" s="1" t="s">
        <v>30</v>
      </c>
      <c r="E108" s="49">
        <v>2235.7399999999998</v>
      </c>
    </row>
    <row r="109" spans="1:5" x14ac:dyDescent="0.25">
      <c r="A109" s="11">
        <v>45145</v>
      </c>
      <c r="B109" s="1" t="s">
        <v>23</v>
      </c>
      <c r="C109" s="1" t="s">
        <v>49</v>
      </c>
      <c r="D109" s="1" t="s">
        <v>27</v>
      </c>
      <c r="E109" s="49">
        <v>3713.98</v>
      </c>
    </row>
    <row r="110" spans="1:5" x14ac:dyDescent="0.25">
      <c r="A110" s="11">
        <v>45159</v>
      </c>
      <c r="B110" s="1" t="s">
        <v>23</v>
      </c>
      <c r="C110" s="1" t="s">
        <v>49</v>
      </c>
      <c r="D110" s="1" t="s">
        <v>29</v>
      </c>
      <c r="E110" s="49">
        <v>2273.7399999999998</v>
      </c>
    </row>
    <row r="111" spans="1:5" x14ac:dyDescent="0.25">
      <c r="A111" s="11">
        <v>45162</v>
      </c>
      <c r="B111" s="1" t="s">
        <v>24</v>
      </c>
      <c r="C111" s="1" t="s">
        <v>2</v>
      </c>
      <c r="D111" s="1" t="s">
        <v>28</v>
      </c>
      <c r="E111" s="49">
        <v>3741.98</v>
      </c>
    </row>
    <row r="112" spans="1:5" x14ac:dyDescent="0.25">
      <c r="A112" s="11">
        <v>45155</v>
      </c>
      <c r="B112" s="1" t="s">
        <v>33</v>
      </c>
      <c r="C112" s="1" t="s">
        <v>46</v>
      </c>
      <c r="D112" s="1" t="s">
        <v>29</v>
      </c>
      <c r="E112" s="49">
        <v>2968.57</v>
      </c>
    </row>
    <row r="113" spans="1:5" x14ac:dyDescent="0.25">
      <c r="A113" s="11">
        <v>45140</v>
      </c>
      <c r="B113" s="1" t="s">
        <v>33</v>
      </c>
      <c r="C113" s="1" t="s">
        <v>47</v>
      </c>
      <c r="D113" s="1" t="s">
        <v>29</v>
      </c>
      <c r="E113" s="49">
        <v>3495.91</v>
      </c>
    </row>
    <row r="114" spans="1:5" x14ac:dyDescent="0.25">
      <c r="A114" s="11">
        <v>45141</v>
      </c>
      <c r="B114" s="1" t="s">
        <v>24</v>
      </c>
      <c r="C114" s="1" t="s">
        <v>46</v>
      </c>
      <c r="D114" s="1" t="s">
        <v>28</v>
      </c>
      <c r="E114" s="49">
        <v>3878.41</v>
      </c>
    </row>
    <row r="115" spans="1:5" x14ac:dyDescent="0.25">
      <c r="A115" s="11">
        <v>45141</v>
      </c>
      <c r="B115" s="1" t="s">
        <v>25</v>
      </c>
      <c r="C115" s="1" t="s">
        <v>48</v>
      </c>
      <c r="D115" s="1" t="s">
        <v>28</v>
      </c>
      <c r="E115" s="49">
        <v>3453.11</v>
      </c>
    </row>
    <row r="116" spans="1:5" x14ac:dyDescent="0.25">
      <c r="A116" s="11">
        <v>45165</v>
      </c>
      <c r="B116" s="1" t="s">
        <v>33</v>
      </c>
      <c r="C116" s="1" t="s">
        <v>48</v>
      </c>
      <c r="D116" s="1" t="s">
        <v>28</v>
      </c>
      <c r="E116" s="49">
        <v>2917.03</v>
      </c>
    </row>
    <row r="117" spans="1:5" x14ac:dyDescent="0.25">
      <c r="A117" s="11">
        <v>45167</v>
      </c>
      <c r="B117" s="1" t="s">
        <v>33</v>
      </c>
      <c r="C117" s="1" t="s">
        <v>47</v>
      </c>
      <c r="D117" s="1" t="s">
        <v>28</v>
      </c>
      <c r="E117" s="49">
        <v>3596.44</v>
      </c>
    </row>
    <row r="118" spans="1:5" x14ac:dyDescent="0.25">
      <c r="A118" s="11">
        <v>45156</v>
      </c>
      <c r="B118" s="1" t="s">
        <v>25</v>
      </c>
      <c r="C118" s="1" t="s">
        <v>48</v>
      </c>
      <c r="D118" s="1" t="s">
        <v>31</v>
      </c>
      <c r="E118" s="49">
        <v>2080.25</v>
      </c>
    </row>
    <row r="119" spans="1:5" x14ac:dyDescent="0.25">
      <c r="A119" s="11">
        <v>45169</v>
      </c>
      <c r="B119" s="1" t="s">
        <v>25</v>
      </c>
      <c r="C119" s="1" t="s">
        <v>48</v>
      </c>
      <c r="D119" s="1" t="s">
        <v>29</v>
      </c>
      <c r="E119" s="49">
        <v>2138.71</v>
      </c>
    </row>
    <row r="120" spans="1:5" x14ac:dyDescent="0.25">
      <c r="A120" s="11">
        <v>45140</v>
      </c>
      <c r="B120" s="1" t="s">
        <v>26</v>
      </c>
      <c r="C120" s="1" t="s">
        <v>2</v>
      </c>
      <c r="D120" s="1" t="s">
        <v>31</v>
      </c>
      <c r="E120" s="49">
        <v>3022.95</v>
      </c>
    </row>
    <row r="121" spans="1:5" x14ac:dyDescent="0.25">
      <c r="A121" s="11">
        <v>45145</v>
      </c>
      <c r="B121" s="1" t="s">
        <v>25</v>
      </c>
      <c r="C121" s="1" t="s">
        <v>2</v>
      </c>
      <c r="D121" s="1" t="s">
        <v>29</v>
      </c>
      <c r="E121" s="49">
        <v>2581.5</v>
      </c>
    </row>
    <row r="122" spans="1:5" x14ac:dyDescent="0.25">
      <c r="A122" s="11">
        <v>45153</v>
      </c>
      <c r="B122" s="1" t="s">
        <v>24</v>
      </c>
      <c r="C122" s="1" t="s">
        <v>46</v>
      </c>
      <c r="D122" s="1" t="s">
        <v>28</v>
      </c>
      <c r="E122" s="49">
        <v>2409.89</v>
      </c>
    </row>
    <row r="123" spans="1:5" x14ac:dyDescent="0.25">
      <c r="A123" s="11">
        <v>45163</v>
      </c>
      <c r="B123" s="1" t="s">
        <v>23</v>
      </c>
      <c r="C123" s="1" t="s">
        <v>48</v>
      </c>
      <c r="D123" s="1" t="s">
        <v>27</v>
      </c>
      <c r="E123" s="49">
        <v>2892.02</v>
      </c>
    </row>
    <row r="124" spans="1:5" x14ac:dyDescent="0.25">
      <c r="A124" s="11">
        <v>45159</v>
      </c>
      <c r="B124" s="1" t="s">
        <v>23</v>
      </c>
      <c r="C124" s="1" t="s">
        <v>49</v>
      </c>
      <c r="D124" s="1" t="s">
        <v>27</v>
      </c>
      <c r="E124" s="49">
        <v>3773.23</v>
      </c>
    </row>
    <row r="125" spans="1:5" x14ac:dyDescent="0.25">
      <c r="A125" s="11">
        <v>45158</v>
      </c>
      <c r="B125" s="1" t="s">
        <v>33</v>
      </c>
      <c r="C125" s="1" t="s">
        <v>48</v>
      </c>
      <c r="D125" s="1" t="s">
        <v>28</v>
      </c>
      <c r="E125" s="49">
        <v>2368.42</v>
      </c>
    </row>
    <row r="126" spans="1:5" x14ac:dyDescent="0.25">
      <c r="A126" s="11">
        <v>45152</v>
      </c>
      <c r="B126" s="1" t="s">
        <v>26</v>
      </c>
      <c r="C126" s="1" t="s">
        <v>49</v>
      </c>
      <c r="D126" s="1" t="s">
        <v>28</v>
      </c>
      <c r="E126" s="49">
        <v>3821.53</v>
      </c>
    </row>
    <row r="127" spans="1:5" x14ac:dyDescent="0.25">
      <c r="A127" s="11">
        <v>45144</v>
      </c>
      <c r="B127" s="1" t="s">
        <v>24</v>
      </c>
      <c r="C127" s="1" t="s">
        <v>49</v>
      </c>
      <c r="D127" s="1" t="s">
        <v>27</v>
      </c>
      <c r="E127" s="49">
        <v>3984.38</v>
      </c>
    </row>
    <row r="128" spans="1:5" x14ac:dyDescent="0.25">
      <c r="A128" s="11">
        <v>45166</v>
      </c>
      <c r="B128" s="1" t="s">
        <v>26</v>
      </c>
      <c r="C128" s="1" t="s">
        <v>2</v>
      </c>
      <c r="D128" s="1" t="s">
        <v>30</v>
      </c>
      <c r="E128" s="49">
        <v>2980</v>
      </c>
    </row>
    <row r="129" spans="1:5" x14ac:dyDescent="0.25">
      <c r="A129" s="11">
        <v>45154</v>
      </c>
      <c r="B129" s="1" t="s">
        <v>25</v>
      </c>
      <c r="C129" s="1" t="s">
        <v>2</v>
      </c>
      <c r="D129" s="1" t="s">
        <v>32</v>
      </c>
      <c r="E129" s="49">
        <v>3829.54</v>
      </c>
    </row>
    <row r="130" spans="1:5" x14ac:dyDescent="0.25">
      <c r="A130" s="11">
        <v>45151</v>
      </c>
      <c r="B130" s="1" t="s">
        <v>33</v>
      </c>
      <c r="C130" s="1" t="s">
        <v>2</v>
      </c>
      <c r="D130" s="1" t="s">
        <v>28</v>
      </c>
      <c r="E130" s="49">
        <v>2641.17</v>
      </c>
    </row>
    <row r="131" spans="1:5" x14ac:dyDescent="0.25">
      <c r="A131" s="11">
        <v>45164</v>
      </c>
      <c r="B131" s="1" t="s">
        <v>24</v>
      </c>
      <c r="C131" s="1" t="s">
        <v>48</v>
      </c>
      <c r="D131" s="1" t="s">
        <v>28</v>
      </c>
      <c r="E131" s="49">
        <v>3097.92</v>
      </c>
    </row>
    <row r="132" spans="1:5" x14ac:dyDescent="0.25">
      <c r="A132" s="11">
        <v>45164</v>
      </c>
      <c r="B132" s="1" t="s">
        <v>25</v>
      </c>
      <c r="C132" s="1" t="s">
        <v>46</v>
      </c>
      <c r="D132" s="1" t="s">
        <v>28</v>
      </c>
      <c r="E132" s="49">
        <v>2946.25</v>
      </c>
    </row>
    <row r="133" spans="1:5" x14ac:dyDescent="0.25">
      <c r="A133" s="11">
        <v>45140</v>
      </c>
      <c r="B133" s="1" t="s">
        <v>26</v>
      </c>
      <c r="C133" s="1" t="s">
        <v>2</v>
      </c>
      <c r="D133" s="1" t="s">
        <v>32</v>
      </c>
      <c r="E133" s="49">
        <v>3432.67</v>
      </c>
    </row>
    <row r="134" spans="1:5" x14ac:dyDescent="0.25">
      <c r="A134" s="11">
        <v>45149</v>
      </c>
      <c r="B134" s="1" t="s">
        <v>23</v>
      </c>
      <c r="C134" s="1" t="s">
        <v>48</v>
      </c>
      <c r="D134" s="1" t="s">
        <v>29</v>
      </c>
      <c r="E134" s="49">
        <v>2905.02</v>
      </c>
    </row>
    <row r="135" spans="1:5" x14ac:dyDescent="0.25">
      <c r="A135" s="11">
        <v>45146</v>
      </c>
      <c r="B135" s="1" t="s">
        <v>26</v>
      </c>
      <c r="C135" s="1" t="s">
        <v>49</v>
      </c>
      <c r="D135" s="1" t="s">
        <v>30</v>
      </c>
      <c r="E135" s="49">
        <v>3917.87</v>
      </c>
    </row>
    <row r="136" spans="1:5" x14ac:dyDescent="0.25">
      <c r="A136" s="11">
        <v>45141</v>
      </c>
      <c r="B136" s="1" t="s">
        <v>33</v>
      </c>
      <c r="C136" s="1" t="s">
        <v>47</v>
      </c>
      <c r="D136" s="1" t="s">
        <v>30</v>
      </c>
      <c r="E136" s="49">
        <v>2859.39</v>
      </c>
    </row>
    <row r="137" spans="1:5" x14ac:dyDescent="0.25">
      <c r="A137" s="11">
        <v>45143</v>
      </c>
      <c r="B137" s="1" t="s">
        <v>23</v>
      </c>
      <c r="C137" s="1" t="s">
        <v>48</v>
      </c>
      <c r="D137" s="1" t="s">
        <v>32</v>
      </c>
      <c r="E137" s="49">
        <v>2023.48</v>
      </c>
    </row>
    <row r="138" spans="1:5" x14ac:dyDescent="0.25">
      <c r="A138" s="11">
        <v>45139</v>
      </c>
      <c r="B138" s="1" t="s">
        <v>24</v>
      </c>
      <c r="C138" s="1" t="s">
        <v>46</v>
      </c>
      <c r="D138" s="1" t="s">
        <v>28</v>
      </c>
      <c r="E138" s="49">
        <v>2557.63</v>
      </c>
    </row>
    <row r="139" spans="1:5" x14ac:dyDescent="0.25">
      <c r="A139" s="11">
        <v>45153</v>
      </c>
      <c r="B139" s="1" t="s">
        <v>26</v>
      </c>
      <c r="C139" s="1" t="s">
        <v>49</v>
      </c>
      <c r="D139" s="1" t="s">
        <v>32</v>
      </c>
      <c r="E139" s="49">
        <v>2545.1799999999998</v>
      </c>
    </row>
    <row r="140" spans="1:5" x14ac:dyDescent="0.25">
      <c r="A140" s="11">
        <v>45155</v>
      </c>
      <c r="B140" s="1" t="s">
        <v>25</v>
      </c>
      <c r="C140" s="1" t="s">
        <v>46</v>
      </c>
      <c r="D140" s="1" t="s">
        <v>27</v>
      </c>
      <c r="E140" s="49">
        <v>2664.28</v>
      </c>
    </row>
    <row r="141" spans="1:5" x14ac:dyDescent="0.25">
      <c r="A141" s="11">
        <v>45157</v>
      </c>
      <c r="B141" s="1" t="s">
        <v>25</v>
      </c>
      <c r="C141" s="1" t="s">
        <v>2</v>
      </c>
      <c r="D141" s="1" t="s">
        <v>27</v>
      </c>
      <c r="E141" s="49">
        <v>2039.36</v>
      </c>
    </row>
    <row r="142" spans="1:5" x14ac:dyDescent="0.25">
      <c r="A142" s="11">
        <v>45163</v>
      </c>
      <c r="B142" s="1" t="s">
        <v>23</v>
      </c>
      <c r="C142" s="1" t="s">
        <v>48</v>
      </c>
      <c r="D142" s="1" t="s">
        <v>29</v>
      </c>
      <c r="E142" s="49">
        <v>3143.68</v>
      </c>
    </row>
    <row r="143" spans="1:5" x14ac:dyDescent="0.25">
      <c r="A143" s="11">
        <v>45147</v>
      </c>
      <c r="B143" s="1" t="s">
        <v>24</v>
      </c>
      <c r="C143" s="1" t="s">
        <v>48</v>
      </c>
      <c r="D143" s="1" t="s">
        <v>27</v>
      </c>
      <c r="E143" s="49">
        <v>2922.11</v>
      </c>
    </row>
    <row r="144" spans="1:5" x14ac:dyDescent="0.25">
      <c r="A144" s="11">
        <v>45139</v>
      </c>
      <c r="B144" s="1" t="s">
        <v>33</v>
      </c>
      <c r="C144" s="1" t="s">
        <v>48</v>
      </c>
      <c r="D144" s="1" t="s">
        <v>28</v>
      </c>
      <c r="E144" s="49">
        <v>3665.62</v>
      </c>
    </row>
    <row r="145" spans="1:5" x14ac:dyDescent="0.25">
      <c r="A145" s="11">
        <v>45156</v>
      </c>
      <c r="B145" s="1" t="s">
        <v>24</v>
      </c>
      <c r="C145" s="1" t="s">
        <v>48</v>
      </c>
      <c r="D145" s="1" t="s">
        <v>28</v>
      </c>
      <c r="E145" s="49">
        <v>3598.18</v>
      </c>
    </row>
    <row r="146" spans="1:5" x14ac:dyDescent="0.25">
      <c r="A146" s="11">
        <v>45152</v>
      </c>
      <c r="B146" s="1" t="s">
        <v>33</v>
      </c>
      <c r="C146" s="1" t="s">
        <v>46</v>
      </c>
      <c r="D146" s="1" t="s">
        <v>27</v>
      </c>
      <c r="E146" s="49">
        <v>3621.8</v>
      </c>
    </row>
    <row r="147" spans="1:5" x14ac:dyDescent="0.25">
      <c r="A147" s="11">
        <v>45149</v>
      </c>
      <c r="B147" s="1" t="s">
        <v>33</v>
      </c>
      <c r="C147" s="1" t="s">
        <v>46</v>
      </c>
      <c r="D147" s="1" t="s">
        <v>28</v>
      </c>
      <c r="E147" s="49">
        <v>3103.41</v>
      </c>
    </row>
    <row r="148" spans="1:5" x14ac:dyDescent="0.25">
      <c r="A148" s="11">
        <v>45144</v>
      </c>
      <c r="B148" s="1" t="s">
        <v>25</v>
      </c>
      <c r="C148" s="1" t="s">
        <v>47</v>
      </c>
      <c r="D148" s="1" t="s">
        <v>32</v>
      </c>
      <c r="E148" s="49">
        <v>3645.33</v>
      </c>
    </row>
    <row r="149" spans="1:5" x14ac:dyDescent="0.25">
      <c r="A149" s="11">
        <v>45166</v>
      </c>
      <c r="B149" s="1" t="s">
        <v>23</v>
      </c>
      <c r="C149" s="1" t="s">
        <v>48</v>
      </c>
      <c r="D149" s="1" t="s">
        <v>32</v>
      </c>
      <c r="E149" s="49">
        <v>3790.28</v>
      </c>
    </row>
    <row r="150" spans="1:5" x14ac:dyDescent="0.25">
      <c r="A150" s="11">
        <v>45156</v>
      </c>
      <c r="B150" s="1" t="s">
        <v>26</v>
      </c>
      <c r="C150" s="1" t="s">
        <v>47</v>
      </c>
      <c r="D150" s="1" t="s">
        <v>32</v>
      </c>
      <c r="E150" s="49">
        <v>2557.34</v>
      </c>
    </row>
    <row r="151" spans="1:5" x14ac:dyDescent="0.25">
      <c r="A151" s="11">
        <v>45161</v>
      </c>
      <c r="B151" s="1" t="s">
        <v>33</v>
      </c>
      <c r="C151" s="1" t="s">
        <v>49</v>
      </c>
      <c r="D151" s="1" t="s">
        <v>29</v>
      </c>
      <c r="E151" s="49">
        <v>2981.72</v>
      </c>
    </row>
    <row r="152" spans="1:5" x14ac:dyDescent="0.25">
      <c r="A152" s="11">
        <v>45155</v>
      </c>
      <c r="B152" s="1" t="s">
        <v>25</v>
      </c>
      <c r="C152" s="1" t="s">
        <v>47</v>
      </c>
      <c r="D152" s="1" t="s">
        <v>30</v>
      </c>
      <c r="E152" s="49">
        <v>3179.57</v>
      </c>
    </row>
    <row r="153" spans="1:5" x14ac:dyDescent="0.25">
      <c r="A153" s="11">
        <v>45150</v>
      </c>
      <c r="B153" s="1" t="s">
        <v>24</v>
      </c>
      <c r="C153" s="1" t="s">
        <v>46</v>
      </c>
      <c r="D153" s="1" t="s">
        <v>29</v>
      </c>
      <c r="E153" s="49">
        <v>2774.84</v>
      </c>
    </row>
    <row r="154" spans="1:5" x14ac:dyDescent="0.25">
      <c r="A154" s="11">
        <v>45152</v>
      </c>
      <c r="B154" s="1" t="s">
        <v>25</v>
      </c>
      <c r="C154" s="1" t="s">
        <v>48</v>
      </c>
      <c r="D154" s="1" t="s">
        <v>31</v>
      </c>
      <c r="E154" s="49">
        <v>3670.5</v>
      </c>
    </row>
    <row r="155" spans="1:5" x14ac:dyDescent="0.25">
      <c r="A155" s="11">
        <v>45169</v>
      </c>
      <c r="B155" s="1" t="s">
        <v>24</v>
      </c>
      <c r="C155" s="1" t="s">
        <v>2</v>
      </c>
      <c r="D155" s="1" t="s">
        <v>27</v>
      </c>
      <c r="E155" s="49">
        <v>3872.73</v>
      </c>
    </row>
    <row r="156" spans="1:5" x14ac:dyDescent="0.25">
      <c r="A156" s="11">
        <v>45165</v>
      </c>
      <c r="B156" s="1" t="s">
        <v>33</v>
      </c>
      <c r="C156" s="1" t="s">
        <v>48</v>
      </c>
      <c r="D156" s="1" t="s">
        <v>31</v>
      </c>
      <c r="E156" s="49">
        <v>2299.86</v>
      </c>
    </row>
    <row r="157" spans="1:5" x14ac:dyDescent="0.25">
      <c r="A157" s="11">
        <v>45155</v>
      </c>
      <c r="B157" s="1" t="s">
        <v>26</v>
      </c>
      <c r="C157" s="1" t="s">
        <v>47</v>
      </c>
      <c r="D157" s="1" t="s">
        <v>27</v>
      </c>
      <c r="E157" s="49">
        <v>2947.95</v>
      </c>
    </row>
    <row r="158" spans="1:5" x14ac:dyDescent="0.25">
      <c r="A158" s="11">
        <v>45169</v>
      </c>
      <c r="B158" s="1" t="s">
        <v>23</v>
      </c>
      <c r="C158" s="1" t="s">
        <v>47</v>
      </c>
      <c r="D158" s="1" t="s">
        <v>30</v>
      </c>
      <c r="E158" s="49">
        <v>2111.27</v>
      </c>
    </row>
    <row r="159" spans="1:5" x14ac:dyDescent="0.25">
      <c r="A159" s="11">
        <v>45160</v>
      </c>
      <c r="B159" s="1" t="s">
        <v>23</v>
      </c>
      <c r="C159" s="1" t="s">
        <v>2</v>
      </c>
      <c r="D159" s="1" t="s">
        <v>27</v>
      </c>
      <c r="E159" s="49">
        <v>3073.53</v>
      </c>
    </row>
    <row r="160" spans="1:5" x14ac:dyDescent="0.25">
      <c r="A160" s="11">
        <v>45167</v>
      </c>
      <c r="B160" s="1" t="s">
        <v>33</v>
      </c>
      <c r="C160" s="1" t="s">
        <v>49</v>
      </c>
      <c r="D160" s="1" t="s">
        <v>30</v>
      </c>
      <c r="E160" s="49">
        <v>2608.0100000000002</v>
      </c>
    </row>
    <row r="161" spans="1:5" x14ac:dyDescent="0.25">
      <c r="A161" s="11">
        <v>45153</v>
      </c>
      <c r="B161" s="1" t="s">
        <v>33</v>
      </c>
      <c r="C161" s="1" t="s">
        <v>47</v>
      </c>
      <c r="D161" s="1" t="s">
        <v>31</v>
      </c>
      <c r="E161" s="49">
        <v>3358.34</v>
      </c>
    </row>
    <row r="162" spans="1:5" x14ac:dyDescent="0.25">
      <c r="A162" s="11">
        <v>45141</v>
      </c>
      <c r="B162" s="1" t="s">
        <v>25</v>
      </c>
      <c r="C162" s="1" t="s">
        <v>2</v>
      </c>
      <c r="D162" s="1" t="s">
        <v>29</v>
      </c>
      <c r="E162" s="49">
        <v>3646.11</v>
      </c>
    </row>
    <row r="163" spans="1:5" x14ac:dyDescent="0.25">
      <c r="A163" s="11">
        <v>45140</v>
      </c>
      <c r="B163" s="1" t="s">
        <v>33</v>
      </c>
      <c r="C163" s="1" t="s">
        <v>2</v>
      </c>
      <c r="D163" s="1" t="s">
        <v>29</v>
      </c>
      <c r="E163" s="49">
        <v>2472.86</v>
      </c>
    </row>
    <row r="164" spans="1:5" x14ac:dyDescent="0.25">
      <c r="A164" s="11">
        <v>45141</v>
      </c>
      <c r="B164" s="1" t="s">
        <v>24</v>
      </c>
      <c r="C164" s="1" t="s">
        <v>48</v>
      </c>
      <c r="D164" s="1" t="s">
        <v>29</v>
      </c>
      <c r="E164" s="49">
        <v>3520.84</v>
      </c>
    </row>
    <row r="165" spans="1:5" x14ac:dyDescent="0.25">
      <c r="A165" s="11">
        <v>45142</v>
      </c>
      <c r="B165" s="1" t="s">
        <v>33</v>
      </c>
      <c r="C165" s="1" t="s">
        <v>48</v>
      </c>
      <c r="D165" s="1" t="s">
        <v>30</v>
      </c>
      <c r="E165" s="49">
        <v>3096</v>
      </c>
    </row>
    <row r="166" spans="1:5" x14ac:dyDescent="0.25">
      <c r="A166" s="11">
        <v>45155</v>
      </c>
      <c r="B166" s="1" t="s">
        <v>25</v>
      </c>
      <c r="C166" s="1" t="s">
        <v>46</v>
      </c>
      <c r="D166" s="1" t="s">
        <v>30</v>
      </c>
      <c r="E166" s="49">
        <v>3876.65</v>
      </c>
    </row>
    <row r="167" spans="1:5" x14ac:dyDescent="0.25">
      <c r="A167" s="11">
        <v>45169</v>
      </c>
      <c r="B167" s="1" t="s">
        <v>25</v>
      </c>
      <c r="C167" s="1" t="s">
        <v>47</v>
      </c>
      <c r="D167" s="1" t="s">
        <v>30</v>
      </c>
      <c r="E167" s="49">
        <v>2138.79</v>
      </c>
    </row>
    <row r="168" spans="1:5" x14ac:dyDescent="0.25">
      <c r="A168" s="11">
        <v>45164</v>
      </c>
      <c r="B168" s="1" t="s">
        <v>23</v>
      </c>
      <c r="C168" s="1" t="s">
        <v>47</v>
      </c>
      <c r="D168" s="1" t="s">
        <v>29</v>
      </c>
      <c r="E168" s="49">
        <v>2568.46</v>
      </c>
    </row>
    <row r="169" spans="1:5" x14ac:dyDescent="0.25">
      <c r="A169" s="11">
        <v>45143</v>
      </c>
      <c r="B169" s="1" t="s">
        <v>25</v>
      </c>
      <c r="C169" s="1" t="s">
        <v>48</v>
      </c>
      <c r="D169" s="1" t="s">
        <v>27</v>
      </c>
      <c r="E169" s="49">
        <v>2671.15</v>
      </c>
    </row>
    <row r="170" spans="1:5" x14ac:dyDescent="0.25">
      <c r="A170" s="11">
        <v>45147</v>
      </c>
      <c r="B170" s="1" t="s">
        <v>33</v>
      </c>
      <c r="C170" s="1" t="s">
        <v>2</v>
      </c>
      <c r="D170" s="1" t="s">
        <v>28</v>
      </c>
      <c r="E170" s="49">
        <v>3034.32</v>
      </c>
    </row>
    <row r="171" spans="1:5" x14ac:dyDescent="0.25">
      <c r="A171" s="11">
        <v>45151</v>
      </c>
      <c r="B171" s="1" t="s">
        <v>25</v>
      </c>
      <c r="C171" s="1" t="s">
        <v>49</v>
      </c>
      <c r="D171" s="1" t="s">
        <v>28</v>
      </c>
      <c r="E171" s="49">
        <v>3144.79</v>
      </c>
    </row>
    <row r="172" spans="1:5" x14ac:dyDescent="0.25">
      <c r="A172" s="11">
        <v>45143</v>
      </c>
      <c r="B172" s="1" t="s">
        <v>25</v>
      </c>
      <c r="C172" s="1" t="s">
        <v>48</v>
      </c>
      <c r="D172" s="1" t="s">
        <v>28</v>
      </c>
      <c r="E172" s="49">
        <v>3937.86</v>
      </c>
    </row>
    <row r="173" spans="1:5" x14ac:dyDescent="0.25">
      <c r="A173" s="11">
        <v>45165</v>
      </c>
      <c r="B173" s="1" t="s">
        <v>25</v>
      </c>
      <c r="C173" s="1" t="s">
        <v>2</v>
      </c>
      <c r="D173" s="1" t="s">
        <v>27</v>
      </c>
      <c r="E173" s="49">
        <v>3164.34</v>
      </c>
    </row>
    <row r="174" spans="1:5" x14ac:dyDescent="0.25">
      <c r="A174" s="11">
        <v>45164</v>
      </c>
      <c r="B174" s="1" t="s">
        <v>33</v>
      </c>
      <c r="C174" s="1" t="s">
        <v>48</v>
      </c>
      <c r="D174" s="1" t="s">
        <v>27</v>
      </c>
      <c r="E174" s="49">
        <v>3204.33</v>
      </c>
    </row>
    <row r="175" spans="1:5" x14ac:dyDescent="0.25">
      <c r="A175" s="11">
        <v>45162</v>
      </c>
      <c r="B175" s="1" t="s">
        <v>23</v>
      </c>
      <c r="C175" s="1" t="s">
        <v>48</v>
      </c>
      <c r="D175" s="1" t="s">
        <v>28</v>
      </c>
      <c r="E175" s="49">
        <v>2071.75</v>
      </c>
    </row>
    <row r="176" spans="1:5" x14ac:dyDescent="0.25">
      <c r="A176" s="11">
        <v>45152</v>
      </c>
      <c r="B176" s="1" t="s">
        <v>33</v>
      </c>
      <c r="C176" s="1" t="s">
        <v>48</v>
      </c>
      <c r="D176" s="1" t="s">
        <v>29</v>
      </c>
      <c r="E176" s="49">
        <v>3449.22</v>
      </c>
    </row>
    <row r="177" spans="1:5" x14ac:dyDescent="0.25">
      <c r="A177" s="11">
        <v>45156</v>
      </c>
      <c r="B177" s="1" t="s">
        <v>23</v>
      </c>
      <c r="C177" s="1" t="s">
        <v>46</v>
      </c>
      <c r="D177" s="1" t="s">
        <v>29</v>
      </c>
      <c r="E177" s="49">
        <v>2309.66</v>
      </c>
    </row>
    <row r="178" spans="1:5" x14ac:dyDescent="0.25">
      <c r="A178" s="11">
        <v>45139</v>
      </c>
      <c r="B178" s="1" t="s">
        <v>23</v>
      </c>
      <c r="C178" s="1" t="s">
        <v>46</v>
      </c>
      <c r="D178" s="1" t="s">
        <v>31</v>
      </c>
      <c r="E178" s="49">
        <v>3880.71</v>
      </c>
    </row>
    <row r="179" spans="1:5" x14ac:dyDescent="0.25">
      <c r="A179" s="11">
        <v>45145</v>
      </c>
      <c r="B179" s="1" t="s">
        <v>24</v>
      </c>
      <c r="C179" s="1" t="s">
        <v>49</v>
      </c>
      <c r="D179" s="1" t="s">
        <v>30</v>
      </c>
      <c r="E179" s="49">
        <v>2186.1</v>
      </c>
    </row>
    <row r="180" spans="1:5" x14ac:dyDescent="0.25">
      <c r="A180" s="11">
        <v>45144</v>
      </c>
      <c r="B180" s="1" t="s">
        <v>23</v>
      </c>
      <c r="C180" s="1" t="s">
        <v>48</v>
      </c>
      <c r="D180" s="1" t="s">
        <v>29</v>
      </c>
      <c r="E180" s="49">
        <v>2717.91</v>
      </c>
    </row>
    <row r="181" spans="1:5" x14ac:dyDescent="0.25">
      <c r="A181" s="11">
        <v>45147</v>
      </c>
      <c r="B181" s="1" t="s">
        <v>24</v>
      </c>
      <c r="C181" s="1" t="s">
        <v>47</v>
      </c>
      <c r="D181" s="1" t="s">
        <v>27</v>
      </c>
      <c r="E181" s="49">
        <v>3263.75</v>
      </c>
    </row>
    <row r="182" spans="1:5" x14ac:dyDescent="0.25">
      <c r="A182" s="11">
        <v>45159</v>
      </c>
      <c r="B182" s="1" t="s">
        <v>23</v>
      </c>
      <c r="C182" s="1" t="s">
        <v>2</v>
      </c>
      <c r="D182" s="1" t="s">
        <v>31</v>
      </c>
      <c r="E182" s="49">
        <v>2389.48</v>
      </c>
    </row>
    <row r="183" spans="1:5" x14ac:dyDescent="0.25">
      <c r="A183" s="11">
        <v>45155</v>
      </c>
      <c r="B183" s="1" t="s">
        <v>25</v>
      </c>
      <c r="C183" s="1" t="s">
        <v>2</v>
      </c>
      <c r="D183" s="1" t="s">
        <v>31</v>
      </c>
      <c r="E183" s="49">
        <v>3518.16</v>
      </c>
    </row>
    <row r="184" spans="1:5" x14ac:dyDescent="0.25">
      <c r="A184" s="11">
        <v>45143</v>
      </c>
      <c r="B184" s="1" t="s">
        <v>24</v>
      </c>
      <c r="C184" s="1" t="s">
        <v>49</v>
      </c>
      <c r="D184" s="1" t="s">
        <v>28</v>
      </c>
      <c r="E184" s="49">
        <v>3667.34</v>
      </c>
    </row>
    <row r="185" spans="1:5" x14ac:dyDescent="0.25">
      <c r="A185" s="11">
        <v>45158</v>
      </c>
      <c r="B185" s="1" t="s">
        <v>26</v>
      </c>
      <c r="C185" s="1" t="s">
        <v>48</v>
      </c>
      <c r="D185" s="1" t="s">
        <v>28</v>
      </c>
      <c r="E185" s="49">
        <v>2884.31</v>
      </c>
    </row>
    <row r="186" spans="1:5" x14ac:dyDescent="0.25">
      <c r="A186" s="11">
        <v>45168</v>
      </c>
      <c r="B186" s="1" t="s">
        <v>33</v>
      </c>
      <c r="C186" s="1" t="s">
        <v>2</v>
      </c>
      <c r="D186" s="1" t="s">
        <v>32</v>
      </c>
      <c r="E186" s="49">
        <v>2054.4899999999998</v>
      </c>
    </row>
    <row r="187" spans="1:5" x14ac:dyDescent="0.25">
      <c r="A187" s="11">
        <v>45163</v>
      </c>
      <c r="B187" s="1" t="s">
        <v>26</v>
      </c>
      <c r="C187" s="1" t="s">
        <v>48</v>
      </c>
      <c r="D187" s="1" t="s">
        <v>30</v>
      </c>
      <c r="E187" s="49">
        <v>2634.08</v>
      </c>
    </row>
    <row r="188" spans="1:5" x14ac:dyDescent="0.25">
      <c r="A188" s="11">
        <v>45147</v>
      </c>
      <c r="B188" s="1" t="s">
        <v>33</v>
      </c>
      <c r="C188" s="1" t="s">
        <v>49</v>
      </c>
      <c r="D188" s="1" t="s">
        <v>27</v>
      </c>
      <c r="E188" s="49">
        <v>2721.51</v>
      </c>
    </row>
    <row r="189" spans="1:5" x14ac:dyDescent="0.25">
      <c r="A189" s="11">
        <v>45145</v>
      </c>
      <c r="B189" s="1" t="s">
        <v>24</v>
      </c>
      <c r="C189" s="1" t="s">
        <v>2</v>
      </c>
      <c r="D189" s="1" t="s">
        <v>32</v>
      </c>
      <c r="E189" s="49">
        <v>3261.02</v>
      </c>
    </row>
    <row r="190" spans="1:5" x14ac:dyDescent="0.25">
      <c r="A190" s="11">
        <v>45154</v>
      </c>
      <c r="B190" s="1" t="s">
        <v>33</v>
      </c>
      <c r="C190" s="1" t="s">
        <v>46</v>
      </c>
      <c r="D190" s="1" t="s">
        <v>31</v>
      </c>
      <c r="E190" s="49">
        <v>2239.02</v>
      </c>
    </row>
    <row r="191" spans="1:5" x14ac:dyDescent="0.25">
      <c r="A191" s="11">
        <v>45153</v>
      </c>
      <c r="B191" s="1" t="s">
        <v>25</v>
      </c>
      <c r="C191" s="1" t="s">
        <v>46</v>
      </c>
      <c r="D191" s="1" t="s">
        <v>28</v>
      </c>
      <c r="E191" s="49">
        <v>2791.73</v>
      </c>
    </row>
    <row r="192" spans="1:5" x14ac:dyDescent="0.25">
      <c r="A192" s="11">
        <v>45140</v>
      </c>
      <c r="B192" s="1" t="s">
        <v>24</v>
      </c>
      <c r="C192" s="1" t="s">
        <v>47</v>
      </c>
      <c r="D192" s="1" t="s">
        <v>28</v>
      </c>
      <c r="E192" s="49">
        <v>3709.03</v>
      </c>
    </row>
    <row r="193" spans="1:5" x14ac:dyDescent="0.25">
      <c r="A193" s="11">
        <v>45142</v>
      </c>
      <c r="B193" s="1" t="s">
        <v>33</v>
      </c>
      <c r="C193" s="1" t="s">
        <v>48</v>
      </c>
      <c r="D193" s="1" t="s">
        <v>30</v>
      </c>
      <c r="E193" s="49">
        <v>2837.24</v>
      </c>
    </row>
    <row r="194" spans="1:5" x14ac:dyDescent="0.25">
      <c r="A194" s="11">
        <v>45140</v>
      </c>
      <c r="B194" s="1" t="s">
        <v>24</v>
      </c>
      <c r="C194" s="1" t="s">
        <v>49</v>
      </c>
      <c r="D194" s="1" t="s">
        <v>30</v>
      </c>
      <c r="E194" s="49">
        <v>3400.79</v>
      </c>
    </row>
    <row r="195" spans="1:5" x14ac:dyDescent="0.25">
      <c r="A195" s="11">
        <v>45159</v>
      </c>
      <c r="B195" s="1" t="s">
        <v>24</v>
      </c>
      <c r="C195" s="1" t="s">
        <v>46</v>
      </c>
      <c r="D195" s="1" t="s">
        <v>28</v>
      </c>
      <c r="E195" s="49">
        <v>2913.2</v>
      </c>
    </row>
    <row r="196" spans="1:5" x14ac:dyDescent="0.25">
      <c r="A196" s="11">
        <v>45166</v>
      </c>
      <c r="B196" s="1" t="s">
        <v>23</v>
      </c>
      <c r="C196" s="1" t="s">
        <v>47</v>
      </c>
      <c r="D196" s="1" t="s">
        <v>27</v>
      </c>
      <c r="E196" s="49">
        <v>3610.46</v>
      </c>
    </row>
    <row r="197" spans="1:5" x14ac:dyDescent="0.25">
      <c r="A197" s="11">
        <v>45141</v>
      </c>
      <c r="B197" s="1" t="s">
        <v>23</v>
      </c>
      <c r="C197" s="1" t="s">
        <v>46</v>
      </c>
      <c r="D197" s="1" t="s">
        <v>32</v>
      </c>
      <c r="E197" s="49">
        <v>3928.57</v>
      </c>
    </row>
    <row r="198" spans="1:5" x14ac:dyDescent="0.25">
      <c r="A198" s="11">
        <v>45158</v>
      </c>
      <c r="B198" s="1" t="s">
        <v>25</v>
      </c>
      <c r="C198" s="1" t="s">
        <v>46</v>
      </c>
      <c r="D198" s="1" t="s">
        <v>27</v>
      </c>
      <c r="E198" s="49">
        <v>3071.31</v>
      </c>
    </row>
    <row r="199" spans="1:5" x14ac:dyDescent="0.25">
      <c r="A199" s="11">
        <v>45141</v>
      </c>
      <c r="B199" s="1" t="s">
        <v>33</v>
      </c>
      <c r="C199" s="1" t="s">
        <v>46</v>
      </c>
      <c r="D199" s="1" t="s">
        <v>29</v>
      </c>
      <c r="E199" s="49">
        <v>3838.46</v>
      </c>
    </row>
    <row r="200" spans="1:5" x14ac:dyDescent="0.25">
      <c r="A200" s="11">
        <v>45150</v>
      </c>
      <c r="B200" s="1" t="s">
        <v>24</v>
      </c>
      <c r="C200" s="1" t="s">
        <v>49</v>
      </c>
      <c r="D200" s="1" t="s">
        <v>27</v>
      </c>
      <c r="E200" s="49">
        <v>3658.18</v>
      </c>
    </row>
    <row r="201" spans="1:5" x14ac:dyDescent="0.25">
      <c r="A201" s="11">
        <v>45158</v>
      </c>
      <c r="B201" s="1" t="s">
        <v>33</v>
      </c>
      <c r="C201" s="1" t="s">
        <v>49</v>
      </c>
      <c r="D201" s="1" t="s">
        <v>30</v>
      </c>
      <c r="E201" s="49">
        <v>2632.29</v>
      </c>
    </row>
    <row r="202" spans="1:5" x14ac:dyDescent="0.25">
      <c r="A202" s="11">
        <v>45152</v>
      </c>
      <c r="B202" s="1" t="s">
        <v>26</v>
      </c>
      <c r="C202" s="1" t="s">
        <v>2</v>
      </c>
      <c r="D202" s="1" t="s">
        <v>30</v>
      </c>
      <c r="E202" s="49">
        <v>3230.27</v>
      </c>
    </row>
    <row r="203" spans="1:5" x14ac:dyDescent="0.25">
      <c r="A203" s="11">
        <v>45160</v>
      </c>
      <c r="B203" s="1" t="s">
        <v>24</v>
      </c>
      <c r="C203" s="1" t="s">
        <v>46</v>
      </c>
      <c r="D203" s="1" t="s">
        <v>32</v>
      </c>
      <c r="E203" s="49">
        <v>2950.34</v>
      </c>
    </row>
    <row r="204" spans="1:5" x14ac:dyDescent="0.25">
      <c r="A204" s="11">
        <v>45139</v>
      </c>
      <c r="B204" s="1" t="s">
        <v>33</v>
      </c>
      <c r="C204" s="1" t="s">
        <v>46</v>
      </c>
      <c r="D204" s="1" t="s">
        <v>31</v>
      </c>
      <c r="E204" s="49">
        <v>2092.7399999999998</v>
      </c>
    </row>
    <row r="205" spans="1:5" x14ac:dyDescent="0.25">
      <c r="A205" s="11">
        <v>45153</v>
      </c>
      <c r="B205" s="1" t="s">
        <v>26</v>
      </c>
      <c r="C205" s="1" t="s">
        <v>48</v>
      </c>
      <c r="D205" s="1" t="s">
        <v>32</v>
      </c>
      <c r="E205" s="49">
        <v>2631.81</v>
      </c>
    </row>
    <row r="206" spans="1:5" x14ac:dyDescent="0.25">
      <c r="A206" s="11">
        <v>45156</v>
      </c>
      <c r="B206" s="1" t="s">
        <v>23</v>
      </c>
      <c r="C206" s="1" t="s">
        <v>47</v>
      </c>
      <c r="D206" s="1" t="s">
        <v>30</v>
      </c>
      <c r="E206" s="49">
        <v>2775.19</v>
      </c>
    </row>
    <row r="207" spans="1:5" x14ac:dyDescent="0.25">
      <c r="A207" s="11">
        <v>45168</v>
      </c>
      <c r="B207" s="1" t="s">
        <v>23</v>
      </c>
      <c r="C207" s="1" t="s">
        <v>48</v>
      </c>
      <c r="D207" s="1" t="s">
        <v>32</v>
      </c>
      <c r="E207" s="49">
        <v>3458.02</v>
      </c>
    </row>
    <row r="208" spans="1:5" x14ac:dyDescent="0.25">
      <c r="A208" s="11">
        <v>45145</v>
      </c>
      <c r="B208" s="1" t="s">
        <v>25</v>
      </c>
      <c r="C208" s="1" t="s">
        <v>47</v>
      </c>
      <c r="D208" s="1" t="s">
        <v>31</v>
      </c>
      <c r="E208" s="49">
        <v>3854.06</v>
      </c>
    </row>
    <row r="209" spans="1:5" x14ac:dyDescent="0.25">
      <c r="A209" s="11">
        <v>45162</v>
      </c>
      <c r="B209" s="1" t="s">
        <v>33</v>
      </c>
      <c r="C209" s="1" t="s">
        <v>46</v>
      </c>
      <c r="D209" s="1" t="s">
        <v>27</v>
      </c>
      <c r="E209" s="49">
        <v>2520.2800000000002</v>
      </c>
    </row>
    <row r="210" spans="1:5" x14ac:dyDescent="0.25">
      <c r="A210" s="11">
        <v>45163</v>
      </c>
      <c r="B210" s="1" t="s">
        <v>26</v>
      </c>
      <c r="C210" s="1" t="s">
        <v>47</v>
      </c>
      <c r="D210" s="1" t="s">
        <v>30</v>
      </c>
      <c r="E210" s="49">
        <v>3316.71</v>
      </c>
    </row>
    <row r="211" spans="1:5" x14ac:dyDescent="0.25">
      <c r="A211" s="11">
        <v>45159</v>
      </c>
      <c r="B211" s="1" t="s">
        <v>25</v>
      </c>
      <c r="C211" s="1" t="s">
        <v>2</v>
      </c>
      <c r="D211" s="1" t="s">
        <v>31</v>
      </c>
      <c r="E211" s="49">
        <v>3619.89</v>
      </c>
    </row>
    <row r="212" spans="1:5" x14ac:dyDescent="0.25">
      <c r="A212" s="11">
        <v>45169</v>
      </c>
      <c r="B212" s="1" t="s">
        <v>24</v>
      </c>
      <c r="C212" s="1" t="s">
        <v>49</v>
      </c>
      <c r="D212" s="1" t="s">
        <v>29</v>
      </c>
      <c r="E212" s="49">
        <v>3763.24</v>
      </c>
    </row>
    <row r="213" spans="1:5" x14ac:dyDescent="0.25">
      <c r="A213" s="11">
        <v>45148</v>
      </c>
      <c r="B213" s="1" t="s">
        <v>24</v>
      </c>
      <c r="C213" s="1" t="s">
        <v>47</v>
      </c>
      <c r="D213" s="1" t="s">
        <v>28</v>
      </c>
      <c r="E213" s="49">
        <v>3961.85</v>
      </c>
    </row>
    <row r="214" spans="1:5" x14ac:dyDescent="0.25">
      <c r="A214" s="11">
        <v>45167</v>
      </c>
      <c r="B214" s="1" t="s">
        <v>24</v>
      </c>
      <c r="C214" s="1" t="s">
        <v>46</v>
      </c>
      <c r="D214" s="1" t="s">
        <v>29</v>
      </c>
      <c r="E214" s="49">
        <v>2618.71</v>
      </c>
    </row>
    <row r="215" spans="1:5" x14ac:dyDescent="0.25">
      <c r="A215" s="11">
        <v>45142</v>
      </c>
      <c r="B215" s="1" t="s">
        <v>33</v>
      </c>
      <c r="C215" s="1" t="s">
        <v>47</v>
      </c>
      <c r="D215" s="1" t="s">
        <v>27</v>
      </c>
      <c r="E215" s="49">
        <v>3089.04</v>
      </c>
    </row>
    <row r="216" spans="1:5" x14ac:dyDescent="0.25">
      <c r="A216" s="11">
        <v>45154</v>
      </c>
      <c r="B216" s="1" t="s">
        <v>26</v>
      </c>
      <c r="C216" s="1" t="s">
        <v>2</v>
      </c>
      <c r="D216" s="1" t="s">
        <v>28</v>
      </c>
      <c r="E216" s="49">
        <v>3636.43</v>
      </c>
    </row>
    <row r="217" spans="1:5" x14ac:dyDescent="0.25">
      <c r="A217" s="11">
        <v>45167</v>
      </c>
      <c r="B217" s="1" t="s">
        <v>25</v>
      </c>
      <c r="C217" s="1" t="s">
        <v>48</v>
      </c>
      <c r="D217" s="1" t="s">
        <v>30</v>
      </c>
      <c r="E217" s="49">
        <v>2219.9699999999998</v>
      </c>
    </row>
    <row r="218" spans="1:5" x14ac:dyDescent="0.25">
      <c r="A218" s="11">
        <v>45153</v>
      </c>
      <c r="B218" s="1" t="s">
        <v>33</v>
      </c>
      <c r="C218" s="1" t="s">
        <v>2</v>
      </c>
      <c r="D218" s="1" t="s">
        <v>29</v>
      </c>
      <c r="E218" s="49">
        <v>2655.27</v>
      </c>
    </row>
    <row r="219" spans="1:5" x14ac:dyDescent="0.25">
      <c r="A219" s="11">
        <v>45145</v>
      </c>
      <c r="B219" s="1" t="s">
        <v>23</v>
      </c>
      <c r="C219" s="1" t="s">
        <v>2</v>
      </c>
      <c r="D219" s="1" t="s">
        <v>30</v>
      </c>
      <c r="E219" s="49">
        <v>3281.21</v>
      </c>
    </row>
    <row r="220" spans="1:5" x14ac:dyDescent="0.25">
      <c r="A220" s="11">
        <v>45163</v>
      </c>
      <c r="B220" s="1" t="s">
        <v>26</v>
      </c>
      <c r="C220" s="1" t="s">
        <v>47</v>
      </c>
      <c r="D220" s="1" t="s">
        <v>28</v>
      </c>
      <c r="E220" s="49">
        <v>2116.9699999999998</v>
      </c>
    </row>
    <row r="221" spans="1:5" x14ac:dyDescent="0.25">
      <c r="A221" s="11">
        <v>45146</v>
      </c>
      <c r="B221" s="1" t="s">
        <v>33</v>
      </c>
      <c r="C221" s="1" t="s">
        <v>49</v>
      </c>
      <c r="D221" s="1" t="s">
        <v>32</v>
      </c>
      <c r="E221" s="49">
        <v>2269.1999999999998</v>
      </c>
    </row>
    <row r="222" spans="1:5" x14ac:dyDescent="0.25">
      <c r="A222" s="11">
        <v>45141</v>
      </c>
      <c r="B222" s="1" t="s">
        <v>24</v>
      </c>
      <c r="C222" s="1" t="s">
        <v>49</v>
      </c>
      <c r="D222" s="1" t="s">
        <v>29</v>
      </c>
      <c r="E222" s="49">
        <v>2313.58</v>
      </c>
    </row>
    <row r="223" spans="1:5" x14ac:dyDescent="0.25">
      <c r="A223" s="11">
        <v>45141</v>
      </c>
      <c r="B223" s="1" t="s">
        <v>23</v>
      </c>
      <c r="C223" s="1" t="s">
        <v>47</v>
      </c>
      <c r="D223" s="1" t="s">
        <v>29</v>
      </c>
      <c r="E223" s="49">
        <v>2502.33</v>
      </c>
    </row>
    <row r="224" spans="1:5" x14ac:dyDescent="0.25">
      <c r="A224" s="11">
        <v>45143</v>
      </c>
      <c r="B224" s="1" t="s">
        <v>24</v>
      </c>
      <c r="C224" s="1" t="s">
        <v>48</v>
      </c>
      <c r="D224" s="1" t="s">
        <v>30</v>
      </c>
      <c r="E224" s="49">
        <v>2446.41</v>
      </c>
    </row>
    <row r="225" spans="1:5" x14ac:dyDescent="0.25">
      <c r="A225" s="11">
        <v>45156</v>
      </c>
      <c r="B225" s="1" t="s">
        <v>33</v>
      </c>
      <c r="C225" s="1" t="s">
        <v>46</v>
      </c>
      <c r="D225" s="1" t="s">
        <v>32</v>
      </c>
      <c r="E225" s="49">
        <v>3949.47</v>
      </c>
    </row>
    <row r="226" spans="1:5" x14ac:dyDescent="0.25">
      <c r="A226" s="11">
        <v>45146</v>
      </c>
      <c r="B226" s="1" t="s">
        <v>33</v>
      </c>
      <c r="C226" s="1" t="s">
        <v>47</v>
      </c>
      <c r="D226" s="1" t="s">
        <v>31</v>
      </c>
      <c r="E226" s="49">
        <v>3269.24</v>
      </c>
    </row>
    <row r="227" spans="1:5" x14ac:dyDescent="0.25">
      <c r="A227" s="11">
        <v>45162</v>
      </c>
      <c r="B227" s="1" t="s">
        <v>24</v>
      </c>
      <c r="C227" s="1" t="s">
        <v>49</v>
      </c>
      <c r="D227" s="1" t="s">
        <v>32</v>
      </c>
      <c r="E227" s="49">
        <v>2878.66</v>
      </c>
    </row>
    <row r="228" spans="1:5" x14ac:dyDescent="0.25">
      <c r="A228" s="11">
        <v>45158</v>
      </c>
      <c r="B228" s="1" t="s">
        <v>23</v>
      </c>
      <c r="C228" s="1" t="s">
        <v>2</v>
      </c>
      <c r="D228" s="1" t="s">
        <v>27</v>
      </c>
      <c r="E228" s="49">
        <v>2160.61</v>
      </c>
    </row>
    <row r="229" spans="1:5" x14ac:dyDescent="0.25">
      <c r="A229" s="11">
        <v>45153</v>
      </c>
      <c r="B229" s="1" t="s">
        <v>24</v>
      </c>
      <c r="C229" s="1" t="s">
        <v>2</v>
      </c>
      <c r="D229" s="1" t="s">
        <v>31</v>
      </c>
      <c r="E229" s="49">
        <v>3276.81</v>
      </c>
    </row>
    <row r="230" spans="1:5" x14ac:dyDescent="0.25">
      <c r="A230" s="11">
        <v>45161</v>
      </c>
      <c r="B230" s="1" t="s">
        <v>33</v>
      </c>
      <c r="C230" s="1" t="s">
        <v>49</v>
      </c>
      <c r="D230" s="1" t="s">
        <v>29</v>
      </c>
      <c r="E230" s="49">
        <v>3142.91</v>
      </c>
    </row>
    <row r="231" spans="1:5" x14ac:dyDescent="0.25">
      <c r="A231" s="11">
        <v>45169</v>
      </c>
      <c r="B231" s="1" t="s">
        <v>33</v>
      </c>
      <c r="C231" s="1" t="s">
        <v>46</v>
      </c>
      <c r="D231" s="1" t="s">
        <v>31</v>
      </c>
      <c r="E231" s="49">
        <v>2449.2600000000002</v>
      </c>
    </row>
    <row r="232" spans="1:5" x14ac:dyDescent="0.25">
      <c r="A232" s="11">
        <v>45156</v>
      </c>
      <c r="B232" s="1" t="s">
        <v>23</v>
      </c>
      <c r="C232" s="1" t="s">
        <v>48</v>
      </c>
      <c r="D232" s="1" t="s">
        <v>28</v>
      </c>
      <c r="E232" s="49">
        <v>2558.85</v>
      </c>
    </row>
    <row r="233" spans="1:5" x14ac:dyDescent="0.25">
      <c r="A233" s="11">
        <v>45164</v>
      </c>
      <c r="B233" s="1" t="s">
        <v>25</v>
      </c>
      <c r="C233" s="1" t="s">
        <v>47</v>
      </c>
      <c r="D233" s="1" t="s">
        <v>28</v>
      </c>
      <c r="E233" s="49">
        <v>2920.76</v>
      </c>
    </row>
    <row r="234" spans="1:5" x14ac:dyDescent="0.25">
      <c r="A234" s="11">
        <v>45146</v>
      </c>
      <c r="B234" s="1" t="s">
        <v>33</v>
      </c>
      <c r="C234" s="1" t="s">
        <v>48</v>
      </c>
      <c r="D234" s="1" t="s">
        <v>29</v>
      </c>
      <c r="E234" s="49">
        <v>2613.38</v>
      </c>
    </row>
    <row r="235" spans="1:5" x14ac:dyDescent="0.25">
      <c r="A235" s="11">
        <v>45141</v>
      </c>
      <c r="B235" s="1" t="s">
        <v>23</v>
      </c>
      <c r="C235" s="1" t="s">
        <v>2</v>
      </c>
      <c r="D235" s="1" t="s">
        <v>30</v>
      </c>
      <c r="E235" s="49">
        <v>2689.96</v>
      </c>
    </row>
    <row r="236" spans="1:5" x14ac:dyDescent="0.25">
      <c r="A236" s="11">
        <v>45146</v>
      </c>
      <c r="B236" s="1" t="s">
        <v>25</v>
      </c>
      <c r="C236" s="1" t="s">
        <v>48</v>
      </c>
      <c r="D236" s="1" t="s">
        <v>32</v>
      </c>
      <c r="E236" s="49">
        <v>2292.46</v>
      </c>
    </row>
    <row r="237" spans="1:5" x14ac:dyDescent="0.25">
      <c r="A237" s="11">
        <v>45149</v>
      </c>
      <c r="B237" s="1" t="s">
        <v>24</v>
      </c>
      <c r="C237" s="1" t="s">
        <v>2</v>
      </c>
      <c r="D237" s="1" t="s">
        <v>32</v>
      </c>
      <c r="E237" s="49">
        <v>3089.08</v>
      </c>
    </row>
    <row r="238" spans="1:5" x14ac:dyDescent="0.25">
      <c r="A238" s="11">
        <v>45147</v>
      </c>
      <c r="B238" s="1" t="s">
        <v>25</v>
      </c>
      <c r="C238" s="1" t="s">
        <v>49</v>
      </c>
      <c r="D238" s="1" t="s">
        <v>28</v>
      </c>
      <c r="E238" s="49">
        <v>3776.93</v>
      </c>
    </row>
    <row r="239" spans="1:5" x14ac:dyDescent="0.25">
      <c r="A239" s="11">
        <v>45159</v>
      </c>
      <c r="B239" s="1" t="s">
        <v>26</v>
      </c>
      <c r="C239" s="1" t="s">
        <v>48</v>
      </c>
      <c r="D239" s="1" t="s">
        <v>31</v>
      </c>
      <c r="E239" s="49">
        <v>3665.58</v>
      </c>
    </row>
    <row r="240" spans="1:5" x14ac:dyDescent="0.25">
      <c r="A240" s="11">
        <v>45157</v>
      </c>
      <c r="B240" s="1" t="s">
        <v>26</v>
      </c>
      <c r="C240" s="1" t="s">
        <v>48</v>
      </c>
      <c r="D240" s="1" t="s">
        <v>31</v>
      </c>
      <c r="E240" s="49">
        <v>2114.5300000000002</v>
      </c>
    </row>
    <row r="241" spans="1:5" x14ac:dyDescent="0.25">
      <c r="A241" s="11">
        <v>45142</v>
      </c>
      <c r="B241" s="1" t="s">
        <v>33</v>
      </c>
      <c r="C241" s="1" t="s">
        <v>48</v>
      </c>
      <c r="D241" s="1" t="s">
        <v>28</v>
      </c>
      <c r="E241" s="49">
        <v>3747.31</v>
      </c>
    </row>
    <row r="242" spans="1:5" x14ac:dyDescent="0.25">
      <c r="A242" s="11">
        <v>45150</v>
      </c>
      <c r="B242" s="1" t="s">
        <v>25</v>
      </c>
      <c r="C242" s="1" t="s">
        <v>49</v>
      </c>
      <c r="D242" s="1" t="s">
        <v>30</v>
      </c>
      <c r="E242" s="49">
        <v>3199.41</v>
      </c>
    </row>
    <row r="243" spans="1:5" x14ac:dyDescent="0.25">
      <c r="A243" s="11">
        <v>45151</v>
      </c>
      <c r="B243" s="1" t="s">
        <v>24</v>
      </c>
      <c r="C243" s="1" t="s">
        <v>2</v>
      </c>
      <c r="D243" s="1" t="s">
        <v>29</v>
      </c>
      <c r="E243" s="49">
        <v>2647.32</v>
      </c>
    </row>
    <row r="244" spans="1:5" x14ac:dyDescent="0.25">
      <c r="A244" s="11">
        <v>45161</v>
      </c>
      <c r="B244" s="1" t="s">
        <v>25</v>
      </c>
      <c r="C244" s="1" t="s">
        <v>2</v>
      </c>
      <c r="D244" s="1" t="s">
        <v>31</v>
      </c>
      <c r="E244" s="49">
        <v>3392.21</v>
      </c>
    </row>
    <row r="245" spans="1:5" x14ac:dyDescent="0.25">
      <c r="A245" s="11">
        <v>45156</v>
      </c>
      <c r="B245" s="1" t="s">
        <v>26</v>
      </c>
      <c r="C245" s="1" t="s">
        <v>48</v>
      </c>
      <c r="D245" s="1" t="s">
        <v>29</v>
      </c>
      <c r="E245" s="49">
        <v>3798.78</v>
      </c>
    </row>
    <row r="246" spans="1:5" x14ac:dyDescent="0.25">
      <c r="A246" s="11">
        <v>45169</v>
      </c>
      <c r="B246" s="1" t="s">
        <v>23</v>
      </c>
      <c r="C246" s="1" t="s">
        <v>47</v>
      </c>
      <c r="D246" s="1" t="s">
        <v>29</v>
      </c>
      <c r="E246" s="49">
        <v>3402.33</v>
      </c>
    </row>
    <row r="247" spans="1:5" x14ac:dyDescent="0.25">
      <c r="A247" s="11">
        <v>45155</v>
      </c>
      <c r="B247" s="1" t="s">
        <v>33</v>
      </c>
      <c r="C247" s="1" t="s">
        <v>2</v>
      </c>
      <c r="D247" s="1" t="s">
        <v>29</v>
      </c>
      <c r="E247" s="49">
        <v>3691.97</v>
      </c>
    </row>
    <row r="248" spans="1:5" x14ac:dyDescent="0.25">
      <c r="A248" s="11">
        <v>45155</v>
      </c>
      <c r="B248" s="1" t="s">
        <v>24</v>
      </c>
      <c r="C248" s="1" t="s">
        <v>47</v>
      </c>
      <c r="D248" s="1" t="s">
        <v>32</v>
      </c>
      <c r="E248" s="49">
        <v>3026.14</v>
      </c>
    </row>
    <row r="249" spans="1:5" x14ac:dyDescent="0.25">
      <c r="A249" s="11">
        <v>45141</v>
      </c>
      <c r="B249" s="1" t="s">
        <v>33</v>
      </c>
      <c r="C249" s="1" t="s">
        <v>2</v>
      </c>
      <c r="D249" s="1" t="s">
        <v>29</v>
      </c>
      <c r="E249" s="49">
        <v>2690.06</v>
      </c>
    </row>
    <row r="250" spans="1:5" x14ac:dyDescent="0.25">
      <c r="A250" s="11">
        <v>45147</v>
      </c>
      <c r="B250" s="1" t="s">
        <v>33</v>
      </c>
      <c r="C250" s="1" t="s">
        <v>46</v>
      </c>
      <c r="D250" s="1" t="s">
        <v>30</v>
      </c>
      <c r="E250" s="49">
        <v>2798.66</v>
      </c>
    </row>
    <row r="251" spans="1:5" x14ac:dyDescent="0.25">
      <c r="A251" s="11">
        <v>45152</v>
      </c>
      <c r="B251" s="1" t="s">
        <v>23</v>
      </c>
      <c r="C251" s="1" t="s">
        <v>2</v>
      </c>
      <c r="D251" s="1" t="s">
        <v>32</v>
      </c>
      <c r="E251" s="49">
        <v>3181.33</v>
      </c>
    </row>
    <row r="252" spans="1:5" x14ac:dyDescent="0.25">
      <c r="A252" s="11">
        <v>45163</v>
      </c>
      <c r="B252" s="1" t="s">
        <v>26</v>
      </c>
      <c r="C252" s="1" t="s">
        <v>47</v>
      </c>
      <c r="D252" s="1" t="s">
        <v>29</v>
      </c>
      <c r="E252" s="49">
        <v>3162.47</v>
      </c>
    </row>
    <row r="253" spans="1:5" x14ac:dyDescent="0.25">
      <c r="A253" s="11">
        <v>45154</v>
      </c>
      <c r="B253" s="1" t="s">
        <v>24</v>
      </c>
      <c r="C253" s="1" t="s">
        <v>48</v>
      </c>
      <c r="D253" s="1" t="s">
        <v>32</v>
      </c>
      <c r="E253" s="49">
        <v>3553.08</v>
      </c>
    </row>
    <row r="254" spans="1:5" x14ac:dyDescent="0.25">
      <c r="A254" s="11">
        <v>45155</v>
      </c>
      <c r="B254" s="1" t="s">
        <v>23</v>
      </c>
      <c r="C254" s="1" t="s">
        <v>49</v>
      </c>
      <c r="D254" s="1" t="s">
        <v>29</v>
      </c>
      <c r="E254" s="49">
        <v>3368.15</v>
      </c>
    </row>
    <row r="255" spans="1:5" x14ac:dyDescent="0.25">
      <c r="A255" s="11">
        <v>45162</v>
      </c>
      <c r="B255" s="1" t="s">
        <v>23</v>
      </c>
      <c r="C255" s="1" t="s">
        <v>46</v>
      </c>
      <c r="D255" s="1" t="s">
        <v>28</v>
      </c>
      <c r="E255" s="49">
        <v>3837.27</v>
      </c>
    </row>
    <row r="256" spans="1:5" x14ac:dyDescent="0.25">
      <c r="A256" s="11">
        <v>45167</v>
      </c>
      <c r="B256" s="1" t="s">
        <v>23</v>
      </c>
      <c r="C256" s="1" t="s">
        <v>46</v>
      </c>
      <c r="D256" s="1" t="s">
        <v>30</v>
      </c>
      <c r="E256" s="49">
        <v>2311.4499999999998</v>
      </c>
    </row>
    <row r="257" spans="1:5" x14ac:dyDescent="0.25">
      <c r="A257" s="11">
        <v>45168</v>
      </c>
      <c r="B257" s="1" t="s">
        <v>23</v>
      </c>
      <c r="C257" s="1" t="s">
        <v>46</v>
      </c>
      <c r="D257" s="1" t="s">
        <v>27</v>
      </c>
      <c r="E257" s="49">
        <v>2427.88</v>
      </c>
    </row>
    <row r="258" spans="1:5" x14ac:dyDescent="0.25">
      <c r="A258" s="11">
        <v>45158</v>
      </c>
      <c r="B258" s="1" t="s">
        <v>24</v>
      </c>
      <c r="C258" s="1" t="s">
        <v>49</v>
      </c>
      <c r="D258" s="1" t="s">
        <v>31</v>
      </c>
      <c r="E258" s="49">
        <v>3836.02</v>
      </c>
    </row>
    <row r="259" spans="1:5" x14ac:dyDescent="0.25">
      <c r="A259" s="11">
        <v>45139</v>
      </c>
      <c r="B259" s="1" t="s">
        <v>24</v>
      </c>
      <c r="C259" s="1" t="s">
        <v>46</v>
      </c>
      <c r="D259" s="1" t="s">
        <v>31</v>
      </c>
      <c r="E259" s="49">
        <v>3337.33</v>
      </c>
    </row>
    <row r="260" spans="1:5" x14ac:dyDescent="0.25">
      <c r="A260" s="11">
        <v>45146</v>
      </c>
      <c r="B260" s="1" t="s">
        <v>26</v>
      </c>
      <c r="C260" s="1" t="s">
        <v>49</v>
      </c>
      <c r="D260" s="1" t="s">
        <v>29</v>
      </c>
      <c r="E260" s="49">
        <v>3290.36</v>
      </c>
    </row>
    <row r="261" spans="1:5" x14ac:dyDescent="0.25">
      <c r="A261" s="11">
        <v>45162</v>
      </c>
      <c r="B261" s="1" t="s">
        <v>26</v>
      </c>
      <c r="C261" s="1" t="s">
        <v>47</v>
      </c>
      <c r="D261" s="1" t="s">
        <v>27</v>
      </c>
      <c r="E261" s="49">
        <v>3462.39</v>
      </c>
    </row>
    <row r="262" spans="1:5" x14ac:dyDescent="0.25">
      <c r="A262" s="11">
        <v>45144</v>
      </c>
      <c r="B262" s="1" t="s">
        <v>23</v>
      </c>
      <c r="C262" s="1" t="s">
        <v>48</v>
      </c>
      <c r="D262" s="1" t="s">
        <v>29</v>
      </c>
      <c r="E262" s="49">
        <v>3278.84</v>
      </c>
    </row>
    <row r="263" spans="1:5" x14ac:dyDescent="0.25">
      <c r="A263" s="11">
        <v>45143</v>
      </c>
      <c r="B263" s="1" t="s">
        <v>26</v>
      </c>
      <c r="C263" s="1" t="s">
        <v>47</v>
      </c>
      <c r="D263" s="1" t="s">
        <v>31</v>
      </c>
      <c r="E263" s="49">
        <v>3236.67</v>
      </c>
    </row>
    <row r="264" spans="1:5" x14ac:dyDescent="0.25">
      <c r="A264" s="11">
        <v>45156</v>
      </c>
      <c r="B264" s="1" t="s">
        <v>24</v>
      </c>
      <c r="C264" s="1" t="s">
        <v>2</v>
      </c>
      <c r="D264" s="1" t="s">
        <v>27</v>
      </c>
      <c r="E264" s="49">
        <v>2802.41</v>
      </c>
    </row>
    <row r="265" spans="1:5" x14ac:dyDescent="0.25">
      <c r="A265" s="11">
        <v>45157</v>
      </c>
      <c r="B265" s="1" t="s">
        <v>33</v>
      </c>
      <c r="C265" s="1" t="s">
        <v>49</v>
      </c>
      <c r="D265" s="1" t="s">
        <v>32</v>
      </c>
      <c r="E265" s="49">
        <v>3948.62</v>
      </c>
    </row>
    <row r="266" spans="1:5" x14ac:dyDescent="0.25">
      <c r="A266" s="11">
        <v>45142</v>
      </c>
      <c r="B266" s="1" t="s">
        <v>33</v>
      </c>
      <c r="C266" s="1" t="s">
        <v>48</v>
      </c>
      <c r="D266" s="1" t="s">
        <v>27</v>
      </c>
      <c r="E266" s="49">
        <v>2477.2800000000002</v>
      </c>
    </row>
    <row r="267" spans="1:5" x14ac:dyDescent="0.25">
      <c r="A267" s="11">
        <v>45162</v>
      </c>
      <c r="B267" s="1" t="s">
        <v>23</v>
      </c>
      <c r="C267" s="1" t="s">
        <v>2</v>
      </c>
      <c r="D267" s="1" t="s">
        <v>29</v>
      </c>
      <c r="E267" s="49">
        <v>3450.62</v>
      </c>
    </row>
    <row r="268" spans="1:5" x14ac:dyDescent="0.25">
      <c r="A268" s="11">
        <v>45149</v>
      </c>
      <c r="B268" s="1" t="s">
        <v>23</v>
      </c>
      <c r="C268" s="1" t="s">
        <v>46</v>
      </c>
      <c r="D268" s="1" t="s">
        <v>29</v>
      </c>
      <c r="E268" s="49">
        <v>2809.06</v>
      </c>
    </row>
    <row r="269" spans="1:5" x14ac:dyDescent="0.25">
      <c r="A269" s="11">
        <v>45168</v>
      </c>
      <c r="B269" s="1" t="s">
        <v>33</v>
      </c>
      <c r="C269" s="1" t="s">
        <v>49</v>
      </c>
      <c r="D269" s="1" t="s">
        <v>31</v>
      </c>
      <c r="E269" s="49">
        <v>2738.88</v>
      </c>
    </row>
    <row r="270" spans="1:5" x14ac:dyDescent="0.25">
      <c r="A270" s="11">
        <v>45153</v>
      </c>
      <c r="B270" s="1" t="s">
        <v>23</v>
      </c>
      <c r="C270" s="1" t="s">
        <v>47</v>
      </c>
      <c r="D270" s="1" t="s">
        <v>28</v>
      </c>
      <c r="E270" s="49">
        <v>2463.9499999999998</v>
      </c>
    </row>
    <row r="271" spans="1:5" x14ac:dyDescent="0.25">
      <c r="A271" s="11">
        <v>45148</v>
      </c>
      <c r="B271" s="1" t="s">
        <v>23</v>
      </c>
      <c r="C271" s="1" t="s">
        <v>46</v>
      </c>
      <c r="D271" s="1" t="s">
        <v>32</v>
      </c>
      <c r="E271" s="49">
        <v>2467.5300000000002</v>
      </c>
    </row>
    <row r="272" spans="1:5" x14ac:dyDescent="0.25">
      <c r="A272" s="11">
        <v>45152</v>
      </c>
      <c r="B272" s="1" t="s">
        <v>33</v>
      </c>
      <c r="C272" s="1" t="s">
        <v>49</v>
      </c>
      <c r="D272" s="1" t="s">
        <v>32</v>
      </c>
      <c r="E272" s="49">
        <v>2853.96</v>
      </c>
    </row>
    <row r="273" spans="1:5" x14ac:dyDescent="0.25">
      <c r="A273" s="11">
        <v>45160</v>
      </c>
      <c r="B273" s="1" t="s">
        <v>26</v>
      </c>
      <c r="C273" s="1" t="s">
        <v>46</v>
      </c>
      <c r="D273" s="1" t="s">
        <v>31</v>
      </c>
      <c r="E273" s="49">
        <v>2710.72</v>
      </c>
    </row>
    <row r="274" spans="1:5" x14ac:dyDescent="0.25">
      <c r="A274" s="11">
        <v>45146</v>
      </c>
      <c r="B274" s="1" t="s">
        <v>33</v>
      </c>
      <c r="C274" s="1" t="s">
        <v>47</v>
      </c>
      <c r="D274" s="1" t="s">
        <v>32</v>
      </c>
      <c r="E274" s="49">
        <v>3421.47</v>
      </c>
    </row>
    <row r="275" spans="1:5" x14ac:dyDescent="0.25">
      <c r="A275" s="11">
        <v>45149</v>
      </c>
      <c r="B275" s="1" t="s">
        <v>24</v>
      </c>
      <c r="C275" s="1" t="s">
        <v>49</v>
      </c>
      <c r="D275" s="1" t="s">
        <v>32</v>
      </c>
      <c r="E275" s="49">
        <v>3126.5</v>
      </c>
    </row>
    <row r="276" spans="1:5" x14ac:dyDescent="0.25">
      <c r="A276" s="11">
        <v>45151</v>
      </c>
      <c r="B276" s="1" t="s">
        <v>23</v>
      </c>
      <c r="C276" s="1" t="s">
        <v>2</v>
      </c>
      <c r="D276" s="1" t="s">
        <v>28</v>
      </c>
      <c r="E276" s="49">
        <v>3128.05</v>
      </c>
    </row>
    <row r="277" spans="1:5" x14ac:dyDescent="0.25">
      <c r="A277" s="11">
        <v>45149</v>
      </c>
      <c r="B277" s="1" t="s">
        <v>26</v>
      </c>
      <c r="C277" s="1" t="s">
        <v>48</v>
      </c>
      <c r="D277" s="1" t="s">
        <v>32</v>
      </c>
      <c r="E277" s="49">
        <v>3185.46</v>
      </c>
    </row>
    <row r="278" spans="1:5" x14ac:dyDescent="0.25">
      <c r="A278" s="11">
        <v>45141</v>
      </c>
      <c r="B278" s="1" t="s">
        <v>26</v>
      </c>
      <c r="C278" s="1" t="s">
        <v>48</v>
      </c>
      <c r="D278" s="1" t="s">
        <v>31</v>
      </c>
      <c r="E278" s="49">
        <v>2733.99</v>
      </c>
    </row>
    <row r="279" spans="1:5" x14ac:dyDescent="0.25">
      <c r="A279" s="11">
        <v>45150</v>
      </c>
      <c r="B279" s="1" t="s">
        <v>24</v>
      </c>
      <c r="C279" s="1" t="s">
        <v>48</v>
      </c>
      <c r="D279" s="1" t="s">
        <v>28</v>
      </c>
      <c r="E279" s="49">
        <v>2695</v>
      </c>
    </row>
    <row r="280" spans="1:5" x14ac:dyDescent="0.25">
      <c r="A280" s="11">
        <v>45148</v>
      </c>
      <c r="B280" s="1" t="s">
        <v>23</v>
      </c>
      <c r="C280" s="1" t="s">
        <v>47</v>
      </c>
      <c r="D280" s="1" t="s">
        <v>30</v>
      </c>
      <c r="E280" s="49">
        <v>2559.4499999999998</v>
      </c>
    </row>
    <row r="281" spans="1:5" x14ac:dyDescent="0.25">
      <c r="A281" s="11">
        <v>45139</v>
      </c>
      <c r="B281" s="1" t="s">
        <v>33</v>
      </c>
      <c r="C281" s="1" t="s">
        <v>46</v>
      </c>
      <c r="D281" s="1" t="s">
        <v>30</v>
      </c>
      <c r="E281" s="49">
        <v>2382.02</v>
      </c>
    </row>
    <row r="282" spans="1:5" x14ac:dyDescent="0.25">
      <c r="A282" s="11">
        <v>45157</v>
      </c>
      <c r="B282" s="1" t="s">
        <v>33</v>
      </c>
      <c r="C282" s="1" t="s">
        <v>47</v>
      </c>
      <c r="D282" s="1" t="s">
        <v>28</v>
      </c>
      <c r="E282" s="49">
        <v>2855.28</v>
      </c>
    </row>
    <row r="283" spans="1:5" x14ac:dyDescent="0.25">
      <c r="A283" s="11">
        <v>45142</v>
      </c>
      <c r="B283" s="1" t="s">
        <v>23</v>
      </c>
      <c r="C283" s="1" t="s">
        <v>49</v>
      </c>
      <c r="D283" s="1" t="s">
        <v>32</v>
      </c>
      <c r="E283" s="49">
        <v>2369.06</v>
      </c>
    </row>
    <row r="284" spans="1:5" x14ac:dyDescent="0.25">
      <c r="A284" s="11">
        <v>45162</v>
      </c>
      <c r="B284" s="1" t="s">
        <v>24</v>
      </c>
      <c r="C284" s="1" t="s">
        <v>48</v>
      </c>
      <c r="D284" s="1" t="s">
        <v>28</v>
      </c>
      <c r="E284" s="49">
        <v>3313.46</v>
      </c>
    </row>
    <row r="285" spans="1:5" x14ac:dyDescent="0.25">
      <c r="A285" s="11">
        <v>45164</v>
      </c>
      <c r="B285" s="1" t="s">
        <v>26</v>
      </c>
      <c r="C285" s="1" t="s">
        <v>2</v>
      </c>
      <c r="D285" s="1" t="s">
        <v>30</v>
      </c>
      <c r="E285" s="49">
        <v>3856.76</v>
      </c>
    </row>
    <row r="286" spans="1:5" x14ac:dyDescent="0.25">
      <c r="A286" s="11">
        <v>45155</v>
      </c>
      <c r="B286" s="1" t="s">
        <v>23</v>
      </c>
      <c r="C286" s="1" t="s">
        <v>2</v>
      </c>
      <c r="D286" s="1" t="s">
        <v>30</v>
      </c>
      <c r="E286" s="49">
        <v>2638.88</v>
      </c>
    </row>
    <row r="287" spans="1:5" x14ac:dyDescent="0.25">
      <c r="A287" s="11">
        <v>45163</v>
      </c>
      <c r="B287" s="1" t="s">
        <v>26</v>
      </c>
      <c r="C287" s="1" t="s">
        <v>48</v>
      </c>
      <c r="D287" s="1" t="s">
        <v>29</v>
      </c>
      <c r="E287" s="49">
        <v>2804.25</v>
      </c>
    </row>
    <row r="288" spans="1:5" x14ac:dyDescent="0.25">
      <c r="A288" s="11">
        <v>45143</v>
      </c>
      <c r="B288" s="1" t="s">
        <v>24</v>
      </c>
      <c r="C288" s="1" t="s">
        <v>47</v>
      </c>
      <c r="D288" s="1" t="s">
        <v>30</v>
      </c>
      <c r="E288" s="49">
        <v>3402.98</v>
      </c>
    </row>
    <row r="289" spans="1:5" x14ac:dyDescent="0.25">
      <c r="A289" s="11">
        <v>45160</v>
      </c>
      <c r="B289" s="1" t="s">
        <v>26</v>
      </c>
      <c r="C289" s="1" t="s">
        <v>46</v>
      </c>
      <c r="D289" s="1" t="s">
        <v>29</v>
      </c>
      <c r="E289" s="49">
        <v>2327.37</v>
      </c>
    </row>
    <row r="290" spans="1:5" x14ac:dyDescent="0.25">
      <c r="A290" s="11">
        <v>45165</v>
      </c>
      <c r="B290" s="1" t="s">
        <v>23</v>
      </c>
      <c r="C290" s="1" t="s">
        <v>48</v>
      </c>
      <c r="D290" s="1" t="s">
        <v>30</v>
      </c>
      <c r="E290" s="49">
        <v>3715.32</v>
      </c>
    </row>
    <row r="291" spans="1:5" x14ac:dyDescent="0.25">
      <c r="A291" s="11">
        <v>45153</v>
      </c>
      <c r="B291" s="1" t="s">
        <v>33</v>
      </c>
      <c r="C291" s="1" t="s">
        <v>49</v>
      </c>
      <c r="D291" s="1" t="s">
        <v>29</v>
      </c>
      <c r="E291" s="49">
        <v>2459.9299999999998</v>
      </c>
    </row>
    <row r="292" spans="1:5" x14ac:dyDescent="0.25">
      <c r="A292" s="11">
        <v>45160</v>
      </c>
      <c r="B292" s="1" t="s">
        <v>24</v>
      </c>
      <c r="C292" s="1" t="s">
        <v>49</v>
      </c>
      <c r="D292" s="1" t="s">
        <v>27</v>
      </c>
      <c r="E292" s="49">
        <v>3647.65</v>
      </c>
    </row>
    <row r="293" spans="1:5" x14ac:dyDescent="0.25">
      <c r="A293" s="11">
        <v>45164</v>
      </c>
      <c r="B293" s="1" t="s">
        <v>26</v>
      </c>
      <c r="C293" s="1" t="s">
        <v>46</v>
      </c>
      <c r="D293" s="1" t="s">
        <v>29</v>
      </c>
      <c r="E293" s="49">
        <v>2548.2600000000002</v>
      </c>
    </row>
    <row r="294" spans="1:5" x14ac:dyDescent="0.25">
      <c r="A294" s="11">
        <v>45148</v>
      </c>
      <c r="B294" s="1" t="s">
        <v>23</v>
      </c>
      <c r="C294" s="1" t="s">
        <v>47</v>
      </c>
      <c r="D294" s="1" t="s">
        <v>32</v>
      </c>
      <c r="E294" s="49">
        <v>3076.73</v>
      </c>
    </row>
    <row r="295" spans="1:5" x14ac:dyDescent="0.25">
      <c r="A295" s="11">
        <v>45145</v>
      </c>
      <c r="B295" s="1" t="s">
        <v>25</v>
      </c>
      <c r="C295" s="1" t="s">
        <v>46</v>
      </c>
      <c r="D295" s="1" t="s">
        <v>28</v>
      </c>
      <c r="E295" s="49">
        <v>2295.3000000000002</v>
      </c>
    </row>
    <row r="296" spans="1:5" x14ac:dyDescent="0.25">
      <c r="A296" s="11">
        <v>45167</v>
      </c>
      <c r="B296" s="1" t="s">
        <v>23</v>
      </c>
      <c r="C296" s="1" t="s">
        <v>47</v>
      </c>
      <c r="D296" s="1" t="s">
        <v>28</v>
      </c>
      <c r="E296" s="49">
        <v>2726.4</v>
      </c>
    </row>
    <row r="297" spans="1:5" x14ac:dyDescent="0.25">
      <c r="A297" s="11">
        <v>45167</v>
      </c>
      <c r="B297" s="1" t="s">
        <v>24</v>
      </c>
      <c r="C297" s="1" t="s">
        <v>48</v>
      </c>
      <c r="D297" s="1" t="s">
        <v>28</v>
      </c>
      <c r="E297" s="49">
        <v>3699.68</v>
      </c>
    </row>
    <row r="298" spans="1:5" x14ac:dyDescent="0.25">
      <c r="A298" s="11">
        <v>45159</v>
      </c>
      <c r="B298" s="1" t="s">
        <v>33</v>
      </c>
      <c r="C298" s="1" t="s">
        <v>49</v>
      </c>
      <c r="D298" s="1" t="s">
        <v>30</v>
      </c>
      <c r="E298" s="49">
        <v>3589.25</v>
      </c>
    </row>
    <row r="299" spans="1:5" x14ac:dyDescent="0.25">
      <c r="A299" s="11">
        <v>45144</v>
      </c>
      <c r="B299" s="1" t="s">
        <v>23</v>
      </c>
      <c r="C299" s="1" t="s">
        <v>48</v>
      </c>
      <c r="D299" s="1" t="s">
        <v>28</v>
      </c>
      <c r="E299" s="49">
        <v>2831.59</v>
      </c>
    </row>
    <row r="300" spans="1:5" x14ac:dyDescent="0.25">
      <c r="A300" s="11">
        <v>45158</v>
      </c>
      <c r="B300" s="1" t="s">
        <v>24</v>
      </c>
      <c r="C300" s="1" t="s">
        <v>2</v>
      </c>
      <c r="D300" s="1" t="s">
        <v>32</v>
      </c>
      <c r="E300" s="49">
        <v>2633.46</v>
      </c>
    </row>
  </sheetData>
  <conditionalFormatting sqref="A12:D41">
    <cfRule type="expression" dxfId="1" priority="2">
      <formula>$C12=#REF!</formula>
    </cfRule>
  </conditionalFormatting>
  <conditionalFormatting sqref="E12:E41">
    <cfRule type="expression" dxfId="0" priority="1">
      <formula>$C12=$H$17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4E100-86CB-431B-A1E3-B0A80F08EE9A}">
  <dimension ref="A1"/>
  <sheetViews>
    <sheetView showGridLines="0" workbookViewId="0">
      <selection activeCell="AC37" sqref="AC37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11968-A682-46DB-81DE-097889AE44FB}">
  <sheetPr>
    <tabColor rgb="FF0070C0"/>
  </sheetPr>
  <dimension ref="A1:M43"/>
  <sheetViews>
    <sheetView zoomScaleNormal="100" workbookViewId="0">
      <selection activeCell="G14" sqref="G14"/>
    </sheetView>
  </sheetViews>
  <sheetFormatPr defaultRowHeight="15" x14ac:dyDescent="0.25"/>
  <cols>
    <col min="1" max="1" width="10.140625" customWidth="1"/>
    <col min="2" max="2" width="12" bestFit="1" customWidth="1"/>
    <col min="3" max="3" width="14.28515625" customWidth="1"/>
    <col min="4" max="4" width="21.140625" bestFit="1" customWidth="1"/>
    <col min="5" max="5" width="13.85546875" customWidth="1"/>
    <col min="6" max="6" width="7.5703125" customWidth="1"/>
    <col min="7" max="7" width="18.5703125" bestFit="1" customWidth="1"/>
    <col min="8" max="8" width="25.140625" bestFit="1" customWidth="1"/>
    <col min="9" max="9" width="23.42578125" bestFit="1" customWidth="1"/>
    <col min="10" max="10" width="27" bestFit="1" customWidth="1"/>
    <col min="11" max="11" width="5.7109375" customWidth="1"/>
    <col min="12" max="12" width="15.42578125" customWidth="1"/>
    <col min="16" max="16" width="9.5703125" bestFit="1" customWidth="1"/>
    <col min="17" max="17" width="11.5703125" customWidth="1"/>
  </cols>
  <sheetData>
    <row r="1" spans="1:13" ht="21" x14ac:dyDescent="0.35">
      <c r="A1" s="6" t="s">
        <v>11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4" spans="1:13" x14ac:dyDescent="0.25">
      <c r="B4" s="9" t="s">
        <v>6</v>
      </c>
      <c r="C4" t="s">
        <v>12</v>
      </c>
      <c r="E4" s="9" t="s">
        <v>51</v>
      </c>
    </row>
    <row r="5" spans="1:13" x14ac:dyDescent="0.25">
      <c r="B5" s="9" t="s">
        <v>8</v>
      </c>
      <c r="C5" t="s">
        <v>13</v>
      </c>
      <c r="E5" s="9" t="s">
        <v>50</v>
      </c>
    </row>
    <row r="6" spans="1:13" x14ac:dyDescent="0.25">
      <c r="B6" s="9" t="s">
        <v>10</v>
      </c>
      <c r="C6" t="s">
        <v>14</v>
      </c>
    </row>
    <row r="7" spans="1:13" x14ac:dyDescent="0.25">
      <c r="B7" s="9" t="s">
        <v>15</v>
      </c>
      <c r="C7" t="s">
        <v>16</v>
      </c>
    </row>
    <row r="8" spans="1:13" x14ac:dyDescent="0.25">
      <c r="B8" s="9" t="s">
        <v>17</v>
      </c>
      <c r="C8" t="s">
        <v>18</v>
      </c>
    </row>
    <row r="9" spans="1:13" x14ac:dyDescent="0.25">
      <c r="G9" s="69" t="s">
        <v>122</v>
      </c>
    </row>
    <row r="10" spans="1:13" x14ac:dyDescent="0.25">
      <c r="I10" s="7"/>
      <c r="J10" s="7"/>
    </row>
    <row r="11" spans="1:13" ht="15.75" x14ac:dyDescent="0.25">
      <c r="A11" s="10" t="s">
        <v>1</v>
      </c>
      <c r="B11" s="10" t="s">
        <v>19</v>
      </c>
      <c r="C11" s="10" t="s">
        <v>20</v>
      </c>
      <c r="D11" s="10" t="s">
        <v>21</v>
      </c>
      <c r="E11" s="10" t="s">
        <v>143</v>
      </c>
      <c r="G11" s="15" t="s">
        <v>34</v>
      </c>
      <c r="H11" s="15" t="s">
        <v>5</v>
      </c>
      <c r="I11" s="15" t="s">
        <v>7</v>
      </c>
      <c r="J11" s="15" t="s">
        <v>9</v>
      </c>
    </row>
    <row r="12" spans="1:13" ht="15.6" customHeight="1" x14ac:dyDescent="0.25">
      <c r="A12" s="11">
        <v>45162</v>
      </c>
      <c r="B12" s="1" t="s">
        <v>25</v>
      </c>
      <c r="C12" s="1" t="s">
        <v>46</v>
      </c>
      <c r="D12" s="1" t="s">
        <v>32</v>
      </c>
      <c r="E12" s="1">
        <v>230.95</v>
      </c>
      <c r="G12" s="12" t="s">
        <v>35</v>
      </c>
      <c r="H12" s="12" t="s">
        <v>36</v>
      </c>
      <c r="I12" s="12" t="s">
        <v>37</v>
      </c>
      <c r="J12" s="26" t="s">
        <v>58</v>
      </c>
    </row>
    <row r="13" spans="1:13" x14ac:dyDescent="0.25">
      <c r="A13" s="11">
        <v>45161</v>
      </c>
      <c r="B13" s="1" t="s">
        <v>25</v>
      </c>
      <c r="C13" s="1" t="s">
        <v>46</v>
      </c>
      <c r="D13" s="1" t="s">
        <v>29</v>
      </c>
      <c r="E13" s="1">
        <v>88.27</v>
      </c>
      <c r="G13" s="16" t="s">
        <v>38</v>
      </c>
      <c r="H13" s="16" t="s">
        <v>39</v>
      </c>
      <c r="I13" s="16" t="s">
        <v>40</v>
      </c>
      <c r="J13" s="19" t="s">
        <v>53</v>
      </c>
    </row>
    <row r="14" spans="1:13" x14ac:dyDescent="0.25">
      <c r="A14" s="11">
        <v>45145</v>
      </c>
      <c r="B14" s="1" t="s">
        <v>26</v>
      </c>
      <c r="C14" s="1" t="s">
        <v>47</v>
      </c>
      <c r="D14" s="1" t="s">
        <v>29</v>
      </c>
      <c r="E14" s="1">
        <v>93.31</v>
      </c>
      <c r="G14" s="13"/>
      <c r="H14" s="13"/>
      <c r="I14" s="20"/>
      <c r="J14" s="21"/>
    </row>
    <row r="15" spans="1:13" x14ac:dyDescent="0.25">
      <c r="A15" s="11">
        <v>45149</v>
      </c>
      <c r="B15" s="1" t="s">
        <v>33</v>
      </c>
      <c r="C15" s="1" t="s">
        <v>46</v>
      </c>
      <c r="D15" s="1" t="s">
        <v>29</v>
      </c>
      <c r="E15" s="1">
        <v>233.83</v>
      </c>
      <c r="G15" t="str">
        <f ca="1">_xlfn.IFNA(_xlfn.FORMULATEXT(G14),"")</f>
        <v/>
      </c>
      <c r="H15" t="str">
        <f ca="1">_xlfn.IFNA(_xlfn.FORMULATEXT(H14),"")</f>
        <v/>
      </c>
      <c r="I15" t="str">
        <f ca="1">_xlfn.IFNA(_xlfn.FORMULATEXT(I14),"")</f>
        <v/>
      </c>
      <c r="J15" t="str">
        <f ca="1">_xlfn.IFNA(_xlfn.FORMULATEXT(J14),"")</f>
        <v/>
      </c>
    </row>
    <row r="16" spans="1:13" x14ac:dyDescent="0.25">
      <c r="A16" s="11">
        <v>45164</v>
      </c>
      <c r="B16" s="1" t="s">
        <v>26</v>
      </c>
      <c r="C16" s="1" t="s">
        <v>49</v>
      </c>
      <c r="D16" s="1" t="s">
        <v>31</v>
      </c>
      <c r="E16" s="1">
        <v>197.36</v>
      </c>
    </row>
    <row r="17" spans="1:12" x14ac:dyDescent="0.25">
      <c r="A17" s="11">
        <v>45160</v>
      </c>
      <c r="B17" s="1" t="s">
        <v>23</v>
      </c>
      <c r="C17" s="1" t="s">
        <v>49</v>
      </c>
      <c r="D17" s="1" t="s">
        <v>28</v>
      </c>
      <c r="E17" s="1">
        <v>72.67</v>
      </c>
    </row>
    <row r="18" spans="1:12" x14ac:dyDescent="0.25">
      <c r="A18" s="11">
        <v>45164</v>
      </c>
      <c r="B18" s="1" t="s">
        <v>25</v>
      </c>
      <c r="C18" s="1" t="s">
        <v>2</v>
      </c>
      <c r="D18" s="1" t="s">
        <v>30</v>
      </c>
      <c r="E18" s="1">
        <v>77.55</v>
      </c>
      <c r="G18" s="69" t="s">
        <v>123</v>
      </c>
      <c r="H18" s="9"/>
      <c r="I18" s="9"/>
    </row>
    <row r="19" spans="1:12" x14ac:dyDescent="0.25">
      <c r="A19" s="11">
        <v>45153</v>
      </c>
      <c r="B19" s="1" t="s">
        <v>24</v>
      </c>
      <c r="C19" s="1" t="s">
        <v>48</v>
      </c>
      <c r="D19" s="1" t="s">
        <v>31</v>
      </c>
      <c r="E19" s="1">
        <v>100.98</v>
      </c>
      <c r="H19" s="15" t="s">
        <v>6</v>
      </c>
      <c r="I19" s="15" t="s">
        <v>8</v>
      </c>
    </row>
    <row r="20" spans="1:12" x14ac:dyDescent="0.25">
      <c r="A20" s="11">
        <v>45144</v>
      </c>
      <c r="B20" s="1" t="s">
        <v>24</v>
      </c>
      <c r="C20" s="1" t="s">
        <v>49</v>
      </c>
      <c r="D20" s="1" t="s">
        <v>30</v>
      </c>
      <c r="E20" s="1">
        <v>291.98</v>
      </c>
      <c r="H20" s="12" t="s">
        <v>41</v>
      </c>
      <c r="I20" s="12" t="s">
        <v>42</v>
      </c>
    </row>
    <row r="21" spans="1:12" x14ac:dyDescent="0.25">
      <c r="A21" s="11">
        <v>45149</v>
      </c>
      <c r="B21" s="1" t="s">
        <v>33</v>
      </c>
      <c r="C21" s="1" t="s">
        <v>47</v>
      </c>
      <c r="D21" s="1" t="s">
        <v>27</v>
      </c>
      <c r="E21" s="1">
        <v>254.87</v>
      </c>
      <c r="G21" s="16" t="s">
        <v>43</v>
      </c>
      <c r="H21" s="16" t="s">
        <v>44</v>
      </c>
      <c r="I21" s="16" t="s">
        <v>45</v>
      </c>
    </row>
    <row r="22" spans="1:12" x14ac:dyDescent="0.25">
      <c r="A22" s="11">
        <v>45157</v>
      </c>
      <c r="B22" s="1" t="s">
        <v>26</v>
      </c>
      <c r="C22" s="1" t="s">
        <v>47</v>
      </c>
      <c r="D22" s="1" t="s">
        <v>29</v>
      </c>
      <c r="E22" s="1">
        <v>272.04000000000002</v>
      </c>
      <c r="G22" s="1" t="s">
        <v>49</v>
      </c>
      <c r="H22" s="13"/>
      <c r="I22" s="14"/>
      <c r="J22" t="str">
        <f ca="1">_xlfn.IFNA(_xlfn.FORMULATEXT(H22),"")</f>
        <v/>
      </c>
      <c r="L22" t="str">
        <f ca="1">_xlfn.IFNA(_xlfn.FORMULATEXT(I22),"")</f>
        <v/>
      </c>
    </row>
    <row r="23" spans="1:12" x14ac:dyDescent="0.25">
      <c r="A23" s="11">
        <v>45148</v>
      </c>
      <c r="B23" s="1" t="s">
        <v>25</v>
      </c>
      <c r="C23" s="1" t="s">
        <v>46</v>
      </c>
      <c r="D23" s="1" t="s">
        <v>28</v>
      </c>
      <c r="E23" s="1">
        <v>196.26</v>
      </c>
      <c r="G23" s="16" t="s">
        <v>43</v>
      </c>
      <c r="H23" s="16" t="s">
        <v>44</v>
      </c>
      <c r="I23" s="16" t="s">
        <v>45</v>
      </c>
    </row>
    <row r="24" spans="1:12" x14ac:dyDescent="0.25">
      <c r="A24" s="11">
        <v>45143</v>
      </c>
      <c r="B24" s="1" t="s">
        <v>33</v>
      </c>
      <c r="C24" s="1" t="s">
        <v>48</v>
      </c>
      <c r="D24" s="1" t="s">
        <v>30</v>
      </c>
      <c r="E24" s="1">
        <v>112.59</v>
      </c>
      <c r="G24" s="11">
        <v>45143</v>
      </c>
      <c r="H24" s="13"/>
      <c r="I24" s="14"/>
      <c r="J24" t="str">
        <f ca="1">_xlfn.IFNA(_xlfn.FORMULATEXT(H24),"")</f>
        <v/>
      </c>
      <c r="L24" t="str">
        <f ca="1">_xlfn.IFNA(_xlfn.FORMULATEXT(I24),"")</f>
        <v/>
      </c>
    </row>
    <row r="25" spans="1:12" x14ac:dyDescent="0.25">
      <c r="A25" s="11">
        <v>45149</v>
      </c>
      <c r="B25" s="1" t="s">
        <v>24</v>
      </c>
      <c r="C25" s="1" t="s">
        <v>2</v>
      </c>
      <c r="D25" s="1" t="s">
        <v>28</v>
      </c>
      <c r="E25" s="1">
        <v>196.3</v>
      </c>
      <c r="G25" s="16" t="s">
        <v>43</v>
      </c>
      <c r="H25" s="16" t="s">
        <v>44</v>
      </c>
      <c r="I25" s="16" t="s">
        <v>45</v>
      </c>
    </row>
    <row r="26" spans="1:12" x14ac:dyDescent="0.25">
      <c r="A26" s="11">
        <v>45148</v>
      </c>
      <c r="B26" s="1" t="s">
        <v>23</v>
      </c>
      <c r="C26" s="1" t="s">
        <v>46</v>
      </c>
      <c r="D26" s="1" t="s">
        <v>31</v>
      </c>
      <c r="E26" s="1">
        <v>287.12</v>
      </c>
      <c r="G26" s="1" t="s">
        <v>28</v>
      </c>
      <c r="H26" s="13"/>
      <c r="I26" s="14"/>
      <c r="J26" t="str">
        <f ca="1">_xlfn.IFNA(_xlfn.FORMULATEXT(H26),"")</f>
        <v/>
      </c>
      <c r="L26" t="str">
        <f ca="1">_xlfn.IFNA(_xlfn.FORMULATEXT(I26),"")</f>
        <v/>
      </c>
    </row>
    <row r="27" spans="1:12" x14ac:dyDescent="0.25">
      <c r="A27" s="11">
        <v>45156</v>
      </c>
      <c r="B27" s="1" t="s">
        <v>23</v>
      </c>
      <c r="C27" s="1" t="s">
        <v>46</v>
      </c>
      <c r="D27" s="1" t="s">
        <v>31</v>
      </c>
      <c r="E27" s="1">
        <v>133.05000000000001</v>
      </c>
      <c r="G27" s="16" t="s">
        <v>43</v>
      </c>
      <c r="H27" s="16" t="s">
        <v>44</v>
      </c>
      <c r="I27" s="16" t="s">
        <v>45</v>
      </c>
    </row>
    <row r="28" spans="1:12" x14ac:dyDescent="0.25">
      <c r="A28" s="11">
        <v>45168</v>
      </c>
      <c r="B28" s="1" t="s">
        <v>23</v>
      </c>
      <c r="C28" s="1" t="s">
        <v>2</v>
      </c>
      <c r="D28" s="1" t="s">
        <v>30</v>
      </c>
      <c r="E28" s="1">
        <v>137.51</v>
      </c>
      <c r="G28" s="11" t="s">
        <v>26</v>
      </c>
      <c r="H28" s="13"/>
      <c r="I28" s="14"/>
      <c r="J28" t="str">
        <f ca="1">_xlfn.IFNA(_xlfn.FORMULATEXT(H28),"")</f>
        <v/>
      </c>
      <c r="L28" t="str">
        <f ca="1">_xlfn.IFNA(_xlfn.FORMULATEXT(I28),"")</f>
        <v/>
      </c>
    </row>
    <row r="29" spans="1:12" x14ac:dyDescent="0.25">
      <c r="A29" s="11">
        <v>45152</v>
      </c>
      <c r="B29" s="1" t="s">
        <v>24</v>
      </c>
      <c r="C29" s="1" t="s">
        <v>46</v>
      </c>
      <c r="D29" s="1" t="s">
        <v>28</v>
      </c>
      <c r="E29" s="1">
        <v>129</v>
      </c>
      <c r="H29" s="7"/>
    </row>
    <row r="30" spans="1:12" x14ac:dyDescent="0.25">
      <c r="A30" s="11">
        <v>45144</v>
      </c>
      <c r="B30" s="1" t="s">
        <v>25</v>
      </c>
      <c r="C30" s="1" t="s">
        <v>46</v>
      </c>
      <c r="D30" s="1" t="s">
        <v>28</v>
      </c>
      <c r="E30" s="1">
        <v>266.74</v>
      </c>
      <c r="H30" s="7"/>
    </row>
    <row r="31" spans="1:12" x14ac:dyDescent="0.25">
      <c r="A31" s="11">
        <v>45158</v>
      </c>
      <c r="B31" s="1" t="s">
        <v>25</v>
      </c>
      <c r="C31" s="1" t="s">
        <v>49</v>
      </c>
      <c r="D31" s="1" t="s">
        <v>28</v>
      </c>
      <c r="E31" s="1">
        <v>190.62</v>
      </c>
      <c r="G31" s="69" t="s">
        <v>124</v>
      </c>
    </row>
    <row r="32" spans="1:12" x14ac:dyDescent="0.25">
      <c r="A32" s="11">
        <v>45169</v>
      </c>
      <c r="B32" s="1" t="s">
        <v>25</v>
      </c>
      <c r="C32" s="1" t="s">
        <v>47</v>
      </c>
      <c r="D32" s="1" t="s">
        <v>29</v>
      </c>
      <c r="E32" s="1">
        <v>163.83000000000001</v>
      </c>
      <c r="H32" s="15" t="s">
        <v>10</v>
      </c>
    </row>
    <row r="33" spans="1:9" x14ac:dyDescent="0.25">
      <c r="A33" s="11">
        <v>45140</v>
      </c>
      <c r="B33" s="1" t="s">
        <v>25</v>
      </c>
      <c r="C33" s="1" t="s">
        <v>49</v>
      </c>
      <c r="D33" s="1" t="s">
        <v>30</v>
      </c>
      <c r="E33" s="1">
        <v>78.59</v>
      </c>
      <c r="G33" s="16" t="s">
        <v>43</v>
      </c>
      <c r="H33" s="16"/>
    </row>
    <row r="34" spans="1:9" x14ac:dyDescent="0.25">
      <c r="A34" s="11">
        <v>45141</v>
      </c>
      <c r="B34" s="1" t="s">
        <v>26</v>
      </c>
      <c r="C34" s="1" t="s">
        <v>46</v>
      </c>
      <c r="D34" s="1" t="s">
        <v>31</v>
      </c>
      <c r="E34" s="1">
        <v>170.26</v>
      </c>
      <c r="G34" s="1" t="s">
        <v>26</v>
      </c>
      <c r="H34" s="50"/>
      <c r="I34" t="str">
        <f ca="1">_xlfn.IFNA(_xlfn.FORMULATEXT(H34),"")</f>
        <v/>
      </c>
    </row>
    <row r="35" spans="1:9" x14ac:dyDescent="0.25">
      <c r="A35" s="11">
        <v>45146</v>
      </c>
      <c r="B35" s="1" t="s">
        <v>33</v>
      </c>
      <c r="C35" s="1" t="s">
        <v>48</v>
      </c>
      <c r="D35" s="1" t="s">
        <v>30</v>
      </c>
      <c r="E35" s="1">
        <v>210.55</v>
      </c>
      <c r="H35" s="7"/>
    </row>
    <row r="36" spans="1:9" x14ac:dyDescent="0.25">
      <c r="A36" s="11">
        <v>45164</v>
      </c>
      <c r="B36" s="1" t="s">
        <v>23</v>
      </c>
      <c r="C36" s="1" t="s">
        <v>48</v>
      </c>
      <c r="D36" s="1" t="s">
        <v>27</v>
      </c>
      <c r="E36" s="1">
        <v>92.76</v>
      </c>
      <c r="H36" s="15" t="s">
        <v>15</v>
      </c>
    </row>
    <row r="37" spans="1:9" x14ac:dyDescent="0.25">
      <c r="A37" s="11">
        <v>45146</v>
      </c>
      <c r="B37" s="1" t="s">
        <v>33</v>
      </c>
      <c r="C37" s="1" t="s">
        <v>48</v>
      </c>
      <c r="D37" s="1" t="s">
        <v>27</v>
      </c>
      <c r="E37" s="1">
        <v>289.64999999999998</v>
      </c>
      <c r="G37" s="16" t="s">
        <v>43</v>
      </c>
      <c r="H37" s="16"/>
    </row>
    <row r="38" spans="1:9" x14ac:dyDescent="0.25">
      <c r="A38" s="11">
        <v>45166</v>
      </c>
      <c r="B38" s="1" t="s">
        <v>26</v>
      </c>
      <c r="C38" s="1" t="s">
        <v>49</v>
      </c>
      <c r="D38" s="1" t="s">
        <v>27</v>
      </c>
      <c r="E38" s="1">
        <v>268.52999999999997</v>
      </c>
      <c r="G38" s="11" t="s">
        <v>28</v>
      </c>
      <c r="H38" s="50"/>
      <c r="I38" t="str">
        <f ca="1">_xlfn.IFNA(_xlfn.FORMULATEXT(H38),"")</f>
        <v/>
      </c>
    </row>
    <row r="39" spans="1:9" x14ac:dyDescent="0.25">
      <c r="A39" s="11">
        <v>45140</v>
      </c>
      <c r="B39" s="1" t="s">
        <v>33</v>
      </c>
      <c r="C39" s="1" t="s">
        <v>49</v>
      </c>
      <c r="D39" s="1" t="s">
        <v>31</v>
      </c>
      <c r="E39" s="1">
        <v>109.05</v>
      </c>
      <c r="H39" s="7"/>
    </row>
    <row r="40" spans="1:9" x14ac:dyDescent="0.25">
      <c r="A40" s="11">
        <v>45166</v>
      </c>
      <c r="B40" s="1" t="s">
        <v>24</v>
      </c>
      <c r="C40" s="1" t="s">
        <v>47</v>
      </c>
      <c r="D40" s="1" t="s">
        <v>31</v>
      </c>
      <c r="E40" s="1">
        <v>151.74</v>
      </c>
      <c r="H40" s="15" t="s">
        <v>17</v>
      </c>
    </row>
    <row r="41" spans="1:9" x14ac:dyDescent="0.25">
      <c r="A41" s="11">
        <v>45164</v>
      </c>
      <c r="B41" s="1" t="s">
        <v>23</v>
      </c>
      <c r="C41" s="1" t="s">
        <v>48</v>
      </c>
      <c r="D41" s="1" t="s">
        <v>30</v>
      </c>
      <c r="E41" s="1">
        <v>204.19</v>
      </c>
      <c r="G41" s="16" t="s">
        <v>43</v>
      </c>
      <c r="H41" s="16"/>
    </row>
    <row r="42" spans="1:9" x14ac:dyDescent="0.25">
      <c r="G42" s="1" t="s">
        <v>28</v>
      </c>
      <c r="H42" s="50"/>
      <c r="I42" t="str">
        <f ca="1">_xlfn.IFNA(_xlfn.FORMULATEXT(H42),"")</f>
        <v/>
      </c>
    </row>
    <row r="43" spans="1:9" x14ac:dyDescent="0.25">
      <c r="H43" s="7"/>
    </row>
  </sheetData>
  <conditionalFormatting sqref="A12:E41">
    <cfRule type="expression" dxfId="55" priority="2">
      <formula>$C12=$H$17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FBB81-4E1C-4D82-BAE1-541FC4E372DA}">
  <sheetPr>
    <tabColor rgb="FFFFFF00"/>
  </sheetPr>
  <dimension ref="A1:M43"/>
  <sheetViews>
    <sheetView topLeftCell="A3" workbookViewId="0">
      <selection activeCell="H30" sqref="H30"/>
    </sheetView>
  </sheetViews>
  <sheetFormatPr defaultRowHeight="15" x14ac:dyDescent="0.25"/>
  <cols>
    <col min="1" max="1" width="13.7109375" customWidth="1"/>
    <col min="2" max="2" width="12" bestFit="1" customWidth="1"/>
    <col min="3" max="3" width="25.28515625" bestFit="1" customWidth="1"/>
    <col min="4" max="4" width="21.140625" bestFit="1" customWidth="1"/>
    <col min="5" max="5" width="24.5703125" customWidth="1"/>
    <col min="6" max="6" width="10.5703125" customWidth="1"/>
    <col min="7" max="7" width="18.5703125" bestFit="1" customWidth="1"/>
    <col min="8" max="8" width="25.140625" bestFit="1" customWidth="1"/>
    <col min="9" max="9" width="23.42578125" bestFit="1" customWidth="1"/>
    <col min="10" max="10" width="27" bestFit="1" customWidth="1"/>
    <col min="11" max="11" width="6.7109375" customWidth="1"/>
    <col min="12" max="12" width="15.42578125" customWidth="1"/>
    <col min="16" max="16" width="9.5703125" bestFit="1" customWidth="1"/>
    <col min="17" max="17" width="11.5703125" customWidth="1"/>
  </cols>
  <sheetData>
    <row r="1" spans="1:13" ht="21" x14ac:dyDescent="0.35">
      <c r="A1" s="6" t="s">
        <v>11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4" spans="1:13" x14ac:dyDescent="0.25">
      <c r="B4" s="9" t="s">
        <v>6</v>
      </c>
      <c r="C4" t="s">
        <v>12</v>
      </c>
      <c r="E4" s="9" t="s">
        <v>51</v>
      </c>
    </row>
    <row r="5" spans="1:13" x14ac:dyDescent="0.25">
      <c r="B5" s="9" t="s">
        <v>8</v>
      </c>
      <c r="C5" t="s">
        <v>13</v>
      </c>
      <c r="E5" s="9" t="s">
        <v>50</v>
      </c>
    </row>
    <row r="6" spans="1:13" x14ac:dyDescent="0.25">
      <c r="B6" s="9" t="s">
        <v>10</v>
      </c>
      <c r="C6" t="s">
        <v>14</v>
      </c>
    </row>
    <row r="7" spans="1:13" x14ac:dyDescent="0.25">
      <c r="B7" s="9" t="s">
        <v>15</v>
      </c>
      <c r="C7" t="s">
        <v>16</v>
      </c>
    </row>
    <row r="8" spans="1:13" x14ac:dyDescent="0.25">
      <c r="B8" s="9" t="s">
        <v>17</v>
      </c>
      <c r="C8" t="s">
        <v>18</v>
      </c>
    </row>
    <row r="9" spans="1:13" x14ac:dyDescent="0.25">
      <c r="G9" s="69" t="s">
        <v>122</v>
      </c>
    </row>
    <row r="10" spans="1:13" x14ac:dyDescent="0.25">
      <c r="I10" s="7"/>
      <c r="J10" s="7"/>
    </row>
    <row r="11" spans="1:13" ht="15.75" x14ac:dyDescent="0.25">
      <c r="A11" s="10" t="s">
        <v>1</v>
      </c>
      <c r="B11" s="10" t="s">
        <v>19</v>
      </c>
      <c r="C11" s="10" t="s">
        <v>20</v>
      </c>
      <c r="D11" s="10" t="s">
        <v>21</v>
      </c>
      <c r="E11" s="10" t="s">
        <v>22</v>
      </c>
      <c r="G11" s="15" t="s">
        <v>34</v>
      </c>
      <c r="H11" s="15" t="s">
        <v>5</v>
      </c>
      <c r="I11" s="15" t="s">
        <v>7</v>
      </c>
      <c r="J11" s="15" t="s">
        <v>9</v>
      </c>
    </row>
    <row r="12" spans="1:13" ht="15.6" customHeight="1" x14ac:dyDescent="0.25">
      <c r="A12" s="11">
        <v>45162</v>
      </c>
      <c r="B12" s="1" t="s">
        <v>25</v>
      </c>
      <c r="C12" s="1" t="s">
        <v>46</v>
      </c>
      <c r="D12" s="1" t="s">
        <v>32</v>
      </c>
      <c r="E12" s="1">
        <v>230.95</v>
      </c>
      <c r="G12" s="12" t="s">
        <v>35</v>
      </c>
      <c r="H12" s="12" t="s">
        <v>36</v>
      </c>
      <c r="I12" s="12" t="s">
        <v>37</v>
      </c>
      <c r="J12" s="26" t="s">
        <v>58</v>
      </c>
    </row>
    <row r="13" spans="1:13" x14ac:dyDescent="0.25">
      <c r="A13" s="11">
        <v>45161</v>
      </c>
      <c r="B13" s="1" t="s">
        <v>25</v>
      </c>
      <c r="C13" s="1" t="s">
        <v>46</v>
      </c>
      <c r="D13" s="1" t="s">
        <v>29</v>
      </c>
      <c r="E13" s="1">
        <v>88.27</v>
      </c>
      <c r="G13" s="16" t="s">
        <v>38</v>
      </c>
      <c r="H13" s="16" t="s">
        <v>39</v>
      </c>
      <c r="I13" s="16" t="s">
        <v>40</v>
      </c>
      <c r="J13" s="19" t="s">
        <v>53</v>
      </c>
    </row>
    <row r="14" spans="1:13" x14ac:dyDescent="0.25">
      <c r="A14" s="11">
        <v>45145</v>
      </c>
      <c r="B14" s="1" t="s">
        <v>26</v>
      </c>
      <c r="C14" s="1" t="s">
        <v>47</v>
      </c>
      <c r="D14" s="1" t="s">
        <v>29</v>
      </c>
      <c r="E14" s="1">
        <v>93.31</v>
      </c>
      <c r="G14" s="13">
        <f>COUNT(E12:E41)</f>
        <v>30</v>
      </c>
      <c r="H14" s="13">
        <f>COUNTA(D12:D41)</f>
        <v>30</v>
      </c>
      <c r="I14" s="20">
        <f>SUM(E12:E41)</f>
        <v>5302.15</v>
      </c>
      <c r="J14" s="21">
        <f>AVERAGE(E12:E41)</f>
        <v>176.73833333333332</v>
      </c>
    </row>
    <row r="15" spans="1:13" x14ac:dyDescent="0.25">
      <c r="A15" s="11">
        <v>45149</v>
      </c>
      <c r="B15" s="1" t="s">
        <v>33</v>
      </c>
      <c r="C15" s="1" t="s">
        <v>46</v>
      </c>
      <c r="D15" s="1" t="s">
        <v>29</v>
      </c>
      <c r="E15" s="1">
        <v>233.83</v>
      </c>
      <c r="G15" t="str">
        <f ca="1">_xlfn.IFNA(_xlfn.FORMULATEXT(G14),"")</f>
        <v>=COUNT(E12:E41)</v>
      </c>
      <c r="H15" t="str">
        <f ca="1">_xlfn.IFNA(_xlfn.FORMULATEXT(H14),"")</f>
        <v>=COUNTA(D12:D41)</v>
      </c>
      <c r="I15" t="str">
        <f ca="1">_xlfn.IFNA(_xlfn.FORMULATEXT(I14),"")</f>
        <v>=SUM(E12:E41)</v>
      </c>
      <c r="J15" t="str">
        <f ca="1">_xlfn.IFNA(_xlfn.FORMULATEXT(J14),"")</f>
        <v>=AVERAGE(E12:E41)</v>
      </c>
    </row>
    <row r="16" spans="1:13" x14ac:dyDescent="0.25">
      <c r="A16" s="11">
        <v>45164</v>
      </c>
      <c r="B16" s="1" t="s">
        <v>26</v>
      </c>
      <c r="C16" s="1" t="s">
        <v>49</v>
      </c>
      <c r="D16" s="1" t="s">
        <v>31</v>
      </c>
      <c r="E16" s="1">
        <v>197.36</v>
      </c>
    </row>
    <row r="17" spans="1:12" x14ac:dyDescent="0.25">
      <c r="A17" s="11">
        <v>45160</v>
      </c>
      <c r="B17" s="1" t="s">
        <v>23</v>
      </c>
      <c r="C17" s="1" t="s">
        <v>49</v>
      </c>
      <c r="D17" s="1" t="s">
        <v>28</v>
      </c>
      <c r="E17" s="1">
        <v>72.67</v>
      </c>
    </row>
    <row r="18" spans="1:12" x14ac:dyDescent="0.25">
      <c r="A18" s="11">
        <v>45164</v>
      </c>
      <c r="B18" s="1" t="s">
        <v>25</v>
      </c>
      <c r="C18" s="1" t="s">
        <v>2</v>
      </c>
      <c r="D18" s="1" t="s">
        <v>30</v>
      </c>
      <c r="E18" s="1">
        <v>77.55</v>
      </c>
      <c r="G18" s="69" t="s">
        <v>123</v>
      </c>
      <c r="H18" s="9"/>
      <c r="I18" s="9"/>
    </row>
    <row r="19" spans="1:12" x14ac:dyDescent="0.25">
      <c r="A19" s="11">
        <v>45153</v>
      </c>
      <c r="B19" s="1" t="s">
        <v>24</v>
      </c>
      <c r="C19" s="1" t="s">
        <v>48</v>
      </c>
      <c r="D19" s="1" t="s">
        <v>31</v>
      </c>
      <c r="E19" s="1">
        <v>100.98</v>
      </c>
      <c r="H19" s="15" t="s">
        <v>6</v>
      </c>
      <c r="I19" s="15" t="s">
        <v>8</v>
      </c>
    </row>
    <row r="20" spans="1:12" x14ac:dyDescent="0.25">
      <c r="A20" s="11">
        <v>45144</v>
      </c>
      <c r="B20" s="1" t="s">
        <v>24</v>
      </c>
      <c r="C20" s="1" t="s">
        <v>49</v>
      </c>
      <c r="D20" s="1" t="s">
        <v>30</v>
      </c>
      <c r="E20" s="1">
        <v>291.98</v>
      </c>
      <c r="H20" s="12" t="s">
        <v>41</v>
      </c>
      <c r="I20" s="12" t="s">
        <v>42</v>
      </c>
    </row>
    <row r="21" spans="1:12" x14ac:dyDescent="0.25">
      <c r="A21" s="11">
        <v>45149</v>
      </c>
      <c r="B21" s="1" t="s">
        <v>33</v>
      </c>
      <c r="C21" s="1" t="s">
        <v>47</v>
      </c>
      <c r="D21" s="1" t="s">
        <v>27</v>
      </c>
      <c r="E21" s="1">
        <v>254.87</v>
      </c>
      <c r="G21" s="16" t="s">
        <v>43</v>
      </c>
      <c r="H21" s="16" t="s">
        <v>44</v>
      </c>
      <c r="I21" s="16" t="s">
        <v>45</v>
      </c>
    </row>
    <row r="22" spans="1:12" x14ac:dyDescent="0.25">
      <c r="A22" s="11">
        <v>45157</v>
      </c>
      <c r="B22" s="1" t="s">
        <v>26</v>
      </c>
      <c r="C22" s="1" t="s">
        <v>47</v>
      </c>
      <c r="D22" s="1" t="s">
        <v>29</v>
      </c>
      <c r="E22" s="1">
        <v>272.04000000000002</v>
      </c>
      <c r="G22" s="1" t="s">
        <v>49</v>
      </c>
      <c r="H22" s="13">
        <f>COUNTIFS(C12:C41,G22)</f>
        <v>7</v>
      </c>
      <c r="I22" s="14">
        <f>SUMIFS(E12:E41,C12:C41,G22)</f>
        <v>1208.8</v>
      </c>
      <c r="J22" t="str">
        <f ca="1">_xlfn.IFNA(_xlfn.FORMULATEXT(H22),"")</f>
        <v>=COUNTIFS(C12:C41,G22)</v>
      </c>
      <c r="L22" t="str">
        <f ca="1">_xlfn.IFNA(_xlfn.FORMULATEXT(I22),"")</f>
        <v>=SUMIFS(E12:E41,C12:C41,G22)</v>
      </c>
    </row>
    <row r="23" spans="1:12" x14ac:dyDescent="0.25">
      <c r="A23" s="11">
        <v>45148</v>
      </c>
      <c r="B23" s="1" t="s">
        <v>25</v>
      </c>
      <c r="C23" s="1" t="s">
        <v>46</v>
      </c>
      <c r="D23" s="1" t="s">
        <v>28</v>
      </c>
      <c r="E23" s="1">
        <v>196.26</v>
      </c>
      <c r="G23" s="16" t="s">
        <v>43</v>
      </c>
      <c r="H23" s="16" t="s">
        <v>44</v>
      </c>
      <c r="I23" s="16" t="s">
        <v>45</v>
      </c>
    </row>
    <row r="24" spans="1:12" x14ac:dyDescent="0.25">
      <c r="A24" s="11">
        <v>45143</v>
      </c>
      <c r="B24" s="1" t="s">
        <v>33</v>
      </c>
      <c r="C24" s="1" t="s">
        <v>48</v>
      </c>
      <c r="D24" s="1" t="s">
        <v>30</v>
      </c>
      <c r="E24" s="1">
        <v>112.59</v>
      </c>
      <c r="G24" s="11">
        <v>45143</v>
      </c>
      <c r="H24" s="13">
        <f>COUNTIFS(A12:A41,G24)</f>
        <v>1</v>
      </c>
      <c r="I24" s="14">
        <f>SUMIFS(E12:E41,A12:A41,G24)</f>
        <v>112.59</v>
      </c>
      <c r="J24" t="str">
        <f ca="1">_xlfn.IFNA(_xlfn.FORMULATEXT(H24),"")</f>
        <v>=COUNTIFS(A12:A41,G24)</v>
      </c>
      <c r="L24" t="str">
        <f ca="1">_xlfn.IFNA(_xlfn.FORMULATEXT(I24),"")</f>
        <v>=SUMIFS(E12:E41,A12:A41,G24)</v>
      </c>
    </row>
    <row r="25" spans="1:12" x14ac:dyDescent="0.25">
      <c r="A25" s="11">
        <v>45149</v>
      </c>
      <c r="B25" s="1" t="s">
        <v>24</v>
      </c>
      <c r="C25" s="1" t="s">
        <v>2</v>
      </c>
      <c r="D25" s="1" t="s">
        <v>28</v>
      </c>
      <c r="E25" s="1">
        <v>196.3</v>
      </c>
      <c r="G25" s="16" t="s">
        <v>43</v>
      </c>
      <c r="H25" s="16" t="s">
        <v>44</v>
      </c>
      <c r="I25" s="16" t="s">
        <v>45</v>
      </c>
    </row>
    <row r="26" spans="1:12" x14ac:dyDescent="0.25">
      <c r="A26" s="11">
        <v>45148</v>
      </c>
      <c r="B26" s="1" t="s">
        <v>23</v>
      </c>
      <c r="C26" s="1" t="s">
        <v>46</v>
      </c>
      <c r="D26" s="1" t="s">
        <v>31</v>
      </c>
      <c r="E26" s="1">
        <v>287.12</v>
      </c>
      <c r="G26" s="1" t="s">
        <v>28</v>
      </c>
      <c r="H26" s="13">
        <f>COUNTIFS(D12:D41,G26)</f>
        <v>6</v>
      </c>
      <c r="I26" s="14">
        <f>SUMIFS(E12:E41,D12:D41,G26)</f>
        <v>1051.5900000000001</v>
      </c>
      <c r="J26" t="str">
        <f ca="1">_xlfn.IFNA(_xlfn.FORMULATEXT(H26),"")</f>
        <v>=COUNTIFS(D12:D41,G26)</v>
      </c>
      <c r="L26" t="str">
        <f ca="1">_xlfn.IFNA(_xlfn.FORMULATEXT(I26),"")</f>
        <v>=SUMIFS(E12:E41,D12:D41,G26)</v>
      </c>
    </row>
    <row r="27" spans="1:12" x14ac:dyDescent="0.25">
      <c r="A27" s="11">
        <v>45156</v>
      </c>
      <c r="B27" s="1" t="s">
        <v>23</v>
      </c>
      <c r="C27" s="1" t="s">
        <v>46</v>
      </c>
      <c r="D27" s="1" t="s">
        <v>31</v>
      </c>
      <c r="E27" s="1">
        <v>133.05000000000001</v>
      </c>
      <c r="G27" s="16" t="s">
        <v>43</v>
      </c>
      <c r="H27" s="16" t="s">
        <v>44</v>
      </c>
      <c r="I27" s="16" t="s">
        <v>45</v>
      </c>
    </row>
    <row r="28" spans="1:12" x14ac:dyDescent="0.25">
      <c r="A28" s="11">
        <v>45168</v>
      </c>
      <c r="B28" s="1" t="s">
        <v>23</v>
      </c>
      <c r="C28" s="1" t="s">
        <v>2</v>
      </c>
      <c r="D28" s="1" t="s">
        <v>30</v>
      </c>
      <c r="E28" s="1">
        <v>137.51</v>
      </c>
      <c r="G28" s="11" t="s">
        <v>26</v>
      </c>
      <c r="H28" s="13">
        <f>COUNTIFS(B12:B41,G28)</f>
        <v>5</v>
      </c>
      <c r="I28" s="14">
        <f>SUMIFS(E12:E41,B12:B41,G28)</f>
        <v>1001.5</v>
      </c>
      <c r="J28" t="str">
        <f ca="1">_xlfn.IFNA(_xlfn.FORMULATEXT(H28),"")</f>
        <v>=COUNTIFS(B12:B41,G28)</v>
      </c>
      <c r="L28" t="str">
        <f ca="1">_xlfn.IFNA(_xlfn.FORMULATEXT(I28),"")</f>
        <v>=SUMIFS(E12:E41,B12:B41,G28)</v>
      </c>
    </row>
    <row r="29" spans="1:12" x14ac:dyDescent="0.25">
      <c r="A29" s="11">
        <v>45152</v>
      </c>
      <c r="B29" s="1" t="s">
        <v>24</v>
      </c>
      <c r="C29" s="1" t="s">
        <v>46</v>
      </c>
      <c r="D29" s="1" t="s">
        <v>28</v>
      </c>
      <c r="E29" s="1">
        <v>129</v>
      </c>
      <c r="H29" s="7"/>
    </row>
    <row r="30" spans="1:12" x14ac:dyDescent="0.25">
      <c r="A30" s="11">
        <v>45144</v>
      </c>
      <c r="B30" s="1" t="s">
        <v>25</v>
      </c>
      <c r="C30" s="1" t="s">
        <v>46</v>
      </c>
      <c r="D30" s="1" t="s">
        <v>28</v>
      </c>
      <c r="E30" s="1">
        <v>266.74</v>
      </c>
      <c r="H30" s="7"/>
    </row>
    <row r="31" spans="1:12" x14ac:dyDescent="0.25">
      <c r="A31" s="11">
        <v>45158</v>
      </c>
      <c r="B31" s="1" t="s">
        <v>25</v>
      </c>
      <c r="C31" s="1" t="s">
        <v>49</v>
      </c>
      <c r="D31" s="1" t="s">
        <v>28</v>
      </c>
      <c r="E31" s="1">
        <v>190.62</v>
      </c>
      <c r="G31" s="69" t="s">
        <v>124</v>
      </c>
    </row>
    <row r="32" spans="1:12" x14ac:dyDescent="0.25">
      <c r="A32" s="11">
        <v>45169</v>
      </c>
      <c r="B32" s="1" t="s">
        <v>25</v>
      </c>
      <c r="C32" s="1" t="s">
        <v>47</v>
      </c>
      <c r="D32" s="1" t="s">
        <v>29</v>
      </c>
      <c r="E32" s="1">
        <v>163.83000000000001</v>
      </c>
      <c r="H32" s="15" t="s">
        <v>10</v>
      </c>
    </row>
    <row r="33" spans="1:9" x14ac:dyDescent="0.25">
      <c r="A33" s="11">
        <v>45140</v>
      </c>
      <c r="B33" s="1" t="s">
        <v>25</v>
      </c>
      <c r="C33" s="1" t="s">
        <v>49</v>
      </c>
      <c r="D33" s="1" t="s">
        <v>30</v>
      </c>
      <c r="E33" s="1">
        <v>78.59</v>
      </c>
      <c r="G33" s="16" t="s">
        <v>43</v>
      </c>
      <c r="H33" s="16"/>
    </row>
    <row r="34" spans="1:9" x14ac:dyDescent="0.25">
      <c r="A34" s="11">
        <v>45141</v>
      </c>
      <c r="B34" s="1" t="s">
        <v>26</v>
      </c>
      <c r="C34" s="1" t="s">
        <v>46</v>
      </c>
      <c r="D34" s="1" t="s">
        <v>31</v>
      </c>
      <c r="E34" s="1">
        <v>170.26</v>
      </c>
      <c r="G34" s="1" t="s">
        <v>26</v>
      </c>
      <c r="H34" s="13">
        <f>AVERAGEIFS(E12:E41,B12:B41,G34)</f>
        <v>200.3</v>
      </c>
      <c r="I34" t="str">
        <f ca="1">_xlfn.IFNA(_xlfn.FORMULATEXT(H34),"")</f>
        <v>=AVERAGEIFS(E12:E41,B12:B41,G34)</v>
      </c>
    </row>
    <row r="35" spans="1:9" x14ac:dyDescent="0.25">
      <c r="A35" s="11">
        <v>45146</v>
      </c>
      <c r="B35" s="1" t="s">
        <v>33</v>
      </c>
      <c r="C35" s="1" t="s">
        <v>48</v>
      </c>
      <c r="D35" s="1" t="s">
        <v>30</v>
      </c>
      <c r="E35" s="1">
        <v>210.55</v>
      </c>
      <c r="H35" s="7"/>
    </row>
    <row r="36" spans="1:9" x14ac:dyDescent="0.25">
      <c r="A36" s="11">
        <v>45164</v>
      </c>
      <c r="B36" s="1" t="s">
        <v>23</v>
      </c>
      <c r="C36" s="1" t="s">
        <v>48</v>
      </c>
      <c r="D36" s="1" t="s">
        <v>27</v>
      </c>
      <c r="E36" s="1">
        <v>92.76</v>
      </c>
      <c r="H36" s="15" t="s">
        <v>15</v>
      </c>
    </row>
    <row r="37" spans="1:9" x14ac:dyDescent="0.25">
      <c r="A37" s="11">
        <v>45146</v>
      </c>
      <c r="B37" s="1" t="s">
        <v>33</v>
      </c>
      <c r="C37" s="1" t="s">
        <v>48</v>
      </c>
      <c r="D37" s="1" t="s">
        <v>27</v>
      </c>
      <c r="E37" s="1">
        <v>289.64999999999998</v>
      </c>
      <c r="G37" s="16" t="s">
        <v>43</v>
      </c>
      <c r="H37" s="16"/>
    </row>
    <row r="38" spans="1:9" x14ac:dyDescent="0.25">
      <c r="A38" s="11">
        <v>45166</v>
      </c>
      <c r="B38" s="1" t="s">
        <v>26</v>
      </c>
      <c r="C38" s="1" t="s">
        <v>49</v>
      </c>
      <c r="D38" s="1" t="s">
        <v>27</v>
      </c>
      <c r="E38" s="1">
        <v>268.52999999999997</v>
      </c>
      <c r="G38" s="11" t="s">
        <v>28</v>
      </c>
      <c r="H38" s="13">
        <f>_xlfn.MINIFS(E12:E41,D12:D41,G38)</f>
        <v>72.67</v>
      </c>
      <c r="I38" t="str">
        <f ca="1">_xlfn.IFNA(_xlfn.FORMULATEXT(H38),"")</f>
        <v>=MINIFS(E12:E41,D12:D41,G38)</v>
      </c>
    </row>
    <row r="39" spans="1:9" x14ac:dyDescent="0.25">
      <c r="A39" s="11">
        <v>45140</v>
      </c>
      <c r="B39" s="1" t="s">
        <v>33</v>
      </c>
      <c r="C39" s="1" t="s">
        <v>49</v>
      </c>
      <c r="D39" s="1" t="s">
        <v>31</v>
      </c>
      <c r="E39" s="1">
        <v>109.05</v>
      </c>
      <c r="H39" s="7"/>
    </row>
    <row r="40" spans="1:9" x14ac:dyDescent="0.25">
      <c r="A40" s="11">
        <v>45166</v>
      </c>
      <c r="B40" s="1" t="s">
        <v>24</v>
      </c>
      <c r="C40" s="1" t="s">
        <v>47</v>
      </c>
      <c r="D40" s="1" t="s">
        <v>31</v>
      </c>
      <c r="E40" s="1">
        <v>151.74</v>
      </c>
      <c r="H40" s="15" t="s">
        <v>17</v>
      </c>
    </row>
    <row r="41" spans="1:9" x14ac:dyDescent="0.25">
      <c r="A41" s="11">
        <v>45164</v>
      </c>
      <c r="B41" s="1" t="s">
        <v>23</v>
      </c>
      <c r="C41" s="1" t="s">
        <v>48</v>
      </c>
      <c r="D41" s="1" t="s">
        <v>30</v>
      </c>
      <c r="E41" s="1">
        <v>204.19</v>
      </c>
      <c r="G41" s="16" t="s">
        <v>43</v>
      </c>
      <c r="H41" s="16"/>
    </row>
    <row r="42" spans="1:9" x14ac:dyDescent="0.25">
      <c r="G42" s="1" t="s">
        <v>28</v>
      </c>
      <c r="H42" s="13">
        <f>_xlfn.MAXIFS(E12:E41,D12:D41,G42)</f>
        <v>266.74</v>
      </c>
      <c r="I42" t="str">
        <f ca="1">_xlfn.IFNA(_xlfn.FORMULATEXT(H42),"")</f>
        <v>=MAXIFS(E12:E41,D12:D41,G42)</v>
      </c>
    </row>
    <row r="43" spans="1:9" x14ac:dyDescent="0.25">
      <c r="H43" s="7"/>
    </row>
  </sheetData>
  <conditionalFormatting sqref="A12:E41">
    <cfRule type="expression" dxfId="54" priority="1">
      <formula>$C12=$H$17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E7DC8-126A-4F30-8752-6353D746E499}">
  <sheetPr>
    <tabColor rgb="FF0070C0"/>
  </sheetPr>
  <dimension ref="A1:V300"/>
  <sheetViews>
    <sheetView zoomScaleNormal="100" workbookViewId="0">
      <selection activeCell="I34" sqref="I34"/>
    </sheetView>
  </sheetViews>
  <sheetFormatPr defaultRowHeight="15" x14ac:dyDescent="0.25"/>
  <cols>
    <col min="1" max="2" width="13.7109375" customWidth="1"/>
    <col min="3" max="3" width="20.140625" customWidth="1"/>
    <col min="4" max="4" width="29.42578125" customWidth="1"/>
    <col min="5" max="5" width="9.5703125" bestFit="1" customWidth="1"/>
    <col min="6" max="6" width="17.140625" customWidth="1"/>
    <col min="7" max="7" width="21.140625" bestFit="1" customWidth="1"/>
    <col min="8" max="8" width="28.42578125" customWidth="1"/>
    <col min="9" max="9" width="36.42578125" customWidth="1"/>
    <col min="10" max="10" width="29" customWidth="1"/>
    <col min="11" max="11" width="10.7109375" bestFit="1" customWidth="1"/>
    <col min="12" max="12" width="15.42578125" customWidth="1"/>
    <col min="16" max="16" width="9.5703125" bestFit="1" customWidth="1"/>
    <col min="17" max="17" width="11.5703125" customWidth="1"/>
    <col min="19" max="19" width="12.5703125" customWidth="1"/>
    <col min="20" max="20" width="11.5703125" customWidth="1"/>
    <col min="21" max="21" width="21.140625" customWidth="1"/>
    <col min="22" max="22" width="9.7109375" bestFit="1" customWidth="1"/>
  </cols>
  <sheetData>
    <row r="1" spans="1:22" ht="21" x14ac:dyDescent="0.35">
      <c r="A1" s="6" t="s">
        <v>80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4" spans="1:22" x14ac:dyDescent="0.25">
      <c r="B4" s="9" t="s">
        <v>6</v>
      </c>
      <c r="C4" t="s">
        <v>12</v>
      </c>
      <c r="E4" s="9"/>
      <c r="G4" s="30" t="s">
        <v>55</v>
      </c>
      <c r="H4" s="31" t="s">
        <v>79</v>
      </c>
      <c r="I4" s="32"/>
    </row>
    <row r="5" spans="1:22" x14ac:dyDescent="0.25">
      <c r="B5" s="9"/>
      <c r="E5" s="9"/>
      <c r="G5" s="33"/>
      <c r="H5" s="34" t="s">
        <v>78</v>
      </c>
      <c r="I5" s="35"/>
    </row>
    <row r="6" spans="1:22" x14ac:dyDescent="0.25">
      <c r="B6" t="s">
        <v>136</v>
      </c>
      <c r="G6" s="33"/>
      <c r="H6" s="34" t="s">
        <v>81</v>
      </c>
      <c r="I6" s="35"/>
    </row>
    <row r="7" spans="1:22" x14ac:dyDescent="0.25">
      <c r="B7" t="s">
        <v>137</v>
      </c>
      <c r="G7" s="36"/>
      <c r="H7" s="37"/>
      <c r="I7" s="38"/>
    </row>
    <row r="8" spans="1:22" x14ac:dyDescent="0.25">
      <c r="B8" s="9"/>
    </row>
    <row r="9" spans="1:22" x14ac:dyDescent="0.25">
      <c r="H9" s="39" t="s">
        <v>145</v>
      </c>
      <c r="I9" s="9" t="s">
        <v>146</v>
      </c>
      <c r="S9" s="9"/>
    </row>
    <row r="10" spans="1:22" x14ac:dyDescent="0.25">
      <c r="G10" s="69" t="s">
        <v>125</v>
      </c>
      <c r="J10" s="7"/>
      <c r="S10" s="9"/>
      <c r="T10" s="9"/>
      <c r="U10" s="9"/>
      <c r="V10" s="9"/>
    </row>
    <row r="11" spans="1:22" ht="15.75" x14ac:dyDescent="0.25">
      <c r="A11" s="10" t="s">
        <v>1</v>
      </c>
      <c r="B11" s="10" t="s">
        <v>19</v>
      </c>
      <c r="C11" s="10" t="s">
        <v>20</v>
      </c>
      <c r="D11" s="10" t="s">
        <v>21</v>
      </c>
      <c r="E11" s="10" t="s">
        <v>70</v>
      </c>
      <c r="G11" s="9" t="s">
        <v>77</v>
      </c>
      <c r="V11" s="7"/>
    </row>
    <row r="12" spans="1:22" ht="15.75" x14ac:dyDescent="0.25">
      <c r="A12" s="11">
        <v>45162</v>
      </c>
      <c r="B12" s="1" t="s">
        <v>25</v>
      </c>
      <c r="C12" s="1" t="s">
        <v>46</v>
      </c>
      <c r="D12" s="1" t="s">
        <v>32</v>
      </c>
      <c r="E12" s="49">
        <v>3022.34</v>
      </c>
      <c r="G12" s="10" t="s">
        <v>21</v>
      </c>
      <c r="H12" s="10" t="s">
        <v>148</v>
      </c>
      <c r="I12" s="10" t="s">
        <v>147</v>
      </c>
      <c r="V12" s="7"/>
    </row>
    <row r="13" spans="1:22" x14ac:dyDescent="0.25">
      <c r="A13" s="11">
        <v>45161</v>
      </c>
      <c r="B13" s="1" t="s">
        <v>25</v>
      </c>
      <c r="C13" s="1" t="s">
        <v>46</v>
      </c>
      <c r="D13" s="1" t="s">
        <v>29</v>
      </c>
      <c r="E13" s="49">
        <v>3116.33</v>
      </c>
      <c r="G13" s="1" t="s">
        <v>30</v>
      </c>
      <c r="H13" s="13"/>
      <c r="I13" s="13"/>
      <c r="V13" s="7"/>
    </row>
    <row r="14" spans="1:22" x14ac:dyDescent="0.25">
      <c r="A14" s="11">
        <v>45145</v>
      </c>
      <c r="B14" s="1" t="s">
        <v>26</v>
      </c>
      <c r="C14" s="1" t="s">
        <v>47</v>
      </c>
      <c r="D14" s="1" t="s">
        <v>29</v>
      </c>
      <c r="E14" s="49">
        <v>3007.85</v>
      </c>
      <c r="G14" s="1" t="s">
        <v>29</v>
      </c>
      <c r="H14" s="13"/>
      <c r="I14" s="13"/>
      <c r="V14" s="7"/>
    </row>
    <row r="15" spans="1:22" x14ac:dyDescent="0.25">
      <c r="A15" s="11">
        <v>45149</v>
      </c>
      <c r="B15" s="1" t="s">
        <v>33</v>
      </c>
      <c r="C15" s="1" t="s">
        <v>46</v>
      </c>
      <c r="D15" s="1" t="s">
        <v>29</v>
      </c>
      <c r="E15" s="49">
        <v>3203.5</v>
      </c>
      <c r="G15" s="1" t="s">
        <v>28</v>
      </c>
      <c r="H15" s="13"/>
      <c r="I15" s="13"/>
      <c r="V15" s="7"/>
    </row>
    <row r="16" spans="1:22" x14ac:dyDescent="0.25">
      <c r="A16" s="11">
        <v>45164</v>
      </c>
      <c r="B16" s="1" t="s">
        <v>26</v>
      </c>
      <c r="C16" s="1" t="s">
        <v>49</v>
      </c>
      <c r="D16" s="1" t="s">
        <v>31</v>
      </c>
      <c r="E16" s="49">
        <v>2337.88</v>
      </c>
      <c r="G16" s="1" t="s">
        <v>31</v>
      </c>
      <c r="H16" s="13"/>
      <c r="I16" s="13"/>
      <c r="V16" s="7"/>
    </row>
    <row r="17" spans="1:22" x14ac:dyDescent="0.25">
      <c r="A17" s="11">
        <v>45160</v>
      </c>
      <c r="B17" s="1" t="s">
        <v>23</v>
      </c>
      <c r="C17" s="1" t="s">
        <v>49</v>
      </c>
      <c r="D17" s="1" t="s">
        <v>28</v>
      </c>
      <c r="E17" s="49">
        <v>3568.9</v>
      </c>
      <c r="G17" s="1" t="s">
        <v>27</v>
      </c>
      <c r="H17" s="13"/>
      <c r="I17" s="13"/>
      <c r="V17" s="7"/>
    </row>
    <row r="18" spans="1:22" x14ac:dyDescent="0.25">
      <c r="A18" s="11">
        <v>45164</v>
      </c>
      <c r="B18" s="1" t="s">
        <v>25</v>
      </c>
      <c r="C18" s="1" t="s">
        <v>2</v>
      </c>
      <c r="D18" s="1" t="s">
        <v>30</v>
      </c>
      <c r="E18" s="49">
        <v>2631.83</v>
      </c>
      <c r="G18" s="1" t="s">
        <v>32</v>
      </c>
      <c r="H18" s="13"/>
      <c r="I18" s="13"/>
      <c r="V18" s="7"/>
    </row>
    <row r="19" spans="1:22" x14ac:dyDescent="0.25">
      <c r="A19" s="11">
        <v>45153</v>
      </c>
      <c r="B19" s="1" t="s">
        <v>24</v>
      </c>
      <c r="C19" s="1" t="s">
        <v>48</v>
      </c>
      <c r="D19" s="1" t="s">
        <v>31</v>
      </c>
      <c r="E19" s="49">
        <v>3236.28</v>
      </c>
      <c r="H19" t="str">
        <f ca="1">IF(_xlfn.ISFORMULA(H13),_xlfn.FORMULATEXT(H13),"")</f>
        <v/>
      </c>
      <c r="I19" s="41" t="str">
        <f ca="1">IF(_xlfn.ISFORMULA(I13),_xlfn.FORMULATEXT(I13),"")</f>
        <v/>
      </c>
      <c r="V19" s="7"/>
    </row>
    <row r="20" spans="1:22" x14ac:dyDescent="0.25">
      <c r="A20" s="11">
        <v>45144</v>
      </c>
      <c r="B20" s="1" t="s">
        <v>24</v>
      </c>
      <c r="C20" s="1" t="s">
        <v>49</v>
      </c>
      <c r="D20" s="1" t="s">
        <v>30</v>
      </c>
      <c r="E20" s="49">
        <v>3343.37</v>
      </c>
      <c r="V20" s="7"/>
    </row>
    <row r="21" spans="1:22" x14ac:dyDescent="0.25">
      <c r="A21" s="11">
        <v>45149</v>
      </c>
      <c r="B21" s="1" t="s">
        <v>33</v>
      </c>
      <c r="C21" s="1" t="s">
        <v>47</v>
      </c>
      <c r="D21" s="1" t="s">
        <v>27</v>
      </c>
      <c r="E21" s="49">
        <v>3762.55</v>
      </c>
      <c r="G21" s="69" t="s">
        <v>126</v>
      </c>
      <c r="V21" s="7"/>
    </row>
    <row r="22" spans="1:22" x14ac:dyDescent="0.25">
      <c r="A22" s="11">
        <v>45157</v>
      </c>
      <c r="B22" s="1" t="s">
        <v>26</v>
      </c>
      <c r="C22" s="1" t="s">
        <v>47</v>
      </c>
      <c r="D22" s="1" t="s">
        <v>29</v>
      </c>
      <c r="E22" s="49">
        <v>2840.65</v>
      </c>
      <c r="G22" s="9" t="s">
        <v>78</v>
      </c>
      <c r="V22" s="7"/>
    </row>
    <row r="23" spans="1:22" x14ac:dyDescent="0.25">
      <c r="A23" s="11">
        <v>45148</v>
      </c>
      <c r="B23" s="1" t="s">
        <v>25</v>
      </c>
      <c r="C23" s="1" t="s">
        <v>46</v>
      </c>
      <c r="D23" s="1" t="s">
        <v>28</v>
      </c>
      <c r="E23" s="49">
        <v>2019.03</v>
      </c>
      <c r="G23" s="40" t="s">
        <v>59</v>
      </c>
      <c r="H23" s="40" t="s">
        <v>21</v>
      </c>
      <c r="I23" s="40" t="s">
        <v>76</v>
      </c>
      <c r="V23" s="7"/>
    </row>
    <row r="24" spans="1:22" x14ac:dyDescent="0.25">
      <c r="A24" s="11">
        <v>45143</v>
      </c>
      <c r="B24" s="1" t="s">
        <v>33</v>
      </c>
      <c r="C24" s="1" t="s">
        <v>48</v>
      </c>
      <c r="D24" s="1" t="s">
        <v>30</v>
      </c>
      <c r="E24" s="49">
        <v>3305.75</v>
      </c>
      <c r="G24" s="1" t="s">
        <v>2</v>
      </c>
      <c r="H24" s="1" t="s">
        <v>28</v>
      </c>
      <c r="I24" s="13"/>
      <c r="V24" s="7"/>
    </row>
    <row r="25" spans="1:22" x14ac:dyDescent="0.25">
      <c r="A25" s="11">
        <v>45149</v>
      </c>
      <c r="B25" s="1" t="s">
        <v>24</v>
      </c>
      <c r="C25" s="1" t="s">
        <v>2</v>
      </c>
      <c r="D25" s="1" t="s">
        <v>28</v>
      </c>
      <c r="E25" s="49">
        <v>2919.19</v>
      </c>
      <c r="I25" s="41" t="str">
        <f ca="1">IF(_xlfn.ISFORMULA(I24),_xlfn.FORMULATEXT(I24),"")</f>
        <v/>
      </c>
      <c r="V25" s="7"/>
    </row>
    <row r="26" spans="1:22" x14ac:dyDescent="0.25">
      <c r="A26" s="11">
        <v>45148</v>
      </c>
      <c r="B26" s="1" t="s">
        <v>23</v>
      </c>
      <c r="C26" s="1" t="s">
        <v>46</v>
      </c>
      <c r="D26" s="1" t="s">
        <v>31</v>
      </c>
      <c r="E26" s="49">
        <v>2166.96</v>
      </c>
      <c r="V26" s="7"/>
    </row>
    <row r="27" spans="1:22" x14ac:dyDescent="0.25">
      <c r="A27" s="11">
        <v>45156</v>
      </c>
      <c r="B27" s="1" t="s">
        <v>23</v>
      </c>
      <c r="C27" s="1" t="s">
        <v>46</v>
      </c>
      <c r="D27" s="1" t="s">
        <v>31</v>
      </c>
      <c r="E27" s="49">
        <v>3939.65</v>
      </c>
      <c r="V27" s="7"/>
    </row>
    <row r="28" spans="1:22" x14ac:dyDescent="0.25">
      <c r="A28" s="11">
        <v>45168</v>
      </c>
      <c r="B28" s="1" t="s">
        <v>23</v>
      </c>
      <c r="C28" s="1" t="s">
        <v>2</v>
      </c>
      <c r="D28" s="1" t="s">
        <v>30</v>
      </c>
      <c r="E28" s="49">
        <v>3932.6</v>
      </c>
      <c r="G28" s="69" t="s">
        <v>127</v>
      </c>
      <c r="V28" s="7"/>
    </row>
    <row r="29" spans="1:22" x14ac:dyDescent="0.25">
      <c r="A29" s="11">
        <v>45152</v>
      </c>
      <c r="B29" s="1" t="s">
        <v>24</v>
      </c>
      <c r="C29" s="1" t="s">
        <v>46</v>
      </c>
      <c r="D29" s="1" t="s">
        <v>28</v>
      </c>
      <c r="E29" s="49">
        <v>3339.41</v>
      </c>
      <c r="G29" s="9" t="s">
        <v>81</v>
      </c>
      <c r="V29" s="7"/>
    </row>
    <row r="30" spans="1:22" x14ac:dyDescent="0.25">
      <c r="A30" s="11">
        <v>45144</v>
      </c>
      <c r="B30" s="1" t="s">
        <v>25</v>
      </c>
      <c r="C30" s="1" t="s">
        <v>46</v>
      </c>
      <c r="D30" s="1" t="s">
        <v>28</v>
      </c>
      <c r="E30" s="49">
        <v>2973.83</v>
      </c>
      <c r="G30" s="40" t="s">
        <v>59</v>
      </c>
      <c r="H30" s="1" t="s">
        <v>46</v>
      </c>
      <c r="K30" s="84" t="s">
        <v>64</v>
      </c>
      <c r="L30" s="84"/>
      <c r="V30" s="7"/>
    </row>
    <row r="31" spans="1:22" x14ac:dyDescent="0.25">
      <c r="A31" s="11">
        <v>45158</v>
      </c>
      <c r="B31" s="1" t="s">
        <v>25</v>
      </c>
      <c r="C31" s="1" t="s">
        <v>49</v>
      </c>
      <c r="D31" s="1" t="s">
        <v>28</v>
      </c>
      <c r="E31" s="49">
        <v>3331.21</v>
      </c>
      <c r="G31" s="40" t="s">
        <v>19</v>
      </c>
      <c r="H31" s="1" t="s">
        <v>24</v>
      </c>
      <c r="K31" s="9" t="s">
        <v>19</v>
      </c>
      <c r="L31" s="9" t="s">
        <v>63</v>
      </c>
      <c r="V31" s="7"/>
    </row>
    <row r="32" spans="1:22" x14ac:dyDescent="0.25">
      <c r="A32" s="11">
        <v>45169</v>
      </c>
      <c r="B32" s="1" t="s">
        <v>25</v>
      </c>
      <c r="C32" s="1" t="s">
        <v>47</v>
      </c>
      <c r="D32" s="1" t="s">
        <v>29</v>
      </c>
      <c r="E32" s="49">
        <v>3244.37</v>
      </c>
      <c r="K32" t="str" cm="1">
        <f t="array" ref="K32:K36">_xlfn._xlws.SORT(_xlfn.UNIQUE(B12:B41))</f>
        <v>Central</v>
      </c>
      <c r="L32" t="str" cm="1">
        <f t="array" ref="L32:L36">_xlfn._xlws.SORT(_xlfn.UNIQUE(C12:C41))</f>
        <v>Carmen</v>
      </c>
      <c r="V32" s="7"/>
    </row>
    <row r="33" spans="1:22" ht="15.75" x14ac:dyDescent="0.25">
      <c r="A33" s="11">
        <v>45140</v>
      </c>
      <c r="B33" s="1" t="s">
        <v>25</v>
      </c>
      <c r="C33" s="1" t="s">
        <v>49</v>
      </c>
      <c r="D33" s="1" t="s">
        <v>30</v>
      </c>
      <c r="E33" s="49">
        <v>2545.61</v>
      </c>
      <c r="G33" s="10" t="s">
        <v>21</v>
      </c>
      <c r="H33" s="10" t="s">
        <v>149</v>
      </c>
      <c r="I33" s="10" t="s">
        <v>150</v>
      </c>
      <c r="K33" t="str">
        <v xml:space="preserve">North </v>
      </c>
      <c r="L33" t="str">
        <v>Cinderelli</v>
      </c>
      <c r="V33" s="7"/>
    </row>
    <row r="34" spans="1:22" x14ac:dyDescent="0.25">
      <c r="A34" s="11">
        <v>45141</v>
      </c>
      <c r="B34" s="1" t="s">
        <v>26</v>
      </c>
      <c r="C34" s="1" t="s">
        <v>46</v>
      </c>
      <c r="D34" s="1" t="s">
        <v>31</v>
      </c>
      <c r="E34" s="49">
        <v>2191.69</v>
      </c>
      <c r="G34" s="1" t="s">
        <v>30</v>
      </c>
      <c r="H34" s="13"/>
      <c r="I34" s="13"/>
      <c r="K34" t="str">
        <v>NorthWest</v>
      </c>
      <c r="L34" t="str">
        <v>Macen</v>
      </c>
      <c r="V34" s="7"/>
    </row>
    <row r="35" spans="1:22" x14ac:dyDescent="0.25">
      <c r="A35" s="11">
        <v>45146</v>
      </c>
      <c r="B35" s="1" t="s">
        <v>33</v>
      </c>
      <c r="C35" s="1" t="s">
        <v>48</v>
      </c>
      <c r="D35" s="1" t="s">
        <v>30</v>
      </c>
      <c r="E35" s="49">
        <v>2034.11</v>
      </c>
      <c r="G35" s="1" t="s">
        <v>29</v>
      </c>
      <c r="H35" s="13"/>
      <c r="I35" s="13"/>
      <c r="K35" t="str">
        <v>South</v>
      </c>
      <c r="L35" t="str">
        <v>Miles</v>
      </c>
      <c r="V35" s="7"/>
    </row>
    <row r="36" spans="1:22" x14ac:dyDescent="0.25">
      <c r="A36" s="11">
        <v>45164</v>
      </c>
      <c r="B36" s="1" t="s">
        <v>23</v>
      </c>
      <c r="C36" s="1" t="s">
        <v>48</v>
      </c>
      <c r="D36" s="1" t="s">
        <v>27</v>
      </c>
      <c r="E36" s="49">
        <v>2686.71</v>
      </c>
      <c r="G36" s="1" t="s">
        <v>28</v>
      </c>
      <c r="H36" s="13"/>
      <c r="I36" s="13"/>
      <c r="K36" t="str">
        <v>West</v>
      </c>
      <c r="L36" t="str">
        <v>Tiana</v>
      </c>
      <c r="V36" s="7"/>
    </row>
    <row r="37" spans="1:22" x14ac:dyDescent="0.25">
      <c r="A37" s="11">
        <v>45146</v>
      </c>
      <c r="B37" s="1" t="s">
        <v>33</v>
      </c>
      <c r="C37" s="1" t="s">
        <v>48</v>
      </c>
      <c r="D37" s="1" t="s">
        <v>27</v>
      </c>
      <c r="E37" s="49">
        <v>3446.64</v>
      </c>
      <c r="G37" s="1" t="s">
        <v>31</v>
      </c>
      <c r="H37" s="13"/>
      <c r="I37" s="13"/>
      <c r="V37" s="7"/>
    </row>
    <row r="38" spans="1:22" x14ac:dyDescent="0.25">
      <c r="A38" s="11">
        <v>45166</v>
      </c>
      <c r="B38" s="1" t="s">
        <v>26</v>
      </c>
      <c r="C38" s="1" t="s">
        <v>49</v>
      </c>
      <c r="D38" s="1" t="s">
        <v>27</v>
      </c>
      <c r="E38" s="49">
        <v>3150.23</v>
      </c>
      <c r="G38" s="1" t="s">
        <v>27</v>
      </c>
      <c r="H38" s="13"/>
      <c r="I38" s="13"/>
      <c r="V38" s="7"/>
    </row>
    <row r="39" spans="1:22" x14ac:dyDescent="0.25">
      <c r="A39" s="11">
        <v>45140</v>
      </c>
      <c r="B39" s="1" t="s">
        <v>33</v>
      </c>
      <c r="C39" s="1" t="s">
        <v>49</v>
      </c>
      <c r="D39" s="1" t="s">
        <v>31</v>
      </c>
      <c r="E39" s="49">
        <v>3417.71</v>
      </c>
      <c r="G39" s="1" t="s">
        <v>32</v>
      </c>
      <c r="H39" s="13"/>
      <c r="I39" s="13"/>
      <c r="V39" s="7"/>
    </row>
    <row r="40" spans="1:22" x14ac:dyDescent="0.25">
      <c r="A40" s="11">
        <v>45166</v>
      </c>
      <c r="B40" s="1" t="s">
        <v>24</v>
      </c>
      <c r="C40" s="1" t="s">
        <v>47</v>
      </c>
      <c r="D40" s="1" t="s">
        <v>31</v>
      </c>
      <c r="E40" s="49">
        <v>3269.6</v>
      </c>
      <c r="H40" t="str">
        <f ca="1">IF(_xlfn.ISFORMULA(H34),_xlfn.FORMULATEXT(H34),"")</f>
        <v/>
      </c>
      <c r="V40" s="7"/>
    </row>
    <row r="41" spans="1:22" x14ac:dyDescent="0.25">
      <c r="A41" s="11">
        <v>45164</v>
      </c>
      <c r="B41" s="1" t="s">
        <v>23</v>
      </c>
      <c r="C41" s="1" t="s">
        <v>48</v>
      </c>
      <c r="D41" s="1" t="s">
        <v>30</v>
      </c>
      <c r="E41" s="49">
        <v>2672.91</v>
      </c>
      <c r="V41" s="7"/>
    </row>
    <row r="42" spans="1:22" x14ac:dyDescent="0.25">
      <c r="A42" s="11">
        <v>45142</v>
      </c>
      <c r="B42" s="1" t="s">
        <v>23</v>
      </c>
      <c r="C42" s="1" t="s">
        <v>49</v>
      </c>
      <c r="D42" s="1" t="s">
        <v>31</v>
      </c>
      <c r="E42" s="49">
        <v>3692.24</v>
      </c>
      <c r="I42" t="str">
        <f ca="1">IF(_xlfn.ISFORMULA(I34),_xlfn.FORMULATEXT(I34),"")</f>
        <v/>
      </c>
    </row>
    <row r="43" spans="1:22" x14ac:dyDescent="0.25">
      <c r="A43" s="11">
        <v>45154</v>
      </c>
      <c r="B43" s="1" t="s">
        <v>25</v>
      </c>
      <c r="C43" s="1" t="s">
        <v>2</v>
      </c>
      <c r="D43" s="1" t="s">
        <v>31</v>
      </c>
      <c r="E43" s="49">
        <v>2669.7</v>
      </c>
    </row>
    <row r="44" spans="1:22" x14ac:dyDescent="0.25">
      <c r="A44" s="11">
        <v>45146</v>
      </c>
      <c r="B44" s="1" t="s">
        <v>24</v>
      </c>
      <c r="C44" s="1" t="s">
        <v>49</v>
      </c>
      <c r="D44" s="1" t="s">
        <v>29</v>
      </c>
      <c r="E44" s="49">
        <v>2975.8</v>
      </c>
    </row>
    <row r="45" spans="1:22" x14ac:dyDescent="0.25">
      <c r="A45" s="11">
        <v>45149</v>
      </c>
      <c r="B45" s="1" t="s">
        <v>23</v>
      </c>
      <c r="C45" s="1" t="s">
        <v>2</v>
      </c>
      <c r="D45" s="1" t="s">
        <v>30</v>
      </c>
      <c r="E45" s="49">
        <v>3446.79</v>
      </c>
    </row>
    <row r="46" spans="1:22" x14ac:dyDescent="0.25">
      <c r="A46" s="11">
        <v>45155</v>
      </c>
      <c r="B46" s="1" t="s">
        <v>26</v>
      </c>
      <c r="C46" s="1" t="s">
        <v>2</v>
      </c>
      <c r="D46" s="1" t="s">
        <v>29</v>
      </c>
      <c r="E46" s="49">
        <v>2378.88</v>
      </c>
    </row>
    <row r="47" spans="1:22" x14ac:dyDescent="0.25">
      <c r="A47" s="11">
        <v>45155</v>
      </c>
      <c r="B47" s="1" t="s">
        <v>33</v>
      </c>
      <c r="C47" s="1" t="s">
        <v>2</v>
      </c>
      <c r="D47" s="1" t="s">
        <v>32</v>
      </c>
      <c r="E47" s="49">
        <v>3307.94</v>
      </c>
    </row>
    <row r="48" spans="1:22" x14ac:dyDescent="0.25">
      <c r="A48" s="11">
        <v>45154</v>
      </c>
      <c r="B48" s="1" t="s">
        <v>26</v>
      </c>
      <c r="C48" s="1" t="s">
        <v>49</v>
      </c>
      <c r="D48" s="1" t="s">
        <v>31</v>
      </c>
      <c r="E48" s="49">
        <v>2246.25</v>
      </c>
    </row>
    <row r="49" spans="1:5" x14ac:dyDescent="0.25">
      <c r="A49" s="11">
        <v>45163</v>
      </c>
      <c r="B49" s="1" t="s">
        <v>24</v>
      </c>
      <c r="C49" s="1" t="s">
        <v>46</v>
      </c>
      <c r="D49" s="1" t="s">
        <v>31</v>
      </c>
      <c r="E49" s="49">
        <v>3720.02</v>
      </c>
    </row>
    <row r="50" spans="1:5" x14ac:dyDescent="0.25">
      <c r="A50" s="11">
        <v>45159</v>
      </c>
      <c r="B50" s="1" t="s">
        <v>33</v>
      </c>
      <c r="C50" s="1" t="s">
        <v>46</v>
      </c>
      <c r="D50" s="1" t="s">
        <v>32</v>
      </c>
      <c r="E50" s="49">
        <v>2176.7399999999998</v>
      </c>
    </row>
    <row r="51" spans="1:5" x14ac:dyDescent="0.25">
      <c r="A51" s="11">
        <v>45159</v>
      </c>
      <c r="B51" s="1" t="s">
        <v>26</v>
      </c>
      <c r="C51" s="1" t="s">
        <v>2</v>
      </c>
      <c r="D51" s="1" t="s">
        <v>27</v>
      </c>
      <c r="E51" s="49">
        <v>3373.27</v>
      </c>
    </row>
    <row r="52" spans="1:5" x14ac:dyDescent="0.25">
      <c r="A52" s="11">
        <v>45142</v>
      </c>
      <c r="B52" s="1" t="s">
        <v>24</v>
      </c>
      <c r="C52" s="1" t="s">
        <v>49</v>
      </c>
      <c r="D52" s="1" t="s">
        <v>27</v>
      </c>
      <c r="E52" s="49">
        <v>3138.69</v>
      </c>
    </row>
    <row r="53" spans="1:5" x14ac:dyDescent="0.25">
      <c r="A53" s="11">
        <v>45145</v>
      </c>
      <c r="B53" s="1" t="s">
        <v>33</v>
      </c>
      <c r="C53" s="1" t="s">
        <v>46</v>
      </c>
      <c r="D53" s="1" t="s">
        <v>29</v>
      </c>
      <c r="E53" s="49">
        <v>3353.36</v>
      </c>
    </row>
    <row r="54" spans="1:5" x14ac:dyDescent="0.25">
      <c r="A54" s="11">
        <v>45148</v>
      </c>
      <c r="B54" s="1" t="s">
        <v>25</v>
      </c>
      <c r="C54" s="1" t="s">
        <v>49</v>
      </c>
      <c r="D54" s="1" t="s">
        <v>30</v>
      </c>
      <c r="E54" s="49">
        <v>2611.86</v>
      </c>
    </row>
    <row r="55" spans="1:5" x14ac:dyDescent="0.25">
      <c r="A55" s="11">
        <v>45139</v>
      </c>
      <c r="B55" s="1" t="s">
        <v>23</v>
      </c>
      <c r="C55" s="1" t="s">
        <v>48</v>
      </c>
      <c r="D55" s="1" t="s">
        <v>27</v>
      </c>
      <c r="E55" s="49">
        <v>2585.0500000000002</v>
      </c>
    </row>
    <row r="56" spans="1:5" x14ac:dyDescent="0.25">
      <c r="A56" s="11">
        <v>45154</v>
      </c>
      <c r="B56" s="1" t="s">
        <v>24</v>
      </c>
      <c r="C56" s="1" t="s">
        <v>47</v>
      </c>
      <c r="D56" s="1" t="s">
        <v>31</v>
      </c>
      <c r="E56" s="49">
        <v>2934.85</v>
      </c>
    </row>
    <row r="57" spans="1:5" x14ac:dyDescent="0.25">
      <c r="A57" s="11">
        <v>45148</v>
      </c>
      <c r="B57" s="1" t="s">
        <v>23</v>
      </c>
      <c r="C57" s="1" t="s">
        <v>46</v>
      </c>
      <c r="D57" s="1" t="s">
        <v>31</v>
      </c>
      <c r="E57" s="49">
        <v>3710.5</v>
      </c>
    </row>
    <row r="58" spans="1:5" x14ac:dyDescent="0.25">
      <c r="A58" s="11">
        <v>45163</v>
      </c>
      <c r="B58" s="1" t="s">
        <v>25</v>
      </c>
      <c r="C58" s="1" t="s">
        <v>2</v>
      </c>
      <c r="D58" s="1" t="s">
        <v>28</v>
      </c>
      <c r="E58" s="49">
        <v>2973.73</v>
      </c>
    </row>
    <row r="59" spans="1:5" x14ac:dyDescent="0.25">
      <c r="A59" s="11">
        <v>45149</v>
      </c>
      <c r="B59" s="1" t="s">
        <v>25</v>
      </c>
      <c r="C59" s="1" t="s">
        <v>46</v>
      </c>
      <c r="D59" s="1" t="s">
        <v>27</v>
      </c>
      <c r="E59" s="49">
        <v>3704.03</v>
      </c>
    </row>
    <row r="60" spans="1:5" x14ac:dyDescent="0.25">
      <c r="A60" s="11">
        <v>45146</v>
      </c>
      <c r="B60" s="1" t="s">
        <v>26</v>
      </c>
      <c r="C60" s="1" t="s">
        <v>2</v>
      </c>
      <c r="D60" s="1" t="s">
        <v>31</v>
      </c>
      <c r="E60" s="49">
        <v>3019.2</v>
      </c>
    </row>
    <row r="61" spans="1:5" x14ac:dyDescent="0.25">
      <c r="A61" s="11">
        <v>45151</v>
      </c>
      <c r="B61" s="1" t="s">
        <v>24</v>
      </c>
      <c r="C61" s="1" t="s">
        <v>48</v>
      </c>
      <c r="D61" s="1" t="s">
        <v>28</v>
      </c>
      <c r="E61" s="49">
        <v>3447.66</v>
      </c>
    </row>
    <row r="62" spans="1:5" x14ac:dyDescent="0.25">
      <c r="A62" s="11">
        <v>45144</v>
      </c>
      <c r="B62" s="1" t="s">
        <v>24</v>
      </c>
      <c r="C62" s="1" t="s">
        <v>2</v>
      </c>
      <c r="D62" s="1" t="s">
        <v>31</v>
      </c>
      <c r="E62" s="49">
        <v>2125.0100000000002</v>
      </c>
    </row>
    <row r="63" spans="1:5" x14ac:dyDescent="0.25">
      <c r="A63" s="11">
        <v>45167</v>
      </c>
      <c r="B63" s="1" t="s">
        <v>26</v>
      </c>
      <c r="C63" s="1" t="s">
        <v>47</v>
      </c>
      <c r="D63" s="1" t="s">
        <v>27</v>
      </c>
      <c r="E63" s="49">
        <v>2084.6</v>
      </c>
    </row>
    <row r="64" spans="1:5" x14ac:dyDescent="0.25">
      <c r="A64" s="11">
        <v>45161</v>
      </c>
      <c r="B64" s="1" t="s">
        <v>24</v>
      </c>
      <c r="C64" s="1" t="s">
        <v>46</v>
      </c>
      <c r="D64" s="1" t="s">
        <v>31</v>
      </c>
      <c r="E64" s="49">
        <v>2781.9</v>
      </c>
    </row>
    <row r="65" spans="1:5" x14ac:dyDescent="0.25">
      <c r="A65" s="11">
        <v>45153</v>
      </c>
      <c r="B65" s="1" t="s">
        <v>23</v>
      </c>
      <c r="C65" s="1" t="s">
        <v>48</v>
      </c>
      <c r="D65" s="1" t="s">
        <v>32</v>
      </c>
      <c r="E65" s="49">
        <v>3176.89</v>
      </c>
    </row>
    <row r="66" spans="1:5" x14ac:dyDescent="0.25">
      <c r="A66" s="11">
        <v>45145</v>
      </c>
      <c r="B66" s="1" t="s">
        <v>26</v>
      </c>
      <c r="C66" s="1" t="s">
        <v>48</v>
      </c>
      <c r="D66" s="1" t="s">
        <v>30</v>
      </c>
      <c r="E66" s="49">
        <v>3936.46</v>
      </c>
    </row>
    <row r="67" spans="1:5" x14ac:dyDescent="0.25">
      <c r="A67" s="11">
        <v>45158</v>
      </c>
      <c r="B67" s="1" t="s">
        <v>33</v>
      </c>
      <c r="C67" s="1" t="s">
        <v>48</v>
      </c>
      <c r="D67" s="1" t="s">
        <v>32</v>
      </c>
      <c r="E67" s="49">
        <v>2483.84</v>
      </c>
    </row>
    <row r="68" spans="1:5" x14ac:dyDescent="0.25">
      <c r="A68" s="11">
        <v>45167</v>
      </c>
      <c r="B68" s="1" t="s">
        <v>25</v>
      </c>
      <c r="C68" s="1" t="s">
        <v>49</v>
      </c>
      <c r="D68" s="1" t="s">
        <v>31</v>
      </c>
      <c r="E68" s="49">
        <v>3503.23</v>
      </c>
    </row>
    <row r="69" spans="1:5" x14ac:dyDescent="0.25">
      <c r="A69" s="11">
        <v>45169</v>
      </c>
      <c r="B69" s="1" t="s">
        <v>24</v>
      </c>
      <c r="C69" s="1" t="s">
        <v>47</v>
      </c>
      <c r="D69" s="1" t="s">
        <v>32</v>
      </c>
      <c r="E69" s="49">
        <v>2654.67</v>
      </c>
    </row>
    <row r="70" spans="1:5" x14ac:dyDescent="0.25">
      <c r="A70" s="11">
        <v>45146</v>
      </c>
      <c r="B70" s="1" t="s">
        <v>24</v>
      </c>
      <c r="C70" s="1" t="s">
        <v>48</v>
      </c>
      <c r="D70" s="1" t="s">
        <v>27</v>
      </c>
      <c r="E70" s="49">
        <v>2532.0300000000002</v>
      </c>
    </row>
    <row r="71" spans="1:5" x14ac:dyDescent="0.25">
      <c r="A71" s="11">
        <v>45169</v>
      </c>
      <c r="B71" s="1" t="s">
        <v>24</v>
      </c>
      <c r="C71" s="1" t="s">
        <v>48</v>
      </c>
      <c r="D71" s="1" t="s">
        <v>27</v>
      </c>
      <c r="E71" s="49">
        <v>2973.9</v>
      </c>
    </row>
    <row r="72" spans="1:5" x14ac:dyDescent="0.25">
      <c r="A72" s="11">
        <v>45153</v>
      </c>
      <c r="B72" s="1" t="s">
        <v>26</v>
      </c>
      <c r="C72" s="1" t="s">
        <v>46</v>
      </c>
      <c r="D72" s="1" t="s">
        <v>27</v>
      </c>
      <c r="E72" s="49">
        <v>3296.7</v>
      </c>
    </row>
    <row r="73" spans="1:5" x14ac:dyDescent="0.25">
      <c r="A73" s="11">
        <v>45149</v>
      </c>
      <c r="B73" s="1" t="s">
        <v>26</v>
      </c>
      <c r="C73" s="1" t="s">
        <v>48</v>
      </c>
      <c r="D73" s="1" t="s">
        <v>28</v>
      </c>
      <c r="E73" s="49">
        <v>2081.84</v>
      </c>
    </row>
    <row r="74" spans="1:5" x14ac:dyDescent="0.25">
      <c r="A74" s="11">
        <v>45141</v>
      </c>
      <c r="B74" s="1" t="s">
        <v>23</v>
      </c>
      <c r="C74" s="1" t="s">
        <v>47</v>
      </c>
      <c r="D74" s="1" t="s">
        <v>32</v>
      </c>
      <c r="E74" s="49">
        <v>3875.37</v>
      </c>
    </row>
    <row r="75" spans="1:5" x14ac:dyDescent="0.25">
      <c r="A75" s="11">
        <v>45165</v>
      </c>
      <c r="B75" s="1" t="s">
        <v>26</v>
      </c>
      <c r="C75" s="1" t="s">
        <v>47</v>
      </c>
      <c r="D75" s="1" t="s">
        <v>30</v>
      </c>
      <c r="E75" s="49">
        <v>3316.91</v>
      </c>
    </row>
    <row r="76" spans="1:5" x14ac:dyDescent="0.25">
      <c r="A76" s="11">
        <v>45155</v>
      </c>
      <c r="B76" s="1" t="s">
        <v>33</v>
      </c>
      <c r="C76" s="1" t="s">
        <v>48</v>
      </c>
      <c r="D76" s="1" t="s">
        <v>30</v>
      </c>
      <c r="E76" s="49">
        <v>2311.9299999999998</v>
      </c>
    </row>
    <row r="77" spans="1:5" x14ac:dyDescent="0.25">
      <c r="A77" s="11">
        <v>45155</v>
      </c>
      <c r="B77" s="1" t="s">
        <v>25</v>
      </c>
      <c r="C77" s="1" t="s">
        <v>46</v>
      </c>
      <c r="D77" s="1" t="s">
        <v>30</v>
      </c>
      <c r="E77" s="49">
        <v>2556.6999999999998</v>
      </c>
    </row>
    <row r="78" spans="1:5" x14ac:dyDescent="0.25">
      <c r="A78" s="11">
        <v>45153</v>
      </c>
      <c r="B78" s="1" t="s">
        <v>24</v>
      </c>
      <c r="C78" s="1" t="s">
        <v>48</v>
      </c>
      <c r="D78" s="1" t="s">
        <v>27</v>
      </c>
      <c r="E78" s="49">
        <v>2980.81</v>
      </c>
    </row>
    <row r="79" spans="1:5" x14ac:dyDescent="0.25">
      <c r="A79" s="11">
        <v>45153</v>
      </c>
      <c r="B79" s="1" t="s">
        <v>25</v>
      </c>
      <c r="C79" s="1" t="s">
        <v>47</v>
      </c>
      <c r="D79" s="1" t="s">
        <v>29</v>
      </c>
      <c r="E79" s="49">
        <v>3677.71</v>
      </c>
    </row>
    <row r="80" spans="1:5" x14ac:dyDescent="0.25">
      <c r="A80" s="11">
        <v>45158</v>
      </c>
      <c r="B80" s="1" t="s">
        <v>33</v>
      </c>
      <c r="C80" s="1" t="s">
        <v>48</v>
      </c>
      <c r="D80" s="1" t="s">
        <v>27</v>
      </c>
      <c r="E80" s="49">
        <v>2632.3</v>
      </c>
    </row>
    <row r="81" spans="1:5" x14ac:dyDescent="0.25">
      <c r="A81" s="11">
        <v>45168</v>
      </c>
      <c r="B81" s="1" t="s">
        <v>24</v>
      </c>
      <c r="C81" s="1" t="s">
        <v>47</v>
      </c>
      <c r="D81" s="1" t="s">
        <v>31</v>
      </c>
      <c r="E81" s="49">
        <v>3320.73</v>
      </c>
    </row>
    <row r="82" spans="1:5" x14ac:dyDescent="0.25">
      <c r="A82" s="11">
        <v>45148</v>
      </c>
      <c r="B82" s="1" t="s">
        <v>23</v>
      </c>
      <c r="C82" s="1" t="s">
        <v>49</v>
      </c>
      <c r="D82" s="1" t="s">
        <v>27</v>
      </c>
      <c r="E82" s="49">
        <v>3458.04</v>
      </c>
    </row>
    <row r="83" spans="1:5" x14ac:dyDescent="0.25">
      <c r="A83" s="11">
        <v>45153</v>
      </c>
      <c r="B83" s="1" t="s">
        <v>23</v>
      </c>
      <c r="C83" s="1" t="s">
        <v>48</v>
      </c>
      <c r="D83" s="1" t="s">
        <v>29</v>
      </c>
      <c r="E83" s="49">
        <v>2871.88</v>
      </c>
    </row>
    <row r="84" spans="1:5" x14ac:dyDescent="0.25">
      <c r="A84" s="11">
        <v>45139</v>
      </c>
      <c r="B84" s="1" t="s">
        <v>24</v>
      </c>
      <c r="C84" s="1" t="s">
        <v>48</v>
      </c>
      <c r="D84" s="1" t="s">
        <v>30</v>
      </c>
      <c r="E84" s="49">
        <v>2257.15</v>
      </c>
    </row>
    <row r="85" spans="1:5" x14ac:dyDescent="0.25">
      <c r="A85" s="11">
        <v>45150</v>
      </c>
      <c r="B85" s="1" t="s">
        <v>33</v>
      </c>
      <c r="C85" s="1" t="s">
        <v>46</v>
      </c>
      <c r="D85" s="1" t="s">
        <v>27</v>
      </c>
      <c r="E85" s="49">
        <v>3974.75</v>
      </c>
    </row>
    <row r="86" spans="1:5" x14ac:dyDescent="0.25">
      <c r="A86" s="11">
        <v>45164</v>
      </c>
      <c r="B86" s="1" t="s">
        <v>23</v>
      </c>
      <c r="C86" s="1" t="s">
        <v>49</v>
      </c>
      <c r="D86" s="1" t="s">
        <v>29</v>
      </c>
      <c r="E86" s="49">
        <v>2287.04</v>
      </c>
    </row>
    <row r="87" spans="1:5" x14ac:dyDescent="0.25">
      <c r="A87" s="11">
        <v>45149</v>
      </c>
      <c r="B87" s="1" t="s">
        <v>33</v>
      </c>
      <c r="C87" s="1" t="s">
        <v>49</v>
      </c>
      <c r="D87" s="1" t="s">
        <v>30</v>
      </c>
      <c r="E87" s="49">
        <v>2244.73</v>
      </c>
    </row>
    <row r="88" spans="1:5" x14ac:dyDescent="0.25">
      <c r="A88" s="11">
        <v>45164</v>
      </c>
      <c r="B88" s="1" t="s">
        <v>23</v>
      </c>
      <c r="C88" s="1" t="s">
        <v>2</v>
      </c>
      <c r="D88" s="1" t="s">
        <v>27</v>
      </c>
      <c r="E88" s="49">
        <v>2619.16</v>
      </c>
    </row>
    <row r="89" spans="1:5" x14ac:dyDescent="0.25">
      <c r="A89" s="11">
        <v>45156</v>
      </c>
      <c r="B89" s="1" t="s">
        <v>23</v>
      </c>
      <c r="C89" s="1" t="s">
        <v>2</v>
      </c>
      <c r="D89" s="1" t="s">
        <v>29</v>
      </c>
      <c r="E89" s="49">
        <v>3886.82</v>
      </c>
    </row>
    <row r="90" spans="1:5" x14ac:dyDescent="0.25">
      <c r="A90" s="11">
        <v>45139</v>
      </c>
      <c r="B90" s="1" t="s">
        <v>26</v>
      </c>
      <c r="C90" s="1" t="s">
        <v>49</v>
      </c>
      <c r="D90" s="1" t="s">
        <v>30</v>
      </c>
      <c r="E90" s="49">
        <v>2561.94</v>
      </c>
    </row>
    <row r="91" spans="1:5" x14ac:dyDescent="0.25">
      <c r="A91" s="11">
        <v>45146</v>
      </c>
      <c r="B91" s="1" t="s">
        <v>25</v>
      </c>
      <c r="C91" s="1" t="s">
        <v>2</v>
      </c>
      <c r="D91" s="1" t="s">
        <v>29</v>
      </c>
      <c r="E91" s="49">
        <v>3324.02</v>
      </c>
    </row>
    <row r="92" spans="1:5" x14ac:dyDescent="0.25">
      <c r="A92" s="11">
        <v>45139</v>
      </c>
      <c r="B92" s="1" t="s">
        <v>23</v>
      </c>
      <c r="C92" s="1" t="s">
        <v>48</v>
      </c>
      <c r="D92" s="1" t="s">
        <v>31</v>
      </c>
      <c r="E92" s="49">
        <v>3767.84</v>
      </c>
    </row>
    <row r="93" spans="1:5" x14ac:dyDescent="0.25">
      <c r="A93" s="11">
        <v>45161</v>
      </c>
      <c r="B93" s="1" t="s">
        <v>24</v>
      </c>
      <c r="C93" s="1" t="s">
        <v>47</v>
      </c>
      <c r="D93" s="1" t="s">
        <v>28</v>
      </c>
      <c r="E93" s="49">
        <v>2840.09</v>
      </c>
    </row>
    <row r="94" spans="1:5" x14ac:dyDescent="0.25">
      <c r="A94" s="11">
        <v>45166</v>
      </c>
      <c r="B94" s="1" t="s">
        <v>25</v>
      </c>
      <c r="C94" s="1" t="s">
        <v>48</v>
      </c>
      <c r="D94" s="1" t="s">
        <v>28</v>
      </c>
      <c r="E94" s="49">
        <v>2815.5</v>
      </c>
    </row>
    <row r="95" spans="1:5" x14ac:dyDescent="0.25">
      <c r="A95" s="11">
        <v>45157</v>
      </c>
      <c r="B95" s="1" t="s">
        <v>25</v>
      </c>
      <c r="C95" s="1" t="s">
        <v>48</v>
      </c>
      <c r="D95" s="1" t="s">
        <v>27</v>
      </c>
      <c r="E95" s="49">
        <v>3299.57</v>
      </c>
    </row>
    <row r="96" spans="1:5" x14ac:dyDescent="0.25">
      <c r="A96" s="11">
        <v>45142</v>
      </c>
      <c r="B96" s="1" t="s">
        <v>33</v>
      </c>
      <c r="C96" s="1" t="s">
        <v>48</v>
      </c>
      <c r="D96" s="1" t="s">
        <v>31</v>
      </c>
      <c r="E96" s="49">
        <v>3609.86</v>
      </c>
    </row>
    <row r="97" spans="1:5" x14ac:dyDescent="0.25">
      <c r="A97" s="11">
        <v>45157</v>
      </c>
      <c r="B97" s="1" t="s">
        <v>33</v>
      </c>
      <c r="C97" s="1" t="s">
        <v>2</v>
      </c>
      <c r="D97" s="1" t="s">
        <v>29</v>
      </c>
      <c r="E97" s="49">
        <v>2686.61</v>
      </c>
    </row>
    <row r="98" spans="1:5" x14ac:dyDescent="0.25">
      <c r="A98" s="11">
        <v>45161</v>
      </c>
      <c r="B98" s="1" t="s">
        <v>26</v>
      </c>
      <c r="C98" s="1" t="s">
        <v>48</v>
      </c>
      <c r="D98" s="1" t="s">
        <v>30</v>
      </c>
      <c r="E98" s="49">
        <v>3331.42</v>
      </c>
    </row>
    <row r="99" spans="1:5" x14ac:dyDescent="0.25">
      <c r="A99" s="11">
        <v>45140</v>
      </c>
      <c r="B99" s="1" t="s">
        <v>33</v>
      </c>
      <c r="C99" s="1" t="s">
        <v>47</v>
      </c>
      <c r="D99" s="1" t="s">
        <v>30</v>
      </c>
      <c r="E99" s="49">
        <v>2441.39</v>
      </c>
    </row>
    <row r="100" spans="1:5" x14ac:dyDescent="0.25">
      <c r="A100" s="11">
        <v>45146</v>
      </c>
      <c r="B100" s="1" t="s">
        <v>33</v>
      </c>
      <c r="C100" s="1" t="s">
        <v>48</v>
      </c>
      <c r="D100" s="1" t="s">
        <v>31</v>
      </c>
      <c r="E100" s="49">
        <v>3777.86</v>
      </c>
    </row>
    <row r="101" spans="1:5" x14ac:dyDescent="0.25">
      <c r="A101" s="11">
        <v>45146</v>
      </c>
      <c r="B101" s="1" t="s">
        <v>23</v>
      </c>
      <c r="C101" s="1" t="s">
        <v>49</v>
      </c>
      <c r="D101" s="1" t="s">
        <v>28</v>
      </c>
      <c r="E101" s="49">
        <v>3682.62</v>
      </c>
    </row>
    <row r="102" spans="1:5" x14ac:dyDescent="0.25">
      <c r="A102" s="11">
        <v>45160</v>
      </c>
      <c r="B102" s="1" t="s">
        <v>23</v>
      </c>
      <c r="C102" s="1" t="s">
        <v>47</v>
      </c>
      <c r="D102" s="1" t="s">
        <v>27</v>
      </c>
      <c r="E102" s="49">
        <v>2643.43</v>
      </c>
    </row>
    <row r="103" spans="1:5" x14ac:dyDescent="0.25">
      <c r="A103" s="11">
        <v>45162</v>
      </c>
      <c r="B103" s="1" t="s">
        <v>25</v>
      </c>
      <c r="C103" s="1" t="s">
        <v>49</v>
      </c>
      <c r="D103" s="1" t="s">
        <v>32</v>
      </c>
      <c r="E103" s="49">
        <v>3268.39</v>
      </c>
    </row>
    <row r="104" spans="1:5" x14ac:dyDescent="0.25">
      <c r="A104" s="11">
        <v>45141</v>
      </c>
      <c r="B104" s="1" t="s">
        <v>25</v>
      </c>
      <c r="C104" s="1" t="s">
        <v>46</v>
      </c>
      <c r="D104" s="1" t="s">
        <v>31</v>
      </c>
      <c r="E104" s="49">
        <v>2507.34</v>
      </c>
    </row>
    <row r="105" spans="1:5" x14ac:dyDescent="0.25">
      <c r="A105" s="11">
        <v>45150</v>
      </c>
      <c r="B105" s="1" t="s">
        <v>26</v>
      </c>
      <c r="C105" s="1" t="s">
        <v>49</v>
      </c>
      <c r="D105" s="1" t="s">
        <v>27</v>
      </c>
      <c r="E105" s="49">
        <v>3289.86</v>
      </c>
    </row>
    <row r="106" spans="1:5" x14ac:dyDescent="0.25">
      <c r="A106" s="11">
        <v>45144</v>
      </c>
      <c r="B106" s="1" t="s">
        <v>25</v>
      </c>
      <c r="C106" s="1" t="s">
        <v>48</v>
      </c>
      <c r="D106" s="1" t="s">
        <v>32</v>
      </c>
      <c r="E106" s="49">
        <v>2060.17</v>
      </c>
    </row>
    <row r="107" spans="1:5" x14ac:dyDescent="0.25">
      <c r="A107" s="11">
        <v>45164</v>
      </c>
      <c r="B107" s="1" t="s">
        <v>26</v>
      </c>
      <c r="C107" s="1" t="s">
        <v>2</v>
      </c>
      <c r="D107" s="1" t="s">
        <v>30</v>
      </c>
      <c r="E107" s="49">
        <v>3950.54</v>
      </c>
    </row>
    <row r="108" spans="1:5" x14ac:dyDescent="0.25">
      <c r="A108" s="11">
        <v>45155</v>
      </c>
      <c r="B108" s="1" t="s">
        <v>33</v>
      </c>
      <c r="C108" s="1" t="s">
        <v>46</v>
      </c>
      <c r="D108" s="1" t="s">
        <v>30</v>
      </c>
      <c r="E108" s="49">
        <v>2235.7399999999998</v>
      </c>
    </row>
    <row r="109" spans="1:5" x14ac:dyDescent="0.25">
      <c r="A109" s="11">
        <v>45145</v>
      </c>
      <c r="B109" s="1" t="s">
        <v>23</v>
      </c>
      <c r="C109" s="1" t="s">
        <v>49</v>
      </c>
      <c r="D109" s="1" t="s">
        <v>27</v>
      </c>
      <c r="E109" s="49">
        <v>3713.98</v>
      </c>
    </row>
    <row r="110" spans="1:5" x14ac:dyDescent="0.25">
      <c r="A110" s="11">
        <v>45159</v>
      </c>
      <c r="B110" s="1" t="s">
        <v>23</v>
      </c>
      <c r="C110" s="1" t="s">
        <v>49</v>
      </c>
      <c r="D110" s="1" t="s">
        <v>29</v>
      </c>
      <c r="E110" s="49">
        <v>2273.7399999999998</v>
      </c>
    </row>
    <row r="111" spans="1:5" x14ac:dyDescent="0.25">
      <c r="A111" s="11">
        <v>45162</v>
      </c>
      <c r="B111" s="1" t="s">
        <v>24</v>
      </c>
      <c r="C111" s="1" t="s">
        <v>2</v>
      </c>
      <c r="D111" s="1" t="s">
        <v>28</v>
      </c>
      <c r="E111" s="49">
        <v>3741.98</v>
      </c>
    </row>
    <row r="112" spans="1:5" x14ac:dyDescent="0.25">
      <c r="A112" s="11">
        <v>45155</v>
      </c>
      <c r="B112" s="1" t="s">
        <v>33</v>
      </c>
      <c r="C112" s="1" t="s">
        <v>46</v>
      </c>
      <c r="D112" s="1" t="s">
        <v>29</v>
      </c>
      <c r="E112" s="49">
        <v>2968.57</v>
      </c>
    </row>
    <row r="113" spans="1:5" x14ac:dyDescent="0.25">
      <c r="A113" s="11">
        <v>45140</v>
      </c>
      <c r="B113" s="1" t="s">
        <v>33</v>
      </c>
      <c r="C113" s="1" t="s">
        <v>47</v>
      </c>
      <c r="D113" s="1" t="s">
        <v>29</v>
      </c>
      <c r="E113" s="49">
        <v>3495.91</v>
      </c>
    </row>
    <row r="114" spans="1:5" x14ac:dyDescent="0.25">
      <c r="A114" s="11">
        <v>45141</v>
      </c>
      <c r="B114" s="1" t="s">
        <v>24</v>
      </c>
      <c r="C114" s="1" t="s">
        <v>46</v>
      </c>
      <c r="D114" s="1" t="s">
        <v>28</v>
      </c>
      <c r="E114" s="49">
        <v>3878.41</v>
      </c>
    </row>
    <row r="115" spans="1:5" x14ac:dyDescent="0.25">
      <c r="A115" s="11">
        <v>45141</v>
      </c>
      <c r="B115" s="1" t="s">
        <v>25</v>
      </c>
      <c r="C115" s="1" t="s">
        <v>48</v>
      </c>
      <c r="D115" s="1" t="s">
        <v>28</v>
      </c>
      <c r="E115" s="49">
        <v>3453.11</v>
      </c>
    </row>
    <row r="116" spans="1:5" x14ac:dyDescent="0.25">
      <c r="A116" s="11">
        <v>45165</v>
      </c>
      <c r="B116" s="1" t="s">
        <v>33</v>
      </c>
      <c r="C116" s="1" t="s">
        <v>48</v>
      </c>
      <c r="D116" s="1" t="s">
        <v>28</v>
      </c>
      <c r="E116" s="49">
        <v>2917.03</v>
      </c>
    </row>
    <row r="117" spans="1:5" x14ac:dyDescent="0.25">
      <c r="A117" s="11">
        <v>45167</v>
      </c>
      <c r="B117" s="1" t="s">
        <v>33</v>
      </c>
      <c r="C117" s="1" t="s">
        <v>47</v>
      </c>
      <c r="D117" s="1" t="s">
        <v>28</v>
      </c>
      <c r="E117" s="49">
        <v>3596.44</v>
      </c>
    </row>
    <row r="118" spans="1:5" x14ac:dyDescent="0.25">
      <c r="A118" s="11">
        <v>45156</v>
      </c>
      <c r="B118" s="1" t="s">
        <v>25</v>
      </c>
      <c r="C118" s="1" t="s">
        <v>48</v>
      </c>
      <c r="D118" s="1" t="s">
        <v>31</v>
      </c>
      <c r="E118" s="49">
        <v>2080.25</v>
      </c>
    </row>
    <row r="119" spans="1:5" x14ac:dyDescent="0.25">
      <c r="A119" s="11">
        <v>45169</v>
      </c>
      <c r="B119" s="1" t="s">
        <v>25</v>
      </c>
      <c r="C119" s="1" t="s">
        <v>48</v>
      </c>
      <c r="D119" s="1" t="s">
        <v>29</v>
      </c>
      <c r="E119" s="49">
        <v>2138.71</v>
      </c>
    </row>
    <row r="120" spans="1:5" x14ac:dyDescent="0.25">
      <c r="A120" s="11">
        <v>45140</v>
      </c>
      <c r="B120" s="1" t="s">
        <v>26</v>
      </c>
      <c r="C120" s="1" t="s">
        <v>2</v>
      </c>
      <c r="D120" s="1" t="s">
        <v>31</v>
      </c>
      <c r="E120" s="49">
        <v>3022.95</v>
      </c>
    </row>
    <row r="121" spans="1:5" x14ac:dyDescent="0.25">
      <c r="A121" s="11">
        <v>45145</v>
      </c>
      <c r="B121" s="1" t="s">
        <v>25</v>
      </c>
      <c r="C121" s="1" t="s">
        <v>2</v>
      </c>
      <c r="D121" s="1" t="s">
        <v>29</v>
      </c>
      <c r="E121" s="49">
        <v>2581.5</v>
      </c>
    </row>
    <row r="122" spans="1:5" x14ac:dyDescent="0.25">
      <c r="A122" s="11">
        <v>45153</v>
      </c>
      <c r="B122" s="1" t="s">
        <v>24</v>
      </c>
      <c r="C122" s="1" t="s">
        <v>46</v>
      </c>
      <c r="D122" s="1" t="s">
        <v>28</v>
      </c>
      <c r="E122" s="49">
        <v>2409.89</v>
      </c>
    </row>
    <row r="123" spans="1:5" x14ac:dyDescent="0.25">
      <c r="A123" s="11">
        <v>45163</v>
      </c>
      <c r="B123" s="1" t="s">
        <v>23</v>
      </c>
      <c r="C123" s="1" t="s">
        <v>48</v>
      </c>
      <c r="D123" s="1" t="s">
        <v>27</v>
      </c>
      <c r="E123" s="49">
        <v>2892.02</v>
      </c>
    </row>
    <row r="124" spans="1:5" x14ac:dyDescent="0.25">
      <c r="A124" s="11">
        <v>45159</v>
      </c>
      <c r="B124" s="1" t="s">
        <v>23</v>
      </c>
      <c r="C124" s="1" t="s">
        <v>49</v>
      </c>
      <c r="D124" s="1" t="s">
        <v>27</v>
      </c>
      <c r="E124" s="49">
        <v>3773.23</v>
      </c>
    </row>
    <row r="125" spans="1:5" x14ac:dyDescent="0.25">
      <c r="A125" s="11">
        <v>45158</v>
      </c>
      <c r="B125" s="1" t="s">
        <v>33</v>
      </c>
      <c r="C125" s="1" t="s">
        <v>48</v>
      </c>
      <c r="D125" s="1" t="s">
        <v>28</v>
      </c>
      <c r="E125" s="49">
        <v>2368.42</v>
      </c>
    </row>
    <row r="126" spans="1:5" x14ac:dyDescent="0.25">
      <c r="A126" s="11">
        <v>45152</v>
      </c>
      <c r="B126" s="1" t="s">
        <v>26</v>
      </c>
      <c r="C126" s="1" t="s">
        <v>49</v>
      </c>
      <c r="D126" s="1" t="s">
        <v>28</v>
      </c>
      <c r="E126" s="49">
        <v>3821.53</v>
      </c>
    </row>
    <row r="127" spans="1:5" x14ac:dyDescent="0.25">
      <c r="A127" s="11">
        <v>45144</v>
      </c>
      <c r="B127" s="1" t="s">
        <v>24</v>
      </c>
      <c r="C127" s="1" t="s">
        <v>49</v>
      </c>
      <c r="D127" s="1" t="s">
        <v>27</v>
      </c>
      <c r="E127" s="49">
        <v>3984.38</v>
      </c>
    </row>
    <row r="128" spans="1:5" x14ac:dyDescent="0.25">
      <c r="A128" s="11">
        <v>45166</v>
      </c>
      <c r="B128" s="1" t="s">
        <v>26</v>
      </c>
      <c r="C128" s="1" t="s">
        <v>2</v>
      </c>
      <c r="D128" s="1" t="s">
        <v>30</v>
      </c>
      <c r="E128" s="49">
        <v>2980</v>
      </c>
    </row>
    <row r="129" spans="1:5" x14ac:dyDescent="0.25">
      <c r="A129" s="11">
        <v>45154</v>
      </c>
      <c r="B129" s="1" t="s">
        <v>25</v>
      </c>
      <c r="C129" s="1" t="s">
        <v>2</v>
      </c>
      <c r="D129" s="1" t="s">
        <v>32</v>
      </c>
      <c r="E129" s="49">
        <v>3829.54</v>
      </c>
    </row>
    <row r="130" spans="1:5" x14ac:dyDescent="0.25">
      <c r="A130" s="11">
        <v>45151</v>
      </c>
      <c r="B130" s="1" t="s">
        <v>33</v>
      </c>
      <c r="C130" s="1" t="s">
        <v>2</v>
      </c>
      <c r="D130" s="1" t="s">
        <v>28</v>
      </c>
      <c r="E130" s="49">
        <v>2641.17</v>
      </c>
    </row>
    <row r="131" spans="1:5" x14ac:dyDescent="0.25">
      <c r="A131" s="11">
        <v>45164</v>
      </c>
      <c r="B131" s="1" t="s">
        <v>24</v>
      </c>
      <c r="C131" s="1" t="s">
        <v>48</v>
      </c>
      <c r="D131" s="1" t="s">
        <v>28</v>
      </c>
      <c r="E131" s="49">
        <v>3097.92</v>
      </c>
    </row>
    <row r="132" spans="1:5" x14ac:dyDescent="0.25">
      <c r="A132" s="11">
        <v>45164</v>
      </c>
      <c r="B132" s="1" t="s">
        <v>25</v>
      </c>
      <c r="C132" s="1" t="s">
        <v>46</v>
      </c>
      <c r="D132" s="1" t="s">
        <v>28</v>
      </c>
      <c r="E132" s="49">
        <v>2946.25</v>
      </c>
    </row>
    <row r="133" spans="1:5" x14ac:dyDescent="0.25">
      <c r="A133" s="11">
        <v>45140</v>
      </c>
      <c r="B133" s="1" t="s">
        <v>26</v>
      </c>
      <c r="C133" s="1" t="s">
        <v>2</v>
      </c>
      <c r="D133" s="1" t="s">
        <v>32</v>
      </c>
      <c r="E133" s="49">
        <v>3432.67</v>
      </c>
    </row>
    <row r="134" spans="1:5" x14ac:dyDescent="0.25">
      <c r="A134" s="11">
        <v>45149</v>
      </c>
      <c r="B134" s="1" t="s">
        <v>23</v>
      </c>
      <c r="C134" s="1" t="s">
        <v>48</v>
      </c>
      <c r="D134" s="1" t="s">
        <v>29</v>
      </c>
      <c r="E134" s="49">
        <v>2905.02</v>
      </c>
    </row>
    <row r="135" spans="1:5" x14ac:dyDescent="0.25">
      <c r="A135" s="11">
        <v>45146</v>
      </c>
      <c r="B135" s="1" t="s">
        <v>26</v>
      </c>
      <c r="C135" s="1" t="s">
        <v>49</v>
      </c>
      <c r="D135" s="1" t="s">
        <v>30</v>
      </c>
      <c r="E135" s="49">
        <v>3917.87</v>
      </c>
    </row>
    <row r="136" spans="1:5" x14ac:dyDescent="0.25">
      <c r="A136" s="11">
        <v>45141</v>
      </c>
      <c r="B136" s="1" t="s">
        <v>33</v>
      </c>
      <c r="C136" s="1" t="s">
        <v>47</v>
      </c>
      <c r="D136" s="1" t="s">
        <v>30</v>
      </c>
      <c r="E136" s="49">
        <v>2859.39</v>
      </c>
    </row>
    <row r="137" spans="1:5" x14ac:dyDescent="0.25">
      <c r="A137" s="11">
        <v>45143</v>
      </c>
      <c r="B137" s="1" t="s">
        <v>23</v>
      </c>
      <c r="C137" s="1" t="s">
        <v>48</v>
      </c>
      <c r="D137" s="1" t="s">
        <v>32</v>
      </c>
      <c r="E137" s="49">
        <v>2023.48</v>
      </c>
    </row>
    <row r="138" spans="1:5" x14ac:dyDescent="0.25">
      <c r="A138" s="11">
        <v>45139</v>
      </c>
      <c r="B138" s="1" t="s">
        <v>24</v>
      </c>
      <c r="C138" s="1" t="s">
        <v>46</v>
      </c>
      <c r="D138" s="1" t="s">
        <v>28</v>
      </c>
      <c r="E138" s="49">
        <v>2557.63</v>
      </c>
    </row>
    <row r="139" spans="1:5" x14ac:dyDescent="0.25">
      <c r="A139" s="11">
        <v>45153</v>
      </c>
      <c r="B139" s="1" t="s">
        <v>26</v>
      </c>
      <c r="C139" s="1" t="s">
        <v>49</v>
      </c>
      <c r="D139" s="1" t="s">
        <v>32</v>
      </c>
      <c r="E139" s="49">
        <v>2545.1799999999998</v>
      </c>
    </row>
    <row r="140" spans="1:5" x14ac:dyDescent="0.25">
      <c r="A140" s="11">
        <v>45155</v>
      </c>
      <c r="B140" s="1" t="s">
        <v>25</v>
      </c>
      <c r="C140" s="1" t="s">
        <v>46</v>
      </c>
      <c r="D140" s="1" t="s">
        <v>27</v>
      </c>
      <c r="E140" s="49">
        <v>2664.28</v>
      </c>
    </row>
    <row r="141" spans="1:5" x14ac:dyDescent="0.25">
      <c r="A141" s="11">
        <v>45157</v>
      </c>
      <c r="B141" s="1" t="s">
        <v>25</v>
      </c>
      <c r="C141" s="1" t="s">
        <v>2</v>
      </c>
      <c r="D141" s="1" t="s">
        <v>27</v>
      </c>
      <c r="E141" s="49">
        <v>2039.36</v>
      </c>
    </row>
    <row r="142" spans="1:5" x14ac:dyDescent="0.25">
      <c r="A142" s="11">
        <v>45163</v>
      </c>
      <c r="B142" s="1" t="s">
        <v>23</v>
      </c>
      <c r="C142" s="1" t="s">
        <v>48</v>
      </c>
      <c r="D142" s="1" t="s">
        <v>29</v>
      </c>
      <c r="E142" s="49">
        <v>3143.68</v>
      </c>
    </row>
    <row r="143" spans="1:5" x14ac:dyDescent="0.25">
      <c r="A143" s="11">
        <v>45147</v>
      </c>
      <c r="B143" s="1" t="s">
        <v>24</v>
      </c>
      <c r="C143" s="1" t="s">
        <v>48</v>
      </c>
      <c r="D143" s="1" t="s">
        <v>27</v>
      </c>
      <c r="E143" s="49">
        <v>2922.11</v>
      </c>
    </row>
    <row r="144" spans="1:5" x14ac:dyDescent="0.25">
      <c r="A144" s="11">
        <v>45139</v>
      </c>
      <c r="B144" s="1" t="s">
        <v>33</v>
      </c>
      <c r="C144" s="1" t="s">
        <v>48</v>
      </c>
      <c r="D144" s="1" t="s">
        <v>28</v>
      </c>
      <c r="E144" s="49">
        <v>3665.62</v>
      </c>
    </row>
    <row r="145" spans="1:5" x14ac:dyDescent="0.25">
      <c r="A145" s="11">
        <v>45156</v>
      </c>
      <c r="B145" s="1" t="s">
        <v>24</v>
      </c>
      <c r="C145" s="1" t="s">
        <v>48</v>
      </c>
      <c r="D145" s="1" t="s">
        <v>28</v>
      </c>
      <c r="E145" s="49">
        <v>3598.18</v>
      </c>
    </row>
    <row r="146" spans="1:5" x14ac:dyDescent="0.25">
      <c r="A146" s="11">
        <v>45152</v>
      </c>
      <c r="B146" s="1" t="s">
        <v>33</v>
      </c>
      <c r="C146" s="1" t="s">
        <v>46</v>
      </c>
      <c r="D146" s="1" t="s">
        <v>27</v>
      </c>
      <c r="E146" s="49">
        <v>3621.8</v>
      </c>
    </row>
    <row r="147" spans="1:5" x14ac:dyDescent="0.25">
      <c r="A147" s="11">
        <v>45149</v>
      </c>
      <c r="B147" s="1" t="s">
        <v>33</v>
      </c>
      <c r="C147" s="1" t="s">
        <v>46</v>
      </c>
      <c r="D147" s="1" t="s">
        <v>28</v>
      </c>
      <c r="E147" s="49">
        <v>3103.41</v>
      </c>
    </row>
    <row r="148" spans="1:5" x14ac:dyDescent="0.25">
      <c r="A148" s="11">
        <v>45144</v>
      </c>
      <c r="B148" s="1" t="s">
        <v>25</v>
      </c>
      <c r="C148" s="1" t="s">
        <v>47</v>
      </c>
      <c r="D148" s="1" t="s">
        <v>32</v>
      </c>
      <c r="E148" s="49">
        <v>3645.33</v>
      </c>
    </row>
    <row r="149" spans="1:5" x14ac:dyDescent="0.25">
      <c r="A149" s="11">
        <v>45166</v>
      </c>
      <c r="B149" s="1" t="s">
        <v>23</v>
      </c>
      <c r="C149" s="1" t="s">
        <v>48</v>
      </c>
      <c r="D149" s="1" t="s">
        <v>32</v>
      </c>
      <c r="E149" s="49">
        <v>3790.28</v>
      </c>
    </row>
    <row r="150" spans="1:5" x14ac:dyDescent="0.25">
      <c r="A150" s="11">
        <v>45156</v>
      </c>
      <c r="B150" s="1" t="s">
        <v>26</v>
      </c>
      <c r="C150" s="1" t="s">
        <v>47</v>
      </c>
      <c r="D150" s="1" t="s">
        <v>32</v>
      </c>
      <c r="E150" s="49">
        <v>2557.34</v>
      </c>
    </row>
    <row r="151" spans="1:5" x14ac:dyDescent="0.25">
      <c r="A151" s="11">
        <v>45161</v>
      </c>
      <c r="B151" s="1" t="s">
        <v>33</v>
      </c>
      <c r="C151" s="1" t="s">
        <v>49</v>
      </c>
      <c r="D151" s="1" t="s">
        <v>29</v>
      </c>
      <c r="E151" s="49">
        <v>2981.72</v>
      </c>
    </row>
    <row r="152" spans="1:5" x14ac:dyDescent="0.25">
      <c r="A152" s="11">
        <v>45155</v>
      </c>
      <c r="B152" s="1" t="s">
        <v>25</v>
      </c>
      <c r="C152" s="1" t="s">
        <v>47</v>
      </c>
      <c r="D152" s="1" t="s">
        <v>30</v>
      </c>
      <c r="E152" s="49">
        <v>3179.57</v>
      </c>
    </row>
    <row r="153" spans="1:5" x14ac:dyDescent="0.25">
      <c r="A153" s="11">
        <v>45150</v>
      </c>
      <c r="B153" s="1" t="s">
        <v>24</v>
      </c>
      <c r="C153" s="1" t="s">
        <v>46</v>
      </c>
      <c r="D153" s="1" t="s">
        <v>29</v>
      </c>
      <c r="E153" s="49">
        <v>2774.84</v>
      </c>
    </row>
    <row r="154" spans="1:5" x14ac:dyDescent="0.25">
      <c r="A154" s="11">
        <v>45152</v>
      </c>
      <c r="B154" s="1" t="s">
        <v>25</v>
      </c>
      <c r="C154" s="1" t="s">
        <v>48</v>
      </c>
      <c r="D154" s="1" t="s">
        <v>31</v>
      </c>
      <c r="E154" s="49">
        <v>3670.5</v>
      </c>
    </row>
    <row r="155" spans="1:5" x14ac:dyDescent="0.25">
      <c r="A155" s="11">
        <v>45169</v>
      </c>
      <c r="B155" s="1" t="s">
        <v>24</v>
      </c>
      <c r="C155" s="1" t="s">
        <v>2</v>
      </c>
      <c r="D155" s="1" t="s">
        <v>27</v>
      </c>
      <c r="E155" s="49">
        <v>3872.73</v>
      </c>
    </row>
    <row r="156" spans="1:5" x14ac:dyDescent="0.25">
      <c r="A156" s="11">
        <v>45165</v>
      </c>
      <c r="B156" s="1" t="s">
        <v>33</v>
      </c>
      <c r="C156" s="1" t="s">
        <v>48</v>
      </c>
      <c r="D156" s="1" t="s">
        <v>31</v>
      </c>
      <c r="E156" s="49">
        <v>2299.86</v>
      </c>
    </row>
    <row r="157" spans="1:5" x14ac:dyDescent="0.25">
      <c r="A157" s="11">
        <v>45155</v>
      </c>
      <c r="B157" s="1" t="s">
        <v>26</v>
      </c>
      <c r="C157" s="1" t="s">
        <v>47</v>
      </c>
      <c r="D157" s="1" t="s">
        <v>27</v>
      </c>
      <c r="E157" s="49">
        <v>2947.95</v>
      </c>
    </row>
    <row r="158" spans="1:5" x14ac:dyDescent="0.25">
      <c r="A158" s="11">
        <v>45169</v>
      </c>
      <c r="B158" s="1" t="s">
        <v>23</v>
      </c>
      <c r="C158" s="1" t="s">
        <v>47</v>
      </c>
      <c r="D158" s="1" t="s">
        <v>30</v>
      </c>
      <c r="E158" s="49">
        <v>2111.27</v>
      </c>
    </row>
    <row r="159" spans="1:5" x14ac:dyDescent="0.25">
      <c r="A159" s="11">
        <v>45160</v>
      </c>
      <c r="B159" s="1" t="s">
        <v>23</v>
      </c>
      <c r="C159" s="1" t="s">
        <v>2</v>
      </c>
      <c r="D159" s="1" t="s">
        <v>27</v>
      </c>
      <c r="E159" s="49">
        <v>3073.53</v>
      </c>
    </row>
    <row r="160" spans="1:5" x14ac:dyDescent="0.25">
      <c r="A160" s="11">
        <v>45167</v>
      </c>
      <c r="B160" s="1" t="s">
        <v>33</v>
      </c>
      <c r="C160" s="1" t="s">
        <v>49</v>
      </c>
      <c r="D160" s="1" t="s">
        <v>30</v>
      </c>
      <c r="E160" s="49">
        <v>2608.0100000000002</v>
      </c>
    </row>
    <row r="161" spans="1:5" x14ac:dyDescent="0.25">
      <c r="A161" s="11">
        <v>45153</v>
      </c>
      <c r="B161" s="1" t="s">
        <v>33</v>
      </c>
      <c r="C161" s="1" t="s">
        <v>47</v>
      </c>
      <c r="D161" s="1" t="s">
        <v>31</v>
      </c>
      <c r="E161" s="49">
        <v>3358.34</v>
      </c>
    </row>
    <row r="162" spans="1:5" x14ac:dyDescent="0.25">
      <c r="A162" s="11">
        <v>45141</v>
      </c>
      <c r="B162" s="1" t="s">
        <v>25</v>
      </c>
      <c r="C162" s="1" t="s">
        <v>2</v>
      </c>
      <c r="D162" s="1" t="s">
        <v>29</v>
      </c>
      <c r="E162" s="49">
        <v>3646.11</v>
      </c>
    </row>
    <row r="163" spans="1:5" x14ac:dyDescent="0.25">
      <c r="A163" s="11">
        <v>45140</v>
      </c>
      <c r="B163" s="1" t="s">
        <v>33</v>
      </c>
      <c r="C163" s="1" t="s">
        <v>2</v>
      </c>
      <c r="D163" s="1" t="s">
        <v>29</v>
      </c>
      <c r="E163" s="49">
        <v>2472.86</v>
      </c>
    </row>
    <row r="164" spans="1:5" x14ac:dyDescent="0.25">
      <c r="A164" s="11">
        <v>45141</v>
      </c>
      <c r="B164" s="1" t="s">
        <v>24</v>
      </c>
      <c r="C164" s="1" t="s">
        <v>48</v>
      </c>
      <c r="D164" s="1" t="s">
        <v>29</v>
      </c>
      <c r="E164" s="49">
        <v>3520.84</v>
      </c>
    </row>
    <row r="165" spans="1:5" x14ac:dyDescent="0.25">
      <c r="A165" s="11">
        <v>45142</v>
      </c>
      <c r="B165" s="1" t="s">
        <v>33</v>
      </c>
      <c r="C165" s="1" t="s">
        <v>48</v>
      </c>
      <c r="D165" s="1" t="s">
        <v>30</v>
      </c>
      <c r="E165" s="49">
        <v>3096</v>
      </c>
    </row>
    <row r="166" spans="1:5" x14ac:dyDescent="0.25">
      <c r="A166" s="11">
        <v>45155</v>
      </c>
      <c r="B166" s="1" t="s">
        <v>25</v>
      </c>
      <c r="C166" s="1" t="s">
        <v>46</v>
      </c>
      <c r="D166" s="1" t="s">
        <v>30</v>
      </c>
      <c r="E166" s="49">
        <v>3876.65</v>
      </c>
    </row>
    <row r="167" spans="1:5" x14ac:dyDescent="0.25">
      <c r="A167" s="11">
        <v>45169</v>
      </c>
      <c r="B167" s="1" t="s">
        <v>25</v>
      </c>
      <c r="C167" s="1" t="s">
        <v>47</v>
      </c>
      <c r="D167" s="1" t="s">
        <v>30</v>
      </c>
      <c r="E167" s="49">
        <v>2138.79</v>
      </c>
    </row>
    <row r="168" spans="1:5" x14ac:dyDescent="0.25">
      <c r="A168" s="11">
        <v>45164</v>
      </c>
      <c r="B168" s="1" t="s">
        <v>23</v>
      </c>
      <c r="C168" s="1" t="s">
        <v>47</v>
      </c>
      <c r="D168" s="1" t="s">
        <v>29</v>
      </c>
      <c r="E168" s="49">
        <v>2568.46</v>
      </c>
    </row>
    <row r="169" spans="1:5" x14ac:dyDescent="0.25">
      <c r="A169" s="11">
        <v>45143</v>
      </c>
      <c r="B169" s="1" t="s">
        <v>25</v>
      </c>
      <c r="C169" s="1" t="s">
        <v>48</v>
      </c>
      <c r="D169" s="1" t="s">
        <v>27</v>
      </c>
      <c r="E169" s="49">
        <v>2671.15</v>
      </c>
    </row>
    <row r="170" spans="1:5" x14ac:dyDescent="0.25">
      <c r="A170" s="11">
        <v>45147</v>
      </c>
      <c r="B170" s="1" t="s">
        <v>33</v>
      </c>
      <c r="C170" s="1" t="s">
        <v>2</v>
      </c>
      <c r="D170" s="1" t="s">
        <v>28</v>
      </c>
      <c r="E170" s="49">
        <v>3034.32</v>
      </c>
    </row>
    <row r="171" spans="1:5" x14ac:dyDescent="0.25">
      <c r="A171" s="11">
        <v>45151</v>
      </c>
      <c r="B171" s="1" t="s">
        <v>25</v>
      </c>
      <c r="C171" s="1" t="s">
        <v>49</v>
      </c>
      <c r="D171" s="1" t="s">
        <v>28</v>
      </c>
      <c r="E171" s="49">
        <v>3144.79</v>
      </c>
    </row>
    <row r="172" spans="1:5" x14ac:dyDescent="0.25">
      <c r="A172" s="11">
        <v>45143</v>
      </c>
      <c r="B172" s="1" t="s">
        <v>25</v>
      </c>
      <c r="C172" s="1" t="s">
        <v>48</v>
      </c>
      <c r="D172" s="1" t="s">
        <v>28</v>
      </c>
      <c r="E172" s="49">
        <v>3937.86</v>
      </c>
    </row>
    <row r="173" spans="1:5" x14ac:dyDescent="0.25">
      <c r="A173" s="11">
        <v>45165</v>
      </c>
      <c r="B173" s="1" t="s">
        <v>25</v>
      </c>
      <c r="C173" s="1" t="s">
        <v>2</v>
      </c>
      <c r="D173" s="1" t="s">
        <v>27</v>
      </c>
      <c r="E173" s="49">
        <v>3164.34</v>
      </c>
    </row>
    <row r="174" spans="1:5" x14ac:dyDescent="0.25">
      <c r="A174" s="11">
        <v>45164</v>
      </c>
      <c r="B174" s="1" t="s">
        <v>33</v>
      </c>
      <c r="C174" s="1" t="s">
        <v>48</v>
      </c>
      <c r="D174" s="1" t="s">
        <v>27</v>
      </c>
      <c r="E174" s="49">
        <v>3204.33</v>
      </c>
    </row>
    <row r="175" spans="1:5" x14ac:dyDescent="0.25">
      <c r="A175" s="11">
        <v>45162</v>
      </c>
      <c r="B175" s="1" t="s">
        <v>23</v>
      </c>
      <c r="C175" s="1" t="s">
        <v>48</v>
      </c>
      <c r="D175" s="1" t="s">
        <v>28</v>
      </c>
      <c r="E175" s="49">
        <v>2071.75</v>
      </c>
    </row>
    <row r="176" spans="1:5" x14ac:dyDescent="0.25">
      <c r="A176" s="11">
        <v>45152</v>
      </c>
      <c r="B176" s="1" t="s">
        <v>33</v>
      </c>
      <c r="C176" s="1" t="s">
        <v>48</v>
      </c>
      <c r="D176" s="1" t="s">
        <v>29</v>
      </c>
      <c r="E176" s="49">
        <v>3449.22</v>
      </c>
    </row>
    <row r="177" spans="1:5" x14ac:dyDescent="0.25">
      <c r="A177" s="11">
        <v>45156</v>
      </c>
      <c r="B177" s="1" t="s">
        <v>23</v>
      </c>
      <c r="C177" s="1" t="s">
        <v>46</v>
      </c>
      <c r="D177" s="1" t="s">
        <v>29</v>
      </c>
      <c r="E177" s="49">
        <v>2309.66</v>
      </c>
    </row>
    <row r="178" spans="1:5" x14ac:dyDescent="0.25">
      <c r="A178" s="11">
        <v>45139</v>
      </c>
      <c r="B178" s="1" t="s">
        <v>23</v>
      </c>
      <c r="C178" s="1" t="s">
        <v>46</v>
      </c>
      <c r="D178" s="1" t="s">
        <v>31</v>
      </c>
      <c r="E178" s="49">
        <v>3880.71</v>
      </c>
    </row>
    <row r="179" spans="1:5" x14ac:dyDescent="0.25">
      <c r="A179" s="11">
        <v>45145</v>
      </c>
      <c r="B179" s="1" t="s">
        <v>24</v>
      </c>
      <c r="C179" s="1" t="s">
        <v>49</v>
      </c>
      <c r="D179" s="1" t="s">
        <v>30</v>
      </c>
      <c r="E179" s="49">
        <v>2186.1</v>
      </c>
    </row>
    <row r="180" spans="1:5" x14ac:dyDescent="0.25">
      <c r="A180" s="11">
        <v>45144</v>
      </c>
      <c r="B180" s="1" t="s">
        <v>23</v>
      </c>
      <c r="C180" s="1" t="s">
        <v>48</v>
      </c>
      <c r="D180" s="1" t="s">
        <v>29</v>
      </c>
      <c r="E180" s="49">
        <v>2717.91</v>
      </c>
    </row>
    <row r="181" spans="1:5" x14ac:dyDescent="0.25">
      <c r="A181" s="11">
        <v>45147</v>
      </c>
      <c r="B181" s="1" t="s">
        <v>24</v>
      </c>
      <c r="C181" s="1" t="s">
        <v>47</v>
      </c>
      <c r="D181" s="1" t="s">
        <v>27</v>
      </c>
      <c r="E181" s="49">
        <v>3263.75</v>
      </c>
    </row>
    <row r="182" spans="1:5" x14ac:dyDescent="0.25">
      <c r="A182" s="11">
        <v>45159</v>
      </c>
      <c r="B182" s="1" t="s">
        <v>23</v>
      </c>
      <c r="C182" s="1" t="s">
        <v>2</v>
      </c>
      <c r="D182" s="1" t="s">
        <v>31</v>
      </c>
      <c r="E182" s="49">
        <v>2389.48</v>
      </c>
    </row>
    <row r="183" spans="1:5" x14ac:dyDescent="0.25">
      <c r="A183" s="11">
        <v>45155</v>
      </c>
      <c r="B183" s="1" t="s">
        <v>25</v>
      </c>
      <c r="C183" s="1" t="s">
        <v>2</v>
      </c>
      <c r="D183" s="1" t="s">
        <v>31</v>
      </c>
      <c r="E183" s="49">
        <v>3518.16</v>
      </c>
    </row>
    <row r="184" spans="1:5" x14ac:dyDescent="0.25">
      <c r="A184" s="11">
        <v>45143</v>
      </c>
      <c r="B184" s="1" t="s">
        <v>24</v>
      </c>
      <c r="C184" s="1" t="s">
        <v>49</v>
      </c>
      <c r="D184" s="1" t="s">
        <v>28</v>
      </c>
      <c r="E184" s="49">
        <v>3667.34</v>
      </c>
    </row>
    <row r="185" spans="1:5" x14ac:dyDescent="0.25">
      <c r="A185" s="11">
        <v>45158</v>
      </c>
      <c r="B185" s="1" t="s">
        <v>26</v>
      </c>
      <c r="C185" s="1" t="s">
        <v>48</v>
      </c>
      <c r="D185" s="1" t="s">
        <v>28</v>
      </c>
      <c r="E185" s="49">
        <v>2884.31</v>
      </c>
    </row>
    <row r="186" spans="1:5" x14ac:dyDescent="0.25">
      <c r="A186" s="11">
        <v>45168</v>
      </c>
      <c r="B186" s="1" t="s">
        <v>33</v>
      </c>
      <c r="C186" s="1" t="s">
        <v>2</v>
      </c>
      <c r="D186" s="1" t="s">
        <v>32</v>
      </c>
      <c r="E186" s="49">
        <v>2054.4899999999998</v>
      </c>
    </row>
    <row r="187" spans="1:5" x14ac:dyDescent="0.25">
      <c r="A187" s="11">
        <v>45163</v>
      </c>
      <c r="B187" s="1" t="s">
        <v>26</v>
      </c>
      <c r="C187" s="1" t="s">
        <v>48</v>
      </c>
      <c r="D187" s="1" t="s">
        <v>30</v>
      </c>
      <c r="E187" s="49">
        <v>2634.08</v>
      </c>
    </row>
    <row r="188" spans="1:5" x14ac:dyDescent="0.25">
      <c r="A188" s="11">
        <v>45147</v>
      </c>
      <c r="B188" s="1" t="s">
        <v>33</v>
      </c>
      <c r="C188" s="1" t="s">
        <v>49</v>
      </c>
      <c r="D188" s="1" t="s">
        <v>27</v>
      </c>
      <c r="E188" s="49">
        <v>2721.51</v>
      </c>
    </row>
    <row r="189" spans="1:5" x14ac:dyDescent="0.25">
      <c r="A189" s="11">
        <v>45145</v>
      </c>
      <c r="B189" s="1" t="s">
        <v>24</v>
      </c>
      <c r="C189" s="1" t="s">
        <v>2</v>
      </c>
      <c r="D189" s="1" t="s">
        <v>32</v>
      </c>
      <c r="E189" s="49">
        <v>3261.02</v>
      </c>
    </row>
    <row r="190" spans="1:5" x14ac:dyDescent="0.25">
      <c r="A190" s="11">
        <v>45154</v>
      </c>
      <c r="B190" s="1" t="s">
        <v>33</v>
      </c>
      <c r="C190" s="1" t="s">
        <v>46</v>
      </c>
      <c r="D190" s="1" t="s">
        <v>31</v>
      </c>
      <c r="E190" s="49">
        <v>2239.02</v>
      </c>
    </row>
    <row r="191" spans="1:5" x14ac:dyDescent="0.25">
      <c r="A191" s="11">
        <v>45153</v>
      </c>
      <c r="B191" s="1" t="s">
        <v>25</v>
      </c>
      <c r="C191" s="1" t="s">
        <v>46</v>
      </c>
      <c r="D191" s="1" t="s">
        <v>28</v>
      </c>
      <c r="E191" s="49">
        <v>2791.73</v>
      </c>
    </row>
    <row r="192" spans="1:5" x14ac:dyDescent="0.25">
      <c r="A192" s="11">
        <v>45140</v>
      </c>
      <c r="B192" s="1" t="s">
        <v>24</v>
      </c>
      <c r="C192" s="1" t="s">
        <v>47</v>
      </c>
      <c r="D192" s="1" t="s">
        <v>28</v>
      </c>
      <c r="E192" s="49">
        <v>3709.03</v>
      </c>
    </row>
    <row r="193" spans="1:5" x14ac:dyDescent="0.25">
      <c r="A193" s="11">
        <v>45142</v>
      </c>
      <c r="B193" s="1" t="s">
        <v>33</v>
      </c>
      <c r="C193" s="1" t="s">
        <v>48</v>
      </c>
      <c r="D193" s="1" t="s">
        <v>30</v>
      </c>
      <c r="E193" s="49">
        <v>2837.24</v>
      </c>
    </row>
    <row r="194" spans="1:5" x14ac:dyDescent="0.25">
      <c r="A194" s="11">
        <v>45140</v>
      </c>
      <c r="B194" s="1" t="s">
        <v>24</v>
      </c>
      <c r="C194" s="1" t="s">
        <v>49</v>
      </c>
      <c r="D194" s="1" t="s">
        <v>30</v>
      </c>
      <c r="E194" s="49">
        <v>3400.79</v>
      </c>
    </row>
    <row r="195" spans="1:5" x14ac:dyDescent="0.25">
      <c r="A195" s="11">
        <v>45159</v>
      </c>
      <c r="B195" s="1" t="s">
        <v>24</v>
      </c>
      <c r="C195" s="1" t="s">
        <v>46</v>
      </c>
      <c r="D195" s="1" t="s">
        <v>28</v>
      </c>
      <c r="E195" s="49">
        <v>2913.2</v>
      </c>
    </row>
    <row r="196" spans="1:5" x14ac:dyDescent="0.25">
      <c r="A196" s="11">
        <v>45166</v>
      </c>
      <c r="B196" s="1" t="s">
        <v>23</v>
      </c>
      <c r="C196" s="1" t="s">
        <v>47</v>
      </c>
      <c r="D196" s="1" t="s">
        <v>27</v>
      </c>
      <c r="E196" s="49">
        <v>3610.46</v>
      </c>
    </row>
    <row r="197" spans="1:5" x14ac:dyDescent="0.25">
      <c r="A197" s="11">
        <v>45141</v>
      </c>
      <c r="B197" s="1" t="s">
        <v>23</v>
      </c>
      <c r="C197" s="1" t="s">
        <v>46</v>
      </c>
      <c r="D197" s="1" t="s">
        <v>32</v>
      </c>
      <c r="E197" s="49">
        <v>3928.57</v>
      </c>
    </row>
    <row r="198" spans="1:5" x14ac:dyDescent="0.25">
      <c r="A198" s="11">
        <v>45158</v>
      </c>
      <c r="B198" s="1" t="s">
        <v>25</v>
      </c>
      <c r="C198" s="1" t="s">
        <v>46</v>
      </c>
      <c r="D198" s="1" t="s">
        <v>27</v>
      </c>
      <c r="E198" s="49">
        <v>3071.31</v>
      </c>
    </row>
    <row r="199" spans="1:5" x14ac:dyDescent="0.25">
      <c r="A199" s="11">
        <v>45141</v>
      </c>
      <c r="B199" s="1" t="s">
        <v>33</v>
      </c>
      <c r="C199" s="1" t="s">
        <v>46</v>
      </c>
      <c r="D199" s="1" t="s">
        <v>29</v>
      </c>
      <c r="E199" s="49">
        <v>3838.46</v>
      </c>
    </row>
    <row r="200" spans="1:5" x14ac:dyDescent="0.25">
      <c r="A200" s="11">
        <v>45150</v>
      </c>
      <c r="B200" s="1" t="s">
        <v>24</v>
      </c>
      <c r="C200" s="1" t="s">
        <v>49</v>
      </c>
      <c r="D200" s="1" t="s">
        <v>27</v>
      </c>
      <c r="E200" s="49">
        <v>3658.18</v>
      </c>
    </row>
    <row r="201" spans="1:5" x14ac:dyDescent="0.25">
      <c r="A201" s="11">
        <v>45158</v>
      </c>
      <c r="B201" s="1" t="s">
        <v>33</v>
      </c>
      <c r="C201" s="1" t="s">
        <v>49</v>
      </c>
      <c r="D201" s="1" t="s">
        <v>30</v>
      </c>
      <c r="E201" s="49">
        <v>2632.29</v>
      </c>
    </row>
    <row r="202" spans="1:5" x14ac:dyDescent="0.25">
      <c r="A202" s="11">
        <v>45152</v>
      </c>
      <c r="B202" s="1" t="s">
        <v>26</v>
      </c>
      <c r="C202" s="1" t="s">
        <v>2</v>
      </c>
      <c r="D202" s="1" t="s">
        <v>30</v>
      </c>
      <c r="E202" s="49">
        <v>3230.27</v>
      </c>
    </row>
    <row r="203" spans="1:5" x14ac:dyDescent="0.25">
      <c r="A203" s="11">
        <v>45160</v>
      </c>
      <c r="B203" s="1" t="s">
        <v>24</v>
      </c>
      <c r="C203" s="1" t="s">
        <v>46</v>
      </c>
      <c r="D203" s="1" t="s">
        <v>32</v>
      </c>
      <c r="E203" s="49">
        <v>2950.34</v>
      </c>
    </row>
    <row r="204" spans="1:5" x14ac:dyDescent="0.25">
      <c r="A204" s="11">
        <v>45139</v>
      </c>
      <c r="B204" s="1" t="s">
        <v>33</v>
      </c>
      <c r="C204" s="1" t="s">
        <v>46</v>
      </c>
      <c r="D204" s="1" t="s">
        <v>31</v>
      </c>
      <c r="E204" s="49">
        <v>2092.7399999999998</v>
      </c>
    </row>
    <row r="205" spans="1:5" x14ac:dyDescent="0.25">
      <c r="A205" s="11">
        <v>45153</v>
      </c>
      <c r="B205" s="1" t="s">
        <v>26</v>
      </c>
      <c r="C205" s="1" t="s">
        <v>48</v>
      </c>
      <c r="D205" s="1" t="s">
        <v>32</v>
      </c>
      <c r="E205" s="49">
        <v>2631.81</v>
      </c>
    </row>
    <row r="206" spans="1:5" x14ac:dyDescent="0.25">
      <c r="A206" s="11">
        <v>45156</v>
      </c>
      <c r="B206" s="1" t="s">
        <v>23</v>
      </c>
      <c r="C206" s="1" t="s">
        <v>47</v>
      </c>
      <c r="D206" s="1" t="s">
        <v>30</v>
      </c>
      <c r="E206" s="49">
        <v>2775.19</v>
      </c>
    </row>
    <row r="207" spans="1:5" x14ac:dyDescent="0.25">
      <c r="A207" s="11">
        <v>45168</v>
      </c>
      <c r="B207" s="1" t="s">
        <v>23</v>
      </c>
      <c r="C207" s="1" t="s">
        <v>48</v>
      </c>
      <c r="D207" s="1" t="s">
        <v>32</v>
      </c>
      <c r="E207" s="49">
        <v>3458.02</v>
      </c>
    </row>
    <row r="208" spans="1:5" x14ac:dyDescent="0.25">
      <c r="A208" s="11">
        <v>45145</v>
      </c>
      <c r="B208" s="1" t="s">
        <v>25</v>
      </c>
      <c r="C208" s="1" t="s">
        <v>47</v>
      </c>
      <c r="D208" s="1" t="s">
        <v>31</v>
      </c>
      <c r="E208" s="49">
        <v>3854.06</v>
      </c>
    </row>
    <row r="209" spans="1:5" x14ac:dyDescent="0.25">
      <c r="A209" s="11">
        <v>45162</v>
      </c>
      <c r="B209" s="1" t="s">
        <v>33</v>
      </c>
      <c r="C209" s="1" t="s">
        <v>46</v>
      </c>
      <c r="D209" s="1" t="s">
        <v>27</v>
      </c>
      <c r="E209" s="49">
        <v>2520.2800000000002</v>
      </c>
    </row>
    <row r="210" spans="1:5" x14ac:dyDescent="0.25">
      <c r="A210" s="11">
        <v>45163</v>
      </c>
      <c r="B210" s="1" t="s">
        <v>26</v>
      </c>
      <c r="C210" s="1" t="s">
        <v>47</v>
      </c>
      <c r="D210" s="1" t="s">
        <v>30</v>
      </c>
      <c r="E210" s="49">
        <v>3316.71</v>
      </c>
    </row>
    <row r="211" spans="1:5" x14ac:dyDescent="0.25">
      <c r="A211" s="11">
        <v>45159</v>
      </c>
      <c r="B211" s="1" t="s">
        <v>25</v>
      </c>
      <c r="C211" s="1" t="s">
        <v>2</v>
      </c>
      <c r="D211" s="1" t="s">
        <v>31</v>
      </c>
      <c r="E211" s="49">
        <v>3619.89</v>
      </c>
    </row>
    <row r="212" spans="1:5" x14ac:dyDescent="0.25">
      <c r="A212" s="11">
        <v>45169</v>
      </c>
      <c r="B212" s="1" t="s">
        <v>24</v>
      </c>
      <c r="C212" s="1" t="s">
        <v>49</v>
      </c>
      <c r="D212" s="1" t="s">
        <v>29</v>
      </c>
      <c r="E212" s="49">
        <v>3763.24</v>
      </c>
    </row>
    <row r="213" spans="1:5" x14ac:dyDescent="0.25">
      <c r="A213" s="11">
        <v>45148</v>
      </c>
      <c r="B213" s="1" t="s">
        <v>24</v>
      </c>
      <c r="C213" s="1" t="s">
        <v>47</v>
      </c>
      <c r="D213" s="1" t="s">
        <v>28</v>
      </c>
      <c r="E213" s="49">
        <v>3961.85</v>
      </c>
    </row>
    <row r="214" spans="1:5" x14ac:dyDescent="0.25">
      <c r="A214" s="11">
        <v>45167</v>
      </c>
      <c r="B214" s="1" t="s">
        <v>24</v>
      </c>
      <c r="C214" s="1" t="s">
        <v>46</v>
      </c>
      <c r="D214" s="1" t="s">
        <v>29</v>
      </c>
      <c r="E214" s="49">
        <v>2618.71</v>
      </c>
    </row>
    <row r="215" spans="1:5" x14ac:dyDescent="0.25">
      <c r="A215" s="11">
        <v>45142</v>
      </c>
      <c r="B215" s="1" t="s">
        <v>33</v>
      </c>
      <c r="C215" s="1" t="s">
        <v>47</v>
      </c>
      <c r="D215" s="1" t="s">
        <v>27</v>
      </c>
      <c r="E215" s="49">
        <v>3089.04</v>
      </c>
    </row>
    <row r="216" spans="1:5" x14ac:dyDescent="0.25">
      <c r="A216" s="11">
        <v>45154</v>
      </c>
      <c r="B216" s="1" t="s">
        <v>26</v>
      </c>
      <c r="C216" s="1" t="s">
        <v>2</v>
      </c>
      <c r="D216" s="1" t="s">
        <v>28</v>
      </c>
      <c r="E216" s="49">
        <v>3636.43</v>
      </c>
    </row>
    <row r="217" spans="1:5" x14ac:dyDescent="0.25">
      <c r="A217" s="11">
        <v>45167</v>
      </c>
      <c r="B217" s="1" t="s">
        <v>25</v>
      </c>
      <c r="C217" s="1" t="s">
        <v>48</v>
      </c>
      <c r="D217" s="1" t="s">
        <v>30</v>
      </c>
      <c r="E217" s="49">
        <v>2219.9699999999998</v>
      </c>
    </row>
    <row r="218" spans="1:5" x14ac:dyDescent="0.25">
      <c r="A218" s="11">
        <v>45153</v>
      </c>
      <c r="B218" s="1" t="s">
        <v>33</v>
      </c>
      <c r="C218" s="1" t="s">
        <v>2</v>
      </c>
      <c r="D218" s="1" t="s">
        <v>29</v>
      </c>
      <c r="E218" s="49">
        <v>2655.27</v>
      </c>
    </row>
    <row r="219" spans="1:5" x14ac:dyDescent="0.25">
      <c r="A219" s="11">
        <v>45145</v>
      </c>
      <c r="B219" s="1" t="s">
        <v>23</v>
      </c>
      <c r="C219" s="1" t="s">
        <v>2</v>
      </c>
      <c r="D219" s="1" t="s">
        <v>30</v>
      </c>
      <c r="E219" s="49">
        <v>3281.21</v>
      </c>
    </row>
    <row r="220" spans="1:5" x14ac:dyDescent="0.25">
      <c r="A220" s="11">
        <v>45163</v>
      </c>
      <c r="B220" s="1" t="s">
        <v>26</v>
      </c>
      <c r="C220" s="1" t="s">
        <v>47</v>
      </c>
      <c r="D220" s="1" t="s">
        <v>28</v>
      </c>
      <c r="E220" s="49">
        <v>2116.9699999999998</v>
      </c>
    </row>
    <row r="221" spans="1:5" x14ac:dyDescent="0.25">
      <c r="A221" s="11">
        <v>45146</v>
      </c>
      <c r="B221" s="1" t="s">
        <v>33</v>
      </c>
      <c r="C221" s="1" t="s">
        <v>49</v>
      </c>
      <c r="D221" s="1" t="s">
        <v>32</v>
      </c>
      <c r="E221" s="49">
        <v>2269.1999999999998</v>
      </c>
    </row>
    <row r="222" spans="1:5" x14ac:dyDescent="0.25">
      <c r="A222" s="11">
        <v>45141</v>
      </c>
      <c r="B222" s="1" t="s">
        <v>24</v>
      </c>
      <c r="C222" s="1" t="s">
        <v>49</v>
      </c>
      <c r="D222" s="1" t="s">
        <v>29</v>
      </c>
      <c r="E222" s="49">
        <v>2313.58</v>
      </c>
    </row>
    <row r="223" spans="1:5" x14ac:dyDescent="0.25">
      <c r="A223" s="11">
        <v>45141</v>
      </c>
      <c r="B223" s="1" t="s">
        <v>23</v>
      </c>
      <c r="C223" s="1" t="s">
        <v>47</v>
      </c>
      <c r="D223" s="1" t="s">
        <v>29</v>
      </c>
      <c r="E223" s="49">
        <v>2502.33</v>
      </c>
    </row>
    <row r="224" spans="1:5" x14ac:dyDescent="0.25">
      <c r="A224" s="11">
        <v>45143</v>
      </c>
      <c r="B224" s="1" t="s">
        <v>24</v>
      </c>
      <c r="C224" s="1" t="s">
        <v>48</v>
      </c>
      <c r="D224" s="1" t="s">
        <v>30</v>
      </c>
      <c r="E224" s="49">
        <v>2446.41</v>
      </c>
    </row>
    <row r="225" spans="1:5" x14ac:dyDescent="0.25">
      <c r="A225" s="11">
        <v>45156</v>
      </c>
      <c r="B225" s="1" t="s">
        <v>33</v>
      </c>
      <c r="C225" s="1" t="s">
        <v>46</v>
      </c>
      <c r="D225" s="1" t="s">
        <v>32</v>
      </c>
      <c r="E225" s="49">
        <v>3949.47</v>
      </c>
    </row>
    <row r="226" spans="1:5" x14ac:dyDescent="0.25">
      <c r="A226" s="11">
        <v>45146</v>
      </c>
      <c r="B226" s="1" t="s">
        <v>33</v>
      </c>
      <c r="C226" s="1" t="s">
        <v>47</v>
      </c>
      <c r="D226" s="1" t="s">
        <v>31</v>
      </c>
      <c r="E226" s="49">
        <v>3269.24</v>
      </c>
    </row>
    <row r="227" spans="1:5" x14ac:dyDescent="0.25">
      <c r="A227" s="11">
        <v>45162</v>
      </c>
      <c r="B227" s="1" t="s">
        <v>24</v>
      </c>
      <c r="C227" s="1" t="s">
        <v>49</v>
      </c>
      <c r="D227" s="1" t="s">
        <v>32</v>
      </c>
      <c r="E227" s="49">
        <v>2878.66</v>
      </c>
    </row>
    <row r="228" spans="1:5" x14ac:dyDescent="0.25">
      <c r="A228" s="11">
        <v>45158</v>
      </c>
      <c r="B228" s="1" t="s">
        <v>23</v>
      </c>
      <c r="C228" s="1" t="s">
        <v>2</v>
      </c>
      <c r="D228" s="1" t="s">
        <v>27</v>
      </c>
      <c r="E228" s="49">
        <v>2160.61</v>
      </c>
    </row>
    <row r="229" spans="1:5" x14ac:dyDescent="0.25">
      <c r="A229" s="11">
        <v>45153</v>
      </c>
      <c r="B229" s="1" t="s">
        <v>24</v>
      </c>
      <c r="C229" s="1" t="s">
        <v>2</v>
      </c>
      <c r="D229" s="1" t="s">
        <v>31</v>
      </c>
      <c r="E229" s="49">
        <v>3276.81</v>
      </c>
    </row>
    <row r="230" spans="1:5" x14ac:dyDescent="0.25">
      <c r="A230" s="11">
        <v>45161</v>
      </c>
      <c r="B230" s="1" t="s">
        <v>33</v>
      </c>
      <c r="C230" s="1" t="s">
        <v>49</v>
      </c>
      <c r="D230" s="1" t="s">
        <v>29</v>
      </c>
      <c r="E230" s="49">
        <v>3142.91</v>
      </c>
    </row>
    <row r="231" spans="1:5" x14ac:dyDescent="0.25">
      <c r="A231" s="11">
        <v>45169</v>
      </c>
      <c r="B231" s="1" t="s">
        <v>33</v>
      </c>
      <c r="C231" s="1" t="s">
        <v>46</v>
      </c>
      <c r="D231" s="1" t="s">
        <v>31</v>
      </c>
      <c r="E231" s="49">
        <v>2449.2600000000002</v>
      </c>
    </row>
    <row r="232" spans="1:5" x14ac:dyDescent="0.25">
      <c r="A232" s="11">
        <v>45156</v>
      </c>
      <c r="B232" s="1" t="s">
        <v>23</v>
      </c>
      <c r="C232" s="1" t="s">
        <v>48</v>
      </c>
      <c r="D232" s="1" t="s">
        <v>28</v>
      </c>
      <c r="E232" s="49">
        <v>2558.85</v>
      </c>
    </row>
    <row r="233" spans="1:5" x14ac:dyDescent="0.25">
      <c r="A233" s="11">
        <v>45164</v>
      </c>
      <c r="B233" s="1" t="s">
        <v>25</v>
      </c>
      <c r="C233" s="1" t="s">
        <v>47</v>
      </c>
      <c r="D233" s="1" t="s">
        <v>28</v>
      </c>
      <c r="E233" s="49">
        <v>2920.76</v>
      </c>
    </row>
    <row r="234" spans="1:5" x14ac:dyDescent="0.25">
      <c r="A234" s="11">
        <v>45146</v>
      </c>
      <c r="B234" s="1" t="s">
        <v>33</v>
      </c>
      <c r="C234" s="1" t="s">
        <v>48</v>
      </c>
      <c r="D234" s="1" t="s">
        <v>29</v>
      </c>
      <c r="E234" s="49">
        <v>2613.38</v>
      </c>
    </row>
    <row r="235" spans="1:5" x14ac:dyDescent="0.25">
      <c r="A235" s="11">
        <v>45141</v>
      </c>
      <c r="B235" s="1" t="s">
        <v>23</v>
      </c>
      <c r="C235" s="1" t="s">
        <v>2</v>
      </c>
      <c r="D235" s="1" t="s">
        <v>30</v>
      </c>
      <c r="E235" s="49">
        <v>2689.96</v>
      </c>
    </row>
    <row r="236" spans="1:5" x14ac:dyDescent="0.25">
      <c r="A236" s="11">
        <v>45146</v>
      </c>
      <c r="B236" s="1" t="s">
        <v>25</v>
      </c>
      <c r="C236" s="1" t="s">
        <v>48</v>
      </c>
      <c r="D236" s="1" t="s">
        <v>32</v>
      </c>
      <c r="E236" s="49">
        <v>2292.46</v>
      </c>
    </row>
    <row r="237" spans="1:5" x14ac:dyDescent="0.25">
      <c r="A237" s="11">
        <v>45149</v>
      </c>
      <c r="B237" s="1" t="s">
        <v>24</v>
      </c>
      <c r="C237" s="1" t="s">
        <v>2</v>
      </c>
      <c r="D237" s="1" t="s">
        <v>32</v>
      </c>
      <c r="E237" s="49">
        <v>3089.08</v>
      </c>
    </row>
    <row r="238" spans="1:5" x14ac:dyDescent="0.25">
      <c r="A238" s="11">
        <v>45147</v>
      </c>
      <c r="B238" s="1" t="s">
        <v>25</v>
      </c>
      <c r="C238" s="1" t="s">
        <v>49</v>
      </c>
      <c r="D238" s="1" t="s">
        <v>28</v>
      </c>
      <c r="E238" s="49">
        <v>3776.93</v>
      </c>
    </row>
    <row r="239" spans="1:5" x14ac:dyDescent="0.25">
      <c r="A239" s="11">
        <v>45159</v>
      </c>
      <c r="B239" s="1" t="s">
        <v>26</v>
      </c>
      <c r="C239" s="1" t="s">
        <v>48</v>
      </c>
      <c r="D239" s="1" t="s">
        <v>31</v>
      </c>
      <c r="E239" s="49">
        <v>3665.58</v>
      </c>
    </row>
    <row r="240" spans="1:5" x14ac:dyDescent="0.25">
      <c r="A240" s="11">
        <v>45157</v>
      </c>
      <c r="B240" s="1" t="s">
        <v>26</v>
      </c>
      <c r="C240" s="1" t="s">
        <v>48</v>
      </c>
      <c r="D240" s="1" t="s">
        <v>31</v>
      </c>
      <c r="E240" s="49">
        <v>2114.5300000000002</v>
      </c>
    </row>
    <row r="241" spans="1:5" x14ac:dyDescent="0.25">
      <c r="A241" s="11">
        <v>45142</v>
      </c>
      <c r="B241" s="1" t="s">
        <v>33</v>
      </c>
      <c r="C241" s="1" t="s">
        <v>48</v>
      </c>
      <c r="D241" s="1" t="s">
        <v>28</v>
      </c>
      <c r="E241" s="49">
        <v>3747.31</v>
      </c>
    </row>
    <row r="242" spans="1:5" x14ac:dyDescent="0.25">
      <c r="A242" s="11">
        <v>45150</v>
      </c>
      <c r="B242" s="1" t="s">
        <v>25</v>
      </c>
      <c r="C242" s="1" t="s">
        <v>49</v>
      </c>
      <c r="D242" s="1" t="s">
        <v>30</v>
      </c>
      <c r="E242" s="49">
        <v>3199.41</v>
      </c>
    </row>
    <row r="243" spans="1:5" x14ac:dyDescent="0.25">
      <c r="A243" s="11">
        <v>45151</v>
      </c>
      <c r="B243" s="1" t="s">
        <v>24</v>
      </c>
      <c r="C243" s="1" t="s">
        <v>2</v>
      </c>
      <c r="D243" s="1" t="s">
        <v>29</v>
      </c>
      <c r="E243" s="49">
        <v>2647.32</v>
      </c>
    </row>
    <row r="244" spans="1:5" x14ac:dyDescent="0.25">
      <c r="A244" s="11">
        <v>45161</v>
      </c>
      <c r="B244" s="1" t="s">
        <v>25</v>
      </c>
      <c r="C244" s="1" t="s">
        <v>2</v>
      </c>
      <c r="D244" s="1" t="s">
        <v>31</v>
      </c>
      <c r="E244" s="49">
        <v>3392.21</v>
      </c>
    </row>
    <row r="245" spans="1:5" x14ac:dyDescent="0.25">
      <c r="A245" s="11">
        <v>45156</v>
      </c>
      <c r="B245" s="1" t="s">
        <v>26</v>
      </c>
      <c r="C245" s="1" t="s">
        <v>48</v>
      </c>
      <c r="D245" s="1" t="s">
        <v>29</v>
      </c>
      <c r="E245" s="49">
        <v>3798.78</v>
      </c>
    </row>
    <row r="246" spans="1:5" x14ac:dyDescent="0.25">
      <c r="A246" s="11">
        <v>45169</v>
      </c>
      <c r="B246" s="1" t="s">
        <v>23</v>
      </c>
      <c r="C246" s="1" t="s">
        <v>47</v>
      </c>
      <c r="D246" s="1" t="s">
        <v>29</v>
      </c>
      <c r="E246" s="49">
        <v>3402.33</v>
      </c>
    </row>
    <row r="247" spans="1:5" x14ac:dyDescent="0.25">
      <c r="A247" s="11">
        <v>45155</v>
      </c>
      <c r="B247" s="1" t="s">
        <v>33</v>
      </c>
      <c r="C247" s="1" t="s">
        <v>2</v>
      </c>
      <c r="D247" s="1" t="s">
        <v>29</v>
      </c>
      <c r="E247" s="49">
        <v>3691.97</v>
      </c>
    </row>
    <row r="248" spans="1:5" x14ac:dyDescent="0.25">
      <c r="A248" s="11">
        <v>45155</v>
      </c>
      <c r="B248" s="1" t="s">
        <v>24</v>
      </c>
      <c r="C248" s="1" t="s">
        <v>47</v>
      </c>
      <c r="D248" s="1" t="s">
        <v>32</v>
      </c>
      <c r="E248" s="49">
        <v>3026.14</v>
      </c>
    </row>
    <row r="249" spans="1:5" x14ac:dyDescent="0.25">
      <c r="A249" s="11">
        <v>45141</v>
      </c>
      <c r="B249" s="1" t="s">
        <v>33</v>
      </c>
      <c r="C249" s="1" t="s">
        <v>2</v>
      </c>
      <c r="D249" s="1" t="s">
        <v>29</v>
      </c>
      <c r="E249" s="49">
        <v>2690.06</v>
      </c>
    </row>
    <row r="250" spans="1:5" x14ac:dyDescent="0.25">
      <c r="A250" s="11">
        <v>45147</v>
      </c>
      <c r="B250" s="1" t="s">
        <v>33</v>
      </c>
      <c r="C250" s="1" t="s">
        <v>46</v>
      </c>
      <c r="D250" s="1" t="s">
        <v>30</v>
      </c>
      <c r="E250" s="49">
        <v>2798.66</v>
      </c>
    </row>
    <row r="251" spans="1:5" x14ac:dyDescent="0.25">
      <c r="A251" s="11">
        <v>45152</v>
      </c>
      <c r="B251" s="1" t="s">
        <v>23</v>
      </c>
      <c r="C251" s="1" t="s">
        <v>2</v>
      </c>
      <c r="D251" s="1" t="s">
        <v>32</v>
      </c>
      <c r="E251" s="49">
        <v>3181.33</v>
      </c>
    </row>
    <row r="252" spans="1:5" x14ac:dyDescent="0.25">
      <c r="A252" s="11">
        <v>45163</v>
      </c>
      <c r="B252" s="1" t="s">
        <v>26</v>
      </c>
      <c r="C252" s="1" t="s">
        <v>47</v>
      </c>
      <c r="D252" s="1" t="s">
        <v>29</v>
      </c>
      <c r="E252" s="49">
        <v>3162.47</v>
      </c>
    </row>
    <row r="253" spans="1:5" x14ac:dyDescent="0.25">
      <c r="A253" s="11">
        <v>45154</v>
      </c>
      <c r="B253" s="1" t="s">
        <v>24</v>
      </c>
      <c r="C253" s="1" t="s">
        <v>48</v>
      </c>
      <c r="D253" s="1" t="s">
        <v>32</v>
      </c>
      <c r="E253" s="49">
        <v>3553.08</v>
      </c>
    </row>
    <row r="254" spans="1:5" x14ac:dyDescent="0.25">
      <c r="A254" s="11">
        <v>45155</v>
      </c>
      <c r="B254" s="1" t="s">
        <v>23</v>
      </c>
      <c r="C254" s="1" t="s">
        <v>49</v>
      </c>
      <c r="D254" s="1" t="s">
        <v>29</v>
      </c>
      <c r="E254" s="49">
        <v>3368.15</v>
      </c>
    </row>
    <row r="255" spans="1:5" x14ac:dyDescent="0.25">
      <c r="A255" s="11">
        <v>45162</v>
      </c>
      <c r="B255" s="1" t="s">
        <v>23</v>
      </c>
      <c r="C255" s="1" t="s">
        <v>46</v>
      </c>
      <c r="D255" s="1" t="s">
        <v>28</v>
      </c>
      <c r="E255" s="49">
        <v>3837.27</v>
      </c>
    </row>
    <row r="256" spans="1:5" x14ac:dyDescent="0.25">
      <c r="A256" s="11">
        <v>45167</v>
      </c>
      <c r="B256" s="1" t="s">
        <v>23</v>
      </c>
      <c r="C256" s="1" t="s">
        <v>46</v>
      </c>
      <c r="D256" s="1" t="s">
        <v>30</v>
      </c>
      <c r="E256" s="49">
        <v>2311.4499999999998</v>
      </c>
    </row>
    <row r="257" spans="1:5" x14ac:dyDescent="0.25">
      <c r="A257" s="11">
        <v>45168</v>
      </c>
      <c r="B257" s="1" t="s">
        <v>23</v>
      </c>
      <c r="C257" s="1" t="s">
        <v>46</v>
      </c>
      <c r="D257" s="1" t="s">
        <v>27</v>
      </c>
      <c r="E257" s="49">
        <v>2427.88</v>
      </c>
    </row>
    <row r="258" spans="1:5" x14ac:dyDescent="0.25">
      <c r="A258" s="11">
        <v>45158</v>
      </c>
      <c r="B258" s="1" t="s">
        <v>24</v>
      </c>
      <c r="C258" s="1" t="s">
        <v>49</v>
      </c>
      <c r="D258" s="1" t="s">
        <v>31</v>
      </c>
      <c r="E258" s="49">
        <v>3836.02</v>
      </c>
    </row>
    <row r="259" spans="1:5" x14ac:dyDescent="0.25">
      <c r="A259" s="11">
        <v>45139</v>
      </c>
      <c r="B259" s="1" t="s">
        <v>24</v>
      </c>
      <c r="C259" s="1" t="s">
        <v>46</v>
      </c>
      <c r="D259" s="1" t="s">
        <v>31</v>
      </c>
      <c r="E259" s="49">
        <v>3337.33</v>
      </c>
    </row>
    <row r="260" spans="1:5" x14ac:dyDescent="0.25">
      <c r="A260" s="11">
        <v>45146</v>
      </c>
      <c r="B260" s="1" t="s">
        <v>26</v>
      </c>
      <c r="C260" s="1" t="s">
        <v>49</v>
      </c>
      <c r="D260" s="1" t="s">
        <v>29</v>
      </c>
      <c r="E260" s="49">
        <v>3290.36</v>
      </c>
    </row>
    <row r="261" spans="1:5" x14ac:dyDescent="0.25">
      <c r="A261" s="11">
        <v>45162</v>
      </c>
      <c r="B261" s="1" t="s">
        <v>26</v>
      </c>
      <c r="C261" s="1" t="s">
        <v>47</v>
      </c>
      <c r="D261" s="1" t="s">
        <v>27</v>
      </c>
      <c r="E261" s="49">
        <v>3462.39</v>
      </c>
    </row>
    <row r="262" spans="1:5" x14ac:dyDescent="0.25">
      <c r="A262" s="11">
        <v>45144</v>
      </c>
      <c r="B262" s="1" t="s">
        <v>23</v>
      </c>
      <c r="C262" s="1" t="s">
        <v>48</v>
      </c>
      <c r="D262" s="1" t="s">
        <v>29</v>
      </c>
      <c r="E262" s="49">
        <v>3278.84</v>
      </c>
    </row>
    <row r="263" spans="1:5" x14ac:dyDescent="0.25">
      <c r="A263" s="11">
        <v>45143</v>
      </c>
      <c r="B263" s="1" t="s">
        <v>26</v>
      </c>
      <c r="C263" s="1" t="s">
        <v>47</v>
      </c>
      <c r="D263" s="1" t="s">
        <v>31</v>
      </c>
      <c r="E263" s="49">
        <v>3236.67</v>
      </c>
    </row>
    <row r="264" spans="1:5" x14ac:dyDescent="0.25">
      <c r="A264" s="11">
        <v>45156</v>
      </c>
      <c r="B264" s="1" t="s">
        <v>24</v>
      </c>
      <c r="C264" s="1" t="s">
        <v>2</v>
      </c>
      <c r="D264" s="1" t="s">
        <v>27</v>
      </c>
      <c r="E264" s="49">
        <v>2802.41</v>
      </c>
    </row>
    <row r="265" spans="1:5" x14ac:dyDescent="0.25">
      <c r="A265" s="11">
        <v>45157</v>
      </c>
      <c r="B265" s="1" t="s">
        <v>33</v>
      </c>
      <c r="C265" s="1" t="s">
        <v>49</v>
      </c>
      <c r="D265" s="1" t="s">
        <v>32</v>
      </c>
      <c r="E265" s="49">
        <v>3948.62</v>
      </c>
    </row>
    <row r="266" spans="1:5" x14ac:dyDescent="0.25">
      <c r="A266" s="11">
        <v>45142</v>
      </c>
      <c r="B266" s="1" t="s">
        <v>33</v>
      </c>
      <c r="C266" s="1" t="s">
        <v>48</v>
      </c>
      <c r="D266" s="1" t="s">
        <v>27</v>
      </c>
      <c r="E266" s="49">
        <v>2477.2800000000002</v>
      </c>
    </row>
    <row r="267" spans="1:5" x14ac:dyDescent="0.25">
      <c r="A267" s="11">
        <v>45162</v>
      </c>
      <c r="B267" s="1" t="s">
        <v>23</v>
      </c>
      <c r="C267" s="1" t="s">
        <v>2</v>
      </c>
      <c r="D267" s="1" t="s">
        <v>29</v>
      </c>
      <c r="E267" s="49">
        <v>3450.62</v>
      </c>
    </row>
    <row r="268" spans="1:5" x14ac:dyDescent="0.25">
      <c r="A268" s="11">
        <v>45149</v>
      </c>
      <c r="B268" s="1" t="s">
        <v>23</v>
      </c>
      <c r="C268" s="1" t="s">
        <v>46</v>
      </c>
      <c r="D268" s="1" t="s">
        <v>29</v>
      </c>
      <c r="E268" s="49">
        <v>2809.06</v>
      </c>
    </row>
    <row r="269" spans="1:5" x14ac:dyDescent="0.25">
      <c r="A269" s="11">
        <v>45168</v>
      </c>
      <c r="B269" s="1" t="s">
        <v>33</v>
      </c>
      <c r="C269" s="1" t="s">
        <v>49</v>
      </c>
      <c r="D269" s="1" t="s">
        <v>31</v>
      </c>
      <c r="E269" s="49">
        <v>2738.88</v>
      </c>
    </row>
    <row r="270" spans="1:5" x14ac:dyDescent="0.25">
      <c r="A270" s="11">
        <v>45153</v>
      </c>
      <c r="B270" s="1" t="s">
        <v>23</v>
      </c>
      <c r="C270" s="1" t="s">
        <v>47</v>
      </c>
      <c r="D270" s="1" t="s">
        <v>28</v>
      </c>
      <c r="E270" s="49">
        <v>2463.9499999999998</v>
      </c>
    </row>
    <row r="271" spans="1:5" x14ac:dyDescent="0.25">
      <c r="A271" s="11">
        <v>45148</v>
      </c>
      <c r="B271" s="1" t="s">
        <v>23</v>
      </c>
      <c r="C271" s="1" t="s">
        <v>46</v>
      </c>
      <c r="D271" s="1" t="s">
        <v>32</v>
      </c>
      <c r="E271" s="49">
        <v>2467.5300000000002</v>
      </c>
    </row>
    <row r="272" spans="1:5" x14ac:dyDescent="0.25">
      <c r="A272" s="11">
        <v>45152</v>
      </c>
      <c r="B272" s="1" t="s">
        <v>33</v>
      </c>
      <c r="C272" s="1" t="s">
        <v>49</v>
      </c>
      <c r="D272" s="1" t="s">
        <v>32</v>
      </c>
      <c r="E272" s="49">
        <v>2853.96</v>
      </c>
    </row>
    <row r="273" spans="1:5" x14ac:dyDescent="0.25">
      <c r="A273" s="11">
        <v>45160</v>
      </c>
      <c r="B273" s="1" t="s">
        <v>26</v>
      </c>
      <c r="C273" s="1" t="s">
        <v>46</v>
      </c>
      <c r="D273" s="1" t="s">
        <v>31</v>
      </c>
      <c r="E273" s="49">
        <v>2710.72</v>
      </c>
    </row>
    <row r="274" spans="1:5" x14ac:dyDescent="0.25">
      <c r="A274" s="11">
        <v>45146</v>
      </c>
      <c r="B274" s="1" t="s">
        <v>33</v>
      </c>
      <c r="C274" s="1" t="s">
        <v>47</v>
      </c>
      <c r="D274" s="1" t="s">
        <v>32</v>
      </c>
      <c r="E274" s="49">
        <v>3421.47</v>
      </c>
    </row>
    <row r="275" spans="1:5" x14ac:dyDescent="0.25">
      <c r="A275" s="11">
        <v>45149</v>
      </c>
      <c r="B275" s="1" t="s">
        <v>24</v>
      </c>
      <c r="C275" s="1" t="s">
        <v>49</v>
      </c>
      <c r="D275" s="1" t="s">
        <v>32</v>
      </c>
      <c r="E275" s="49">
        <v>3126.5</v>
      </c>
    </row>
    <row r="276" spans="1:5" x14ac:dyDescent="0.25">
      <c r="A276" s="11">
        <v>45151</v>
      </c>
      <c r="B276" s="1" t="s">
        <v>23</v>
      </c>
      <c r="C276" s="1" t="s">
        <v>2</v>
      </c>
      <c r="D276" s="1" t="s">
        <v>28</v>
      </c>
      <c r="E276" s="49">
        <v>3128.05</v>
      </c>
    </row>
    <row r="277" spans="1:5" x14ac:dyDescent="0.25">
      <c r="A277" s="11">
        <v>45149</v>
      </c>
      <c r="B277" s="1" t="s">
        <v>26</v>
      </c>
      <c r="C277" s="1" t="s">
        <v>48</v>
      </c>
      <c r="D277" s="1" t="s">
        <v>32</v>
      </c>
      <c r="E277" s="49">
        <v>3185.46</v>
      </c>
    </row>
    <row r="278" spans="1:5" x14ac:dyDescent="0.25">
      <c r="A278" s="11">
        <v>45141</v>
      </c>
      <c r="B278" s="1" t="s">
        <v>26</v>
      </c>
      <c r="C278" s="1" t="s">
        <v>48</v>
      </c>
      <c r="D278" s="1" t="s">
        <v>31</v>
      </c>
      <c r="E278" s="49">
        <v>2733.99</v>
      </c>
    </row>
    <row r="279" spans="1:5" x14ac:dyDescent="0.25">
      <c r="A279" s="11">
        <v>45150</v>
      </c>
      <c r="B279" s="1" t="s">
        <v>24</v>
      </c>
      <c r="C279" s="1" t="s">
        <v>48</v>
      </c>
      <c r="D279" s="1" t="s">
        <v>28</v>
      </c>
      <c r="E279" s="49">
        <v>2695</v>
      </c>
    </row>
    <row r="280" spans="1:5" x14ac:dyDescent="0.25">
      <c r="A280" s="11">
        <v>45148</v>
      </c>
      <c r="B280" s="1" t="s">
        <v>23</v>
      </c>
      <c r="C280" s="1" t="s">
        <v>47</v>
      </c>
      <c r="D280" s="1" t="s">
        <v>30</v>
      </c>
      <c r="E280" s="49">
        <v>2559.4499999999998</v>
      </c>
    </row>
    <row r="281" spans="1:5" x14ac:dyDescent="0.25">
      <c r="A281" s="11">
        <v>45139</v>
      </c>
      <c r="B281" s="1" t="s">
        <v>33</v>
      </c>
      <c r="C281" s="1" t="s">
        <v>46</v>
      </c>
      <c r="D281" s="1" t="s">
        <v>30</v>
      </c>
      <c r="E281" s="49">
        <v>2382.02</v>
      </c>
    </row>
    <row r="282" spans="1:5" x14ac:dyDescent="0.25">
      <c r="A282" s="11">
        <v>45157</v>
      </c>
      <c r="B282" s="1" t="s">
        <v>33</v>
      </c>
      <c r="C282" s="1" t="s">
        <v>47</v>
      </c>
      <c r="D282" s="1" t="s">
        <v>28</v>
      </c>
      <c r="E282" s="49">
        <v>2855.28</v>
      </c>
    </row>
    <row r="283" spans="1:5" x14ac:dyDescent="0.25">
      <c r="A283" s="11">
        <v>45142</v>
      </c>
      <c r="B283" s="1" t="s">
        <v>23</v>
      </c>
      <c r="C283" s="1" t="s">
        <v>49</v>
      </c>
      <c r="D283" s="1" t="s">
        <v>32</v>
      </c>
      <c r="E283" s="49">
        <v>2369.06</v>
      </c>
    </row>
    <row r="284" spans="1:5" x14ac:dyDescent="0.25">
      <c r="A284" s="11">
        <v>45162</v>
      </c>
      <c r="B284" s="1" t="s">
        <v>24</v>
      </c>
      <c r="C284" s="1" t="s">
        <v>48</v>
      </c>
      <c r="D284" s="1" t="s">
        <v>28</v>
      </c>
      <c r="E284" s="49">
        <v>3313.46</v>
      </c>
    </row>
    <row r="285" spans="1:5" x14ac:dyDescent="0.25">
      <c r="A285" s="11">
        <v>45164</v>
      </c>
      <c r="B285" s="1" t="s">
        <v>26</v>
      </c>
      <c r="C285" s="1" t="s">
        <v>2</v>
      </c>
      <c r="D285" s="1" t="s">
        <v>30</v>
      </c>
      <c r="E285" s="49">
        <v>3856.76</v>
      </c>
    </row>
    <row r="286" spans="1:5" x14ac:dyDescent="0.25">
      <c r="A286" s="11">
        <v>45155</v>
      </c>
      <c r="B286" s="1" t="s">
        <v>23</v>
      </c>
      <c r="C286" s="1" t="s">
        <v>2</v>
      </c>
      <c r="D286" s="1" t="s">
        <v>30</v>
      </c>
      <c r="E286" s="49">
        <v>2638.88</v>
      </c>
    </row>
    <row r="287" spans="1:5" x14ac:dyDescent="0.25">
      <c r="A287" s="11">
        <v>45163</v>
      </c>
      <c r="B287" s="1" t="s">
        <v>26</v>
      </c>
      <c r="C287" s="1" t="s">
        <v>48</v>
      </c>
      <c r="D287" s="1" t="s">
        <v>29</v>
      </c>
      <c r="E287" s="49">
        <v>2804.25</v>
      </c>
    </row>
    <row r="288" spans="1:5" x14ac:dyDescent="0.25">
      <c r="A288" s="11">
        <v>45143</v>
      </c>
      <c r="B288" s="1" t="s">
        <v>24</v>
      </c>
      <c r="C288" s="1" t="s">
        <v>47</v>
      </c>
      <c r="D288" s="1" t="s">
        <v>30</v>
      </c>
      <c r="E288" s="49">
        <v>3402.98</v>
      </c>
    </row>
    <row r="289" spans="1:5" x14ac:dyDescent="0.25">
      <c r="A289" s="11">
        <v>45160</v>
      </c>
      <c r="B289" s="1" t="s">
        <v>26</v>
      </c>
      <c r="C289" s="1" t="s">
        <v>46</v>
      </c>
      <c r="D289" s="1" t="s">
        <v>29</v>
      </c>
      <c r="E289" s="49">
        <v>2327.37</v>
      </c>
    </row>
    <row r="290" spans="1:5" x14ac:dyDescent="0.25">
      <c r="A290" s="11">
        <v>45165</v>
      </c>
      <c r="B290" s="1" t="s">
        <v>23</v>
      </c>
      <c r="C290" s="1" t="s">
        <v>48</v>
      </c>
      <c r="D290" s="1" t="s">
        <v>30</v>
      </c>
      <c r="E290" s="49">
        <v>3715.32</v>
      </c>
    </row>
    <row r="291" spans="1:5" x14ac:dyDescent="0.25">
      <c r="A291" s="11">
        <v>45153</v>
      </c>
      <c r="B291" s="1" t="s">
        <v>33</v>
      </c>
      <c r="C291" s="1" t="s">
        <v>49</v>
      </c>
      <c r="D291" s="1" t="s">
        <v>29</v>
      </c>
      <c r="E291" s="49">
        <v>2459.9299999999998</v>
      </c>
    </row>
    <row r="292" spans="1:5" x14ac:dyDescent="0.25">
      <c r="A292" s="11">
        <v>45160</v>
      </c>
      <c r="B292" s="1" t="s">
        <v>24</v>
      </c>
      <c r="C292" s="1" t="s">
        <v>49</v>
      </c>
      <c r="D292" s="1" t="s">
        <v>27</v>
      </c>
      <c r="E292" s="49">
        <v>3647.65</v>
      </c>
    </row>
    <row r="293" spans="1:5" x14ac:dyDescent="0.25">
      <c r="A293" s="11">
        <v>45164</v>
      </c>
      <c r="B293" s="1" t="s">
        <v>26</v>
      </c>
      <c r="C293" s="1" t="s">
        <v>46</v>
      </c>
      <c r="D293" s="1" t="s">
        <v>29</v>
      </c>
      <c r="E293" s="49">
        <v>2548.2600000000002</v>
      </c>
    </row>
    <row r="294" spans="1:5" x14ac:dyDescent="0.25">
      <c r="A294" s="11">
        <v>45148</v>
      </c>
      <c r="B294" s="1" t="s">
        <v>23</v>
      </c>
      <c r="C294" s="1" t="s">
        <v>47</v>
      </c>
      <c r="D294" s="1" t="s">
        <v>32</v>
      </c>
      <c r="E294" s="49">
        <v>3076.73</v>
      </c>
    </row>
    <row r="295" spans="1:5" x14ac:dyDescent="0.25">
      <c r="A295" s="11">
        <v>45145</v>
      </c>
      <c r="B295" s="1" t="s">
        <v>25</v>
      </c>
      <c r="C295" s="1" t="s">
        <v>46</v>
      </c>
      <c r="D295" s="1" t="s">
        <v>28</v>
      </c>
      <c r="E295" s="49">
        <v>2295.3000000000002</v>
      </c>
    </row>
    <row r="296" spans="1:5" x14ac:dyDescent="0.25">
      <c r="A296" s="11">
        <v>45167</v>
      </c>
      <c r="B296" s="1" t="s">
        <v>23</v>
      </c>
      <c r="C296" s="1" t="s">
        <v>47</v>
      </c>
      <c r="D296" s="1" t="s">
        <v>28</v>
      </c>
      <c r="E296" s="49">
        <v>2726.4</v>
      </c>
    </row>
    <row r="297" spans="1:5" x14ac:dyDescent="0.25">
      <c r="A297" s="11">
        <v>45167</v>
      </c>
      <c r="B297" s="1" t="s">
        <v>24</v>
      </c>
      <c r="C297" s="1" t="s">
        <v>48</v>
      </c>
      <c r="D297" s="1" t="s">
        <v>28</v>
      </c>
      <c r="E297" s="49">
        <v>3699.68</v>
      </c>
    </row>
    <row r="298" spans="1:5" x14ac:dyDescent="0.25">
      <c r="A298" s="11">
        <v>45159</v>
      </c>
      <c r="B298" s="1" t="s">
        <v>33</v>
      </c>
      <c r="C298" s="1" t="s">
        <v>49</v>
      </c>
      <c r="D298" s="1" t="s">
        <v>30</v>
      </c>
      <c r="E298" s="49">
        <v>3589.25</v>
      </c>
    </row>
    <row r="299" spans="1:5" x14ac:dyDescent="0.25">
      <c r="A299" s="11">
        <v>45144</v>
      </c>
      <c r="B299" s="1" t="s">
        <v>23</v>
      </c>
      <c r="C299" s="1" t="s">
        <v>48</v>
      </c>
      <c r="D299" s="1" t="s">
        <v>28</v>
      </c>
      <c r="E299" s="49">
        <v>2831.59</v>
      </c>
    </row>
    <row r="300" spans="1:5" x14ac:dyDescent="0.25">
      <c r="A300" s="11">
        <v>45158</v>
      </c>
      <c r="B300" s="1" t="s">
        <v>24</v>
      </c>
      <c r="C300" s="1" t="s">
        <v>2</v>
      </c>
      <c r="D300" s="1" t="s">
        <v>32</v>
      </c>
      <c r="E300" s="49">
        <v>2633.46</v>
      </c>
    </row>
  </sheetData>
  <mergeCells count="1">
    <mergeCell ref="K30:L30"/>
  </mergeCells>
  <conditionalFormatting sqref="A12:E41">
    <cfRule type="expression" dxfId="53" priority="17">
      <formula>$C12=$H$17</formula>
    </cfRule>
  </conditionalFormatting>
  <conditionalFormatting sqref="G30:G31">
    <cfRule type="expression" dxfId="52" priority="12">
      <formula>$C22=$I$14</formula>
    </cfRule>
  </conditionalFormatting>
  <conditionalFormatting sqref="G23:I23">
    <cfRule type="expression" dxfId="51" priority="3">
      <formula>$C29=$H$17</formula>
    </cfRule>
  </conditionalFormatting>
  <dataValidations count="4">
    <dataValidation type="list" allowBlank="1" showInputMessage="1" showErrorMessage="1" sqref="H24" xr:uid="{A60D07A5-C0B4-458C-BA4B-702FA998C944}">
      <formula1>$U$11:$U$16</formula1>
    </dataValidation>
    <dataValidation type="list" allowBlank="1" showInputMessage="1" showErrorMessage="1" sqref="G24" xr:uid="{0E8A9030-A7C6-4AAB-AF2C-70838564D4CD}">
      <formula1>$T$11:$T$15</formula1>
    </dataValidation>
    <dataValidation type="list" allowBlank="1" showInputMessage="1" showErrorMessage="1" sqref="H30" xr:uid="{A65860C8-6601-4A4B-84ED-ECB8233F81CA}">
      <formula1>$L$32:$L$36</formula1>
    </dataValidation>
    <dataValidation type="list" allowBlank="1" showInputMessage="1" showErrorMessage="1" sqref="H31" xr:uid="{EDE8649D-F62E-4D02-B3DB-1A359E767782}">
      <formula1>$K$32:$K$36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1D8C3-59F1-4C95-B33A-6716B36DB81E}">
  <sheetPr>
    <tabColor rgb="FFFFFF00"/>
  </sheetPr>
  <dimension ref="A1:V300"/>
  <sheetViews>
    <sheetView workbookViewId="0">
      <selection activeCell="J30" sqref="J30"/>
    </sheetView>
  </sheetViews>
  <sheetFormatPr defaultRowHeight="15" x14ac:dyDescent="0.25"/>
  <cols>
    <col min="1" max="2" width="13.7109375" customWidth="1"/>
    <col min="3" max="3" width="20.140625" customWidth="1"/>
    <col min="4" max="4" width="29.42578125" customWidth="1"/>
    <col min="5" max="5" width="9.5703125" bestFit="1" customWidth="1"/>
    <col min="6" max="6" width="17.140625" customWidth="1"/>
    <col min="7" max="7" width="21.140625" bestFit="1" customWidth="1"/>
    <col min="8" max="8" width="28.42578125" customWidth="1"/>
    <col min="9" max="9" width="33.7109375" customWidth="1"/>
    <col min="10" max="10" width="29" customWidth="1"/>
    <col min="11" max="11" width="20.42578125" customWidth="1"/>
    <col min="12" max="12" width="15.42578125" customWidth="1"/>
    <col min="16" max="16" width="9.5703125" bestFit="1" customWidth="1"/>
    <col min="17" max="17" width="11.5703125" customWidth="1"/>
    <col min="19" max="19" width="12.5703125" customWidth="1"/>
    <col min="20" max="20" width="11.5703125" customWidth="1"/>
    <col min="21" max="21" width="21.140625" customWidth="1"/>
    <col min="22" max="22" width="9.7109375" bestFit="1" customWidth="1"/>
  </cols>
  <sheetData>
    <row r="1" spans="1:22" ht="21" x14ac:dyDescent="0.35">
      <c r="A1" s="6" t="s">
        <v>80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4" spans="1:22" x14ac:dyDescent="0.25">
      <c r="B4" s="9" t="s">
        <v>6</v>
      </c>
      <c r="C4" t="s">
        <v>12</v>
      </c>
      <c r="E4" s="9"/>
      <c r="G4" s="30" t="s">
        <v>55</v>
      </c>
      <c r="H4" s="31" t="s">
        <v>79</v>
      </c>
      <c r="I4" s="32"/>
    </row>
    <row r="5" spans="1:22" x14ac:dyDescent="0.25">
      <c r="B5" s="9"/>
      <c r="E5" s="9"/>
      <c r="G5" s="33"/>
      <c r="H5" s="34" t="s">
        <v>78</v>
      </c>
      <c r="I5" s="35"/>
    </row>
    <row r="6" spans="1:22" x14ac:dyDescent="0.25">
      <c r="B6" t="s">
        <v>74</v>
      </c>
      <c r="G6" s="33"/>
      <c r="H6" s="34" t="s">
        <v>81</v>
      </c>
      <c r="I6" s="35"/>
    </row>
    <row r="7" spans="1:22" x14ac:dyDescent="0.25">
      <c r="B7" t="s">
        <v>75</v>
      </c>
      <c r="G7" s="36"/>
      <c r="H7" s="37"/>
      <c r="I7" s="38"/>
    </row>
    <row r="8" spans="1:22" x14ac:dyDescent="0.25">
      <c r="B8" s="9"/>
    </row>
    <row r="9" spans="1:22" x14ac:dyDescent="0.25">
      <c r="H9" s="9" t="s">
        <v>145</v>
      </c>
      <c r="I9" s="9" t="s">
        <v>146</v>
      </c>
    </row>
    <row r="10" spans="1:22" x14ac:dyDescent="0.25">
      <c r="G10" s="69" t="s">
        <v>125</v>
      </c>
      <c r="J10" s="7"/>
      <c r="U10" s="9" t="s">
        <v>21</v>
      </c>
      <c r="V10" s="9" t="s">
        <v>1</v>
      </c>
    </row>
    <row r="11" spans="1:22" ht="15.75" x14ac:dyDescent="0.25">
      <c r="A11" s="10" t="s">
        <v>1</v>
      </c>
      <c r="B11" s="10" t="s">
        <v>19</v>
      </c>
      <c r="C11" s="10" t="s">
        <v>20</v>
      </c>
      <c r="D11" s="10" t="s">
        <v>21</v>
      </c>
      <c r="E11" s="10" t="s">
        <v>70</v>
      </c>
      <c r="G11" s="9" t="s">
        <v>77</v>
      </c>
      <c r="U11" t="str" cm="1">
        <f t="array" ref="U11:U16">_xlfn._xlws.SORT(_xlfn.UNIQUE(D12:D41))</f>
        <v>Hot Wheels</v>
      </c>
      <c r="V11" s="7" cm="1">
        <f t="array" ref="V11:V41">_xlfn._xlws.SORT(_xlfn.UNIQUE($A$12:$A$300))</f>
        <v>45139</v>
      </c>
    </row>
    <row r="12" spans="1:22" ht="15.75" x14ac:dyDescent="0.25">
      <c r="A12" s="11">
        <v>45162</v>
      </c>
      <c r="B12" s="1" t="s">
        <v>25</v>
      </c>
      <c r="C12" s="1" t="s">
        <v>46</v>
      </c>
      <c r="D12" s="1" t="s">
        <v>32</v>
      </c>
      <c r="E12" s="49">
        <v>3022.34</v>
      </c>
      <c r="G12" s="10" t="s">
        <v>21</v>
      </c>
      <c r="H12" s="10" t="s">
        <v>148</v>
      </c>
      <c r="I12" s="10" t="s">
        <v>147</v>
      </c>
      <c r="U12" t="str">
        <v>LOL OMG Surprise</v>
      </c>
      <c r="V12" s="7">
        <v>45140</v>
      </c>
    </row>
    <row r="13" spans="1:22" x14ac:dyDescent="0.25">
      <c r="A13" s="11">
        <v>45161</v>
      </c>
      <c r="B13" s="1" t="s">
        <v>25</v>
      </c>
      <c r="C13" s="1" t="s">
        <v>46</v>
      </c>
      <c r="D13" s="1" t="s">
        <v>29</v>
      </c>
      <c r="E13" s="49">
        <v>3116.33</v>
      </c>
      <c r="G13" s="1" t="s">
        <v>30</v>
      </c>
      <c r="H13" s="13">
        <f t="shared" ref="H13:H18" si="0">COUNTIFS($D$12:$D$300,G13)</f>
        <v>51</v>
      </c>
      <c r="I13" s="13" cm="1">
        <f t="array" ref="I13:I18">COUNTIFS(D12:D300,G13:G18)</f>
        <v>51</v>
      </c>
      <c r="U13" t="str">
        <v>LOL Surprise</v>
      </c>
      <c r="V13" s="7">
        <v>45141</v>
      </c>
    </row>
    <row r="14" spans="1:22" x14ac:dyDescent="0.25">
      <c r="A14" s="11">
        <v>45145</v>
      </c>
      <c r="B14" s="1" t="s">
        <v>26</v>
      </c>
      <c r="C14" s="1" t="s">
        <v>47</v>
      </c>
      <c r="D14" s="1" t="s">
        <v>29</v>
      </c>
      <c r="E14" s="49">
        <v>3007.85</v>
      </c>
      <c r="G14" s="1" t="s">
        <v>29</v>
      </c>
      <c r="H14" s="13">
        <f t="shared" si="0"/>
        <v>53</v>
      </c>
      <c r="I14" s="13">
        <v>53</v>
      </c>
      <c r="U14" t="str">
        <v>Monster Trucks</v>
      </c>
      <c r="V14" s="7">
        <v>45142</v>
      </c>
    </row>
    <row r="15" spans="1:22" x14ac:dyDescent="0.25">
      <c r="A15" s="11">
        <v>45149</v>
      </c>
      <c r="B15" s="1" t="s">
        <v>33</v>
      </c>
      <c r="C15" s="1" t="s">
        <v>46</v>
      </c>
      <c r="D15" s="1" t="s">
        <v>29</v>
      </c>
      <c r="E15" s="49">
        <v>3203.5</v>
      </c>
      <c r="G15" s="1" t="s">
        <v>28</v>
      </c>
      <c r="H15" s="13">
        <f t="shared" si="0"/>
        <v>53</v>
      </c>
      <c r="I15" s="13">
        <v>53</v>
      </c>
      <c r="U15" t="str">
        <v>Rainbow High Dolls</v>
      </c>
      <c r="V15" s="7">
        <v>45143</v>
      </c>
    </row>
    <row r="16" spans="1:22" x14ac:dyDescent="0.25">
      <c r="A16" s="11">
        <v>45164</v>
      </c>
      <c r="B16" s="1" t="s">
        <v>26</v>
      </c>
      <c r="C16" s="1" t="s">
        <v>49</v>
      </c>
      <c r="D16" s="1" t="s">
        <v>31</v>
      </c>
      <c r="E16" s="49">
        <v>2337.88</v>
      </c>
      <c r="G16" s="1" t="s">
        <v>31</v>
      </c>
      <c r="H16" s="13">
        <f t="shared" si="0"/>
        <v>46</v>
      </c>
      <c r="I16" s="13">
        <v>46</v>
      </c>
      <c r="U16" t="str">
        <v>Stuffed Animals/Bears</v>
      </c>
      <c r="V16" s="7">
        <v>45144</v>
      </c>
    </row>
    <row r="17" spans="1:22" x14ac:dyDescent="0.25">
      <c r="A17" s="11">
        <v>45160</v>
      </c>
      <c r="B17" s="1" t="s">
        <v>23</v>
      </c>
      <c r="C17" s="1" t="s">
        <v>49</v>
      </c>
      <c r="D17" s="1" t="s">
        <v>28</v>
      </c>
      <c r="E17" s="49">
        <v>3568.9</v>
      </c>
      <c r="G17" s="1" t="s">
        <v>27</v>
      </c>
      <c r="H17" s="13">
        <f t="shared" si="0"/>
        <v>47</v>
      </c>
      <c r="I17" s="13">
        <v>47</v>
      </c>
      <c r="V17" s="7">
        <v>45145</v>
      </c>
    </row>
    <row r="18" spans="1:22" x14ac:dyDescent="0.25">
      <c r="A18" s="11">
        <v>45164</v>
      </c>
      <c r="B18" s="1" t="s">
        <v>25</v>
      </c>
      <c r="C18" s="1" t="s">
        <v>2</v>
      </c>
      <c r="D18" s="1" t="s">
        <v>30</v>
      </c>
      <c r="E18" s="49">
        <v>2631.83</v>
      </c>
      <c r="G18" s="1" t="s">
        <v>32</v>
      </c>
      <c r="H18" s="13">
        <f t="shared" si="0"/>
        <v>39</v>
      </c>
      <c r="I18" s="13">
        <v>39</v>
      </c>
      <c r="V18" s="7">
        <v>45146</v>
      </c>
    </row>
    <row r="19" spans="1:22" x14ac:dyDescent="0.25">
      <c r="A19" s="11">
        <v>45153</v>
      </c>
      <c r="B19" s="1" t="s">
        <v>24</v>
      </c>
      <c r="C19" s="1" t="s">
        <v>48</v>
      </c>
      <c r="D19" s="1" t="s">
        <v>31</v>
      </c>
      <c r="E19" s="49">
        <v>3236.28</v>
      </c>
      <c r="H19" t="str">
        <f ca="1">IF(_xlfn.ISFORMULA(H13),_xlfn.FORMULATEXT(H13),"")</f>
        <v>=COUNTIFS($D$12:$D$300,G13)</v>
      </c>
      <c r="I19" s="41" t="str">
        <f ca="1">IF(_xlfn.ISFORMULA(I13),_xlfn.FORMULATEXT(I13),"")</f>
        <v>=COUNTIFS(D12:D300,G13:G18)</v>
      </c>
      <c r="V19" s="7">
        <v>45147</v>
      </c>
    </row>
    <row r="20" spans="1:22" x14ac:dyDescent="0.25">
      <c r="A20" s="11">
        <v>45144</v>
      </c>
      <c r="B20" s="1" t="s">
        <v>24</v>
      </c>
      <c r="C20" s="1" t="s">
        <v>49</v>
      </c>
      <c r="D20" s="1" t="s">
        <v>30</v>
      </c>
      <c r="E20" s="49">
        <v>3343.37</v>
      </c>
      <c r="V20" s="7">
        <v>45148</v>
      </c>
    </row>
    <row r="21" spans="1:22" x14ac:dyDescent="0.25">
      <c r="A21" s="11">
        <v>45149</v>
      </c>
      <c r="B21" s="1" t="s">
        <v>33</v>
      </c>
      <c r="C21" s="1" t="s">
        <v>47</v>
      </c>
      <c r="D21" s="1" t="s">
        <v>27</v>
      </c>
      <c r="E21" s="49">
        <v>3762.55</v>
      </c>
      <c r="G21" s="69" t="s">
        <v>126</v>
      </c>
      <c r="V21" s="7">
        <v>45149</v>
      </c>
    </row>
    <row r="22" spans="1:22" x14ac:dyDescent="0.25">
      <c r="A22" s="11">
        <v>45157</v>
      </c>
      <c r="B22" s="1" t="s">
        <v>26</v>
      </c>
      <c r="C22" s="1" t="s">
        <v>47</v>
      </c>
      <c r="D22" s="1" t="s">
        <v>29</v>
      </c>
      <c r="E22" s="49">
        <v>2840.65</v>
      </c>
      <c r="G22" s="9" t="s">
        <v>78</v>
      </c>
      <c r="V22" s="7">
        <v>45150</v>
      </c>
    </row>
    <row r="23" spans="1:22" x14ac:dyDescent="0.25">
      <c r="A23" s="11">
        <v>45148</v>
      </c>
      <c r="B23" s="1" t="s">
        <v>25</v>
      </c>
      <c r="C23" s="1" t="s">
        <v>46</v>
      </c>
      <c r="D23" s="1" t="s">
        <v>28</v>
      </c>
      <c r="E23" s="49">
        <v>2019.03</v>
      </c>
      <c r="G23" s="40" t="s">
        <v>59</v>
      </c>
      <c r="H23" s="40" t="s">
        <v>21</v>
      </c>
      <c r="I23" s="40" t="s">
        <v>76</v>
      </c>
      <c r="V23" s="7">
        <v>45151</v>
      </c>
    </row>
    <row r="24" spans="1:22" x14ac:dyDescent="0.25">
      <c r="A24" s="11">
        <v>45143</v>
      </c>
      <c r="B24" s="1" t="s">
        <v>33</v>
      </c>
      <c r="C24" s="1" t="s">
        <v>48</v>
      </c>
      <c r="D24" s="1" t="s">
        <v>30</v>
      </c>
      <c r="E24" s="49">
        <v>3305.75</v>
      </c>
      <c r="G24" s="1" t="s">
        <v>2</v>
      </c>
      <c r="H24" s="1" t="s">
        <v>28</v>
      </c>
      <c r="I24" s="13">
        <f>COUNTIFS(C12:C300,G24,D12:D300,H24)</f>
        <v>7</v>
      </c>
      <c r="V24" s="7">
        <v>45152</v>
      </c>
    </row>
    <row r="25" spans="1:22" x14ac:dyDescent="0.25">
      <c r="A25" s="11">
        <v>45149</v>
      </c>
      <c r="B25" s="1" t="s">
        <v>24</v>
      </c>
      <c r="C25" s="1" t="s">
        <v>2</v>
      </c>
      <c r="D25" s="1" t="s">
        <v>28</v>
      </c>
      <c r="E25" s="49">
        <v>2919.19</v>
      </c>
      <c r="I25" s="41" t="str">
        <f ca="1">IF(_xlfn.ISFORMULA(I24),_xlfn.FORMULATEXT(I24),"")</f>
        <v>=COUNTIFS(C12:C300,G24,D12:D300,H24)</v>
      </c>
      <c r="V25" s="7">
        <v>45153</v>
      </c>
    </row>
    <row r="26" spans="1:22" x14ac:dyDescent="0.25">
      <c r="A26" s="11">
        <v>45148</v>
      </c>
      <c r="B26" s="1" t="s">
        <v>23</v>
      </c>
      <c r="C26" s="1" t="s">
        <v>46</v>
      </c>
      <c r="D26" s="1" t="s">
        <v>31</v>
      </c>
      <c r="E26" s="49">
        <v>2166.96</v>
      </c>
      <c r="V26" s="7">
        <v>45154</v>
      </c>
    </row>
    <row r="27" spans="1:22" x14ac:dyDescent="0.25">
      <c r="A27" s="11">
        <v>45156</v>
      </c>
      <c r="B27" s="1" t="s">
        <v>23</v>
      </c>
      <c r="C27" s="1" t="s">
        <v>46</v>
      </c>
      <c r="D27" s="1" t="s">
        <v>31</v>
      </c>
      <c r="E27" s="49">
        <v>3939.65</v>
      </c>
      <c r="V27" s="7">
        <v>45155</v>
      </c>
    </row>
    <row r="28" spans="1:22" x14ac:dyDescent="0.25">
      <c r="A28" s="11">
        <v>45168</v>
      </c>
      <c r="B28" s="1" t="s">
        <v>23</v>
      </c>
      <c r="C28" s="1" t="s">
        <v>2</v>
      </c>
      <c r="D28" s="1" t="s">
        <v>30</v>
      </c>
      <c r="E28" s="49">
        <v>3932.6</v>
      </c>
      <c r="G28" s="69" t="s">
        <v>127</v>
      </c>
      <c r="V28" s="7">
        <v>45156</v>
      </c>
    </row>
    <row r="29" spans="1:22" x14ac:dyDescent="0.25">
      <c r="A29" s="11">
        <v>45152</v>
      </c>
      <c r="B29" s="1" t="s">
        <v>24</v>
      </c>
      <c r="C29" s="1" t="s">
        <v>46</v>
      </c>
      <c r="D29" s="1" t="s">
        <v>28</v>
      </c>
      <c r="E29" s="49">
        <v>3339.41</v>
      </c>
      <c r="G29" s="9" t="s">
        <v>81</v>
      </c>
      <c r="V29" s="7">
        <v>45157</v>
      </c>
    </row>
    <row r="30" spans="1:22" x14ac:dyDescent="0.25">
      <c r="A30" s="11">
        <v>45144</v>
      </c>
      <c r="B30" s="1" t="s">
        <v>25</v>
      </c>
      <c r="C30" s="1" t="s">
        <v>46</v>
      </c>
      <c r="D30" s="1" t="s">
        <v>28</v>
      </c>
      <c r="E30" s="49">
        <v>2973.83</v>
      </c>
      <c r="G30" s="40" t="s">
        <v>59</v>
      </c>
      <c r="H30" s="1" t="s">
        <v>46</v>
      </c>
      <c r="K30" s="84" t="s">
        <v>64</v>
      </c>
      <c r="L30" s="84"/>
      <c r="V30" s="7">
        <v>45158</v>
      </c>
    </row>
    <row r="31" spans="1:22" x14ac:dyDescent="0.25">
      <c r="A31" s="11">
        <v>45158</v>
      </c>
      <c r="B31" s="1" t="s">
        <v>25</v>
      </c>
      <c r="C31" s="1" t="s">
        <v>49</v>
      </c>
      <c r="D31" s="1" t="s">
        <v>28</v>
      </c>
      <c r="E31" s="49">
        <v>3331.21</v>
      </c>
      <c r="G31" s="40" t="s">
        <v>19</v>
      </c>
      <c r="H31" s="1" t="s">
        <v>24</v>
      </c>
      <c r="K31" s="9" t="s">
        <v>19</v>
      </c>
      <c r="L31" s="9" t="s">
        <v>63</v>
      </c>
      <c r="V31" s="7">
        <v>45159</v>
      </c>
    </row>
    <row r="32" spans="1:22" x14ac:dyDescent="0.25">
      <c r="A32" s="11">
        <v>45169</v>
      </c>
      <c r="B32" s="1" t="s">
        <v>25</v>
      </c>
      <c r="C32" s="1" t="s">
        <v>47</v>
      </c>
      <c r="D32" s="1" t="s">
        <v>29</v>
      </c>
      <c r="E32" s="49">
        <v>3244.37</v>
      </c>
      <c r="K32" t="str" cm="1">
        <f t="array" ref="K32:K36">_xlfn._xlws.SORT(_xlfn.UNIQUE(B12:B41))</f>
        <v>Central</v>
      </c>
      <c r="L32" t="str" cm="1">
        <f t="array" ref="L32:L36">_xlfn._xlws.SORT(_xlfn.UNIQUE(C12:C41))</f>
        <v>Carmen</v>
      </c>
      <c r="V32" s="7">
        <v>45160</v>
      </c>
    </row>
    <row r="33" spans="1:22" ht="15.75" x14ac:dyDescent="0.25">
      <c r="A33" s="11">
        <v>45140</v>
      </c>
      <c r="B33" s="1" t="s">
        <v>25</v>
      </c>
      <c r="C33" s="1" t="s">
        <v>49</v>
      </c>
      <c r="D33" s="1" t="s">
        <v>30</v>
      </c>
      <c r="E33" s="49">
        <v>2545.61</v>
      </c>
      <c r="G33" s="10" t="s">
        <v>21</v>
      </c>
      <c r="H33" s="10" t="s">
        <v>149</v>
      </c>
      <c r="I33" s="10" t="s">
        <v>150</v>
      </c>
      <c r="K33" t="str">
        <v xml:space="preserve">North </v>
      </c>
      <c r="L33" t="str">
        <v>Cinderelli</v>
      </c>
      <c r="V33" s="7">
        <v>45161</v>
      </c>
    </row>
    <row r="34" spans="1:22" x14ac:dyDescent="0.25">
      <c r="A34" s="11">
        <v>45141</v>
      </c>
      <c r="B34" s="1" t="s">
        <v>26</v>
      </c>
      <c r="C34" s="1" t="s">
        <v>46</v>
      </c>
      <c r="D34" s="1" t="s">
        <v>31</v>
      </c>
      <c r="E34" s="49">
        <v>2191.69</v>
      </c>
      <c r="G34" s="1" t="s">
        <v>30</v>
      </c>
      <c r="H34" s="13">
        <f t="shared" ref="H34:H39" si="1">COUNTIFS($D$12:$D$300,G34,$C$12:$C$300,$H$30,$B$12:$B$300,$H$31)</f>
        <v>0</v>
      </c>
      <c r="I34" s="13" cm="1">
        <f t="array" ref="I34:I39">COUNTIFS(D12:D300,G34:G39,C12:C300,H30,B12:B300,H31)</f>
        <v>0</v>
      </c>
      <c r="K34" t="str">
        <v>NorthWest</v>
      </c>
      <c r="L34" t="str">
        <v>Macen</v>
      </c>
      <c r="V34" s="7">
        <v>45162</v>
      </c>
    </row>
    <row r="35" spans="1:22" x14ac:dyDescent="0.25">
      <c r="A35" s="11">
        <v>45146</v>
      </c>
      <c r="B35" s="1" t="s">
        <v>33</v>
      </c>
      <c r="C35" s="1" t="s">
        <v>48</v>
      </c>
      <c r="D35" s="1" t="s">
        <v>30</v>
      </c>
      <c r="E35" s="49">
        <v>2034.11</v>
      </c>
      <c r="G35" s="1" t="s">
        <v>29</v>
      </c>
      <c r="H35" s="13">
        <f t="shared" si="1"/>
        <v>2</v>
      </c>
      <c r="I35" s="13">
        <v>2</v>
      </c>
      <c r="K35" t="str">
        <v>South</v>
      </c>
      <c r="L35" t="str">
        <v>Miles</v>
      </c>
      <c r="V35" s="7">
        <v>45163</v>
      </c>
    </row>
    <row r="36" spans="1:22" x14ac:dyDescent="0.25">
      <c r="A36" s="11">
        <v>45164</v>
      </c>
      <c r="B36" s="1" t="s">
        <v>23</v>
      </c>
      <c r="C36" s="1" t="s">
        <v>48</v>
      </c>
      <c r="D36" s="1" t="s">
        <v>27</v>
      </c>
      <c r="E36" s="49">
        <v>2686.71</v>
      </c>
      <c r="G36" s="1" t="s">
        <v>28</v>
      </c>
      <c r="H36" s="13">
        <f t="shared" si="1"/>
        <v>5</v>
      </c>
      <c r="I36" s="13">
        <v>5</v>
      </c>
      <c r="K36" t="str">
        <v>West</v>
      </c>
      <c r="L36" t="str">
        <v>Tiana</v>
      </c>
      <c r="V36" s="7">
        <v>45164</v>
      </c>
    </row>
    <row r="37" spans="1:22" x14ac:dyDescent="0.25">
      <c r="A37" s="11">
        <v>45146</v>
      </c>
      <c r="B37" s="1" t="s">
        <v>33</v>
      </c>
      <c r="C37" s="1" t="s">
        <v>48</v>
      </c>
      <c r="D37" s="1" t="s">
        <v>27</v>
      </c>
      <c r="E37" s="49">
        <v>3446.64</v>
      </c>
      <c r="G37" s="1" t="s">
        <v>31</v>
      </c>
      <c r="H37" s="13">
        <f t="shared" si="1"/>
        <v>3</v>
      </c>
      <c r="I37" s="13">
        <v>3</v>
      </c>
      <c r="V37" s="7">
        <v>45165</v>
      </c>
    </row>
    <row r="38" spans="1:22" x14ac:dyDescent="0.25">
      <c r="A38" s="11">
        <v>45166</v>
      </c>
      <c r="B38" s="1" t="s">
        <v>26</v>
      </c>
      <c r="C38" s="1" t="s">
        <v>49</v>
      </c>
      <c r="D38" s="1" t="s">
        <v>27</v>
      </c>
      <c r="E38" s="49">
        <v>3150.23</v>
      </c>
      <c r="G38" s="1" t="s">
        <v>27</v>
      </c>
      <c r="H38" s="13">
        <f t="shared" si="1"/>
        <v>0</v>
      </c>
      <c r="I38" s="13">
        <v>0</v>
      </c>
      <c r="V38" s="7">
        <v>45166</v>
      </c>
    </row>
    <row r="39" spans="1:22" x14ac:dyDescent="0.25">
      <c r="A39" s="11">
        <v>45140</v>
      </c>
      <c r="B39" s="1" t="s">
        <v>33</v>
      </c>
      <c r="C39" s="1" t="s">
        <v>49</v>
      </c>
      <c r="D39" s="1" t="s">
        <v>31</v>
      </c>
      <c r="E39" s="49">
        <v>3417.71</v>
      </c>
      <c r="G39" s="1" t="s">
        <v>32</v>
      </c>
      <c r="H39" s="13">
        <f t="shared" si="1"/>
        <v>1</v>
      </c>
      <c r="I39" s="13">
        <v>1</v>
      </c>
      <c r="V39" s="7">
        <v>45167</v>
      </c>
    </row>
    <row r="40" spans="1:22" x14ac:dyDescent="0.25">
      <c r="A40" s="11">
        <v>45166</v>
      </c>
      <c r="B40" s="1" t="s">
        <v>24</v>
      </c>
      <c r="C40" s="1" t="s">
        <v>47</v>
      </c>
      <c r="D40" s="1" t="s">
        <v>31</v>
      </c>
      <c r="E40" s="49">
        <v>3269.6</v>
      </c>
      <c r="H40" t="str">
        <f ca="1">IF(_xlfn.ISFORMULA(H34),_xlfn.FORMULATEXT(H34),"")</f>
        <v>=COUNTIFS($D$12:$D$300,G34,$C$12:$C$300,$H$30,$B$12:$B$300,$H$31)</v>
      </c>
      <c r="V40" s="7">
        <v>45168</v>
      </c>
    </row>
    <row r="41" spans="1:22" x14ac:dyDescent="0.25">
      <c r="A41" s="11">
        <v>45164</v>
      </c>
      <c r="B41" s="1" t="s">
        <v>23</v>
      </c>
      <c r="C41" s="1" t="s">
        <v>48</v>
      </c>
      <c r="D41" s="1" t="s">
        <v>30</v>
      </c>
      <c r="E41" s="49">
        <v>2672.91</v>
      </c>
      <c r="V41" s="7">
        <v>45169</v>
      </c>
    </row>
    <row r="42" spans="1:22" x14ac:dyDescent="0.25">
      <c r="A42" s="11">
        <v>45142</v>
      </c>
      <c r="B42" s="1" t="s">
        <v>23</v>
      </c>
      <c r="C42" s="1" t="s">
        <v>49</v>
      </c>
      <c r="D42" s="1" t="s">
        <v>31</v>
      </c>
      <c r="E42" s="49">
        <v>3692.24</v>
      </c>
      <c r="I42" t="str">
        <f ca="1">IF(_xlfn.ISFORMULA(I34),_xlfn.FORMULATEXT(I34),"")</f>
        <v>=COUNTIFS(D12:D300,G34:G39,C12:C300,H30,B12:B300,H31)</v>
      </c>
    </row>
    <row r="43" spans="1:22" x14ac:dyDescent="0.25">
      <c r="A43" s="11">
        <v>45154</v>
      </c>
      <c r="B43" s="1" t="s">
        <v>25</v>
      </c>
      <c r="C43" s="1" t="s">
        <v>2</v>
      </c>
      <c r="D43" s="1" t="s">
        <v>31</v>
      </c>
      <c r="E43" s="49">
        <v>2669.7</v>
      </c>
    </row>
    <row r="44" spans="1:22" x14ac:dyDescent="0.25">
      <c r="A44" s="11">
        <v>45146</v>
      </c>
      <c r="B44" s="1" t="s">
        <v>24</v>
      </c>
      <c r="C44" s="1" t="s">
        <v>49</v>
      </c>
      <c r="D44" s="1" t="s">
        <v>29</v>
      </c>
      <c r="E44" s="49">
        <v>2975.8</v>
      </c>
    </row>
    <row r="45" spans="1:22" x14ac:dyDescent="0.25">
      <c r="A45" s="11">
        <v>45149</v>
      </c>
      <c r="B45" s="1" t="s">
        <v>23</v>
      </c>
      <c r="C45" s="1" t="s">
        <v>2</v>
      </c>
      <c r="D45" s="1" t="s">
        <v>30</v>
      </c>
      <c r="E45" s="49">
        <v>3446.79</v>
      </c>
    </row>
    <row r="46" spans="1:22" x14ac:dyDescent="0.25">
      <c r="A46" s="11">
        <v>45155</v>
      </c>
      <c r="B46" s="1" t="s">
        <v>26</v>
      </c>
      <c r="C46" s="1" t="s">
        <v>2</v>
      </c>
      <c r="D46" s="1" t="s">
        <v>29</v>
      </c>
      <c r="E46" s="49">
        <v>2378.88</v>
      </c>
    </row>
    <row r="47" spans="1:22" x14ac:dyDescent="0.25">
      <c r="A47" s="11">
        <v>45155</v>
      </c>
      <c r="B47" s="1" t="s">
        <v>33</v>
      </c>
      <c r="C47" s="1" t="s">
        <v>2</v>
      </c>
      <c r="D47" s="1" t="s">
        <v>32</v>
      </c>
      <c r="E47" s="49">
        <v>3307.94</v>
      </c>
    </row>
    <row r="48" spans="1:22" x14ac:dyDescent="0.25">
      <c r="A48" s="11">
        <v>45154</v>
      </c>
      <c r="B48" s="1" t="s">
        <v>26</v>
      </c>
      <c r="C48" s="1" t="s">
        <v>49</v>
      </c>
      <c r="D48" s="1" t="s">
        <v>31</v>
      </c>
      <c r="E48" s="49">
        <v>2246.25</v>
      </c>
    </row>
    <row r="49" spans="1:5" x14ac:dyDescent="0.25">
      <c r="A49" s="11">
        <v>45163</v>
      </c>
      <c r="B49" s="1" t="s">
        <v>24</v>
      </c>
      <c r="C49" s="1" t="s">
        <v>46</v>
      </c>
      <c r="D49" s="1" t="s">
        <v>31</v>
      </c>
      <c r="E49" s="49">
        <v>3720.02</v>
      </c>
    </row>
    <row r="50" spans="1:5" x14ac:dyDescent="0.25">
      <c r="A50" s="11">
        <v>45159</v>
      </c>
      <c r="B50" s="1" t="s">
        <v>33</v>
      </c>
      <c r="C50" s="1" t="s">
        <v>46</v>
      </c>
      <c r="D50" s="1" t="s">
        <v>32</v>
      </c>
      <c r="E50" s="49">
        <v>2176.7399999999998</v>
      </c>
    </row>
    <row r="51" spans="1:5" x14ac:dyDescent="0.25">
      <c r="A51" s="11">
        <v>45159</v>
      </c>
      <c r="B51" s="1" t="s">
        <v>26</v>
      </c>
      <c r="C51" s="1" t="s">
        <v>2</v>
      </c>
      <c r="D51" s="1" t="s">
        <v>27</v>
      </c>
      <c r="E51" s="49">
        <v>3373.27</v>
      </c>
    </row>
    <row r="52" spans="1:5" x14ac:dyDescent="0.25">
      <c r="A52" s="11">
        <v>45142</v>
      </c>
      <c r="B52" s="1" t="s">
        <v>24</v>
      </c>
      <c r="C52" s="1" t="s">
        <v>49</v>
      </c>
      <c r="D52" s="1" t="s">
        <v>27</v>
      </c>
      <c r="E52" s="49">
        <v>3138.69</v>
      </c>
    </row>
    <row r="53" spans="1:5" x14ac:dyDescent="0.25">
      <c r="A53" s="11">
        <v>45145</v>
      </c>
      <c r="B53" s="1" t="s">
        <v>33</v>
      </c>
      <c r="C53" s="1" t="s">
        <v>46</v>
      </c>
      <c r="D53" s="1" t="s">
        <v>29</v>
      </c>
      <c r="E53" s="49">
        <v>3353.36</v>
      </c>
    </row>
    <row r="54" spans="1:5" x14ac:dyDescent="0.25">
      <c r="A54" s="11">
        <v>45148</v>
      </c>
      <c r="B54" s="1" t="s">
        <v>25</v>
      </c>
      <c r="C54" s="1" t="s">
        <v>49</v>
      </c>
      <c r="D54" s="1" t="s">
        <v>30</v>
      </c>
      <c r="E54" s="49">
        <v>2611.86</v>
      </c>
    </row>
    <row r="55" spans="1:5" x14ac:dyDescent="0.25">
      <c r="A55" s="11">
        <v>45139</v>
      </c>
      <c r="B55" s="1" t="s">
        <v>23</v>
      </c>
      <c r="C55" s="1" t="s">
        <v>48</v>
      </c>
      <c r="D55" s="1" t="s">
        <v>27</v>
      </c>
      <c r="E55" s="49">
        <v>2585.0500000000002</v>
      </c>
    </row>
    <row r="56" spans="1:5" x14ac:dyDescent="0.25">
      <c r="A56" s="11">
        <v>45154</v>
      </c>
      <c r="B56" s="1" t="s">
        <v>24</v>
      </c>
      <c r="C56" s="1" t="s">
        <v>47</v>
      </c>
      <c r="D56" s="1" t="s">
        <v>31</v>
      </c>
      <c r="E56" s="49">
        <v>2934.85</v>
      </c>
    </row>
    <row r="57" spans="1:5" x14ac:dyDescent="0.25">
      <c r="A57" s="11">
        <v>45148</v>
      </c>
      <c r="B57" s="1" t="s">
        <v>23</v>
      </c>
      <c r="C57" s="1" t="s">
        <v>46</v>
      </c>
      <c r="D57" s="1" t="s">
        <v>31</v>
      </c>
      <c r="E57" s="49">
        <v>3710.5</v>
      </c>
    </row>
    <row r="58" spans="1:5" x14ac:dyDescent="0.25">
      <c r="A58" s="11">
        <v>45163</v>
      </c>
      <c r="B58" s="1" t="s">
        <v>25</v>
      </c>
      <c r="C58" s="1" t="s">
        <v>2</v>
      </c>
      <c r="D58" s="1" t="s">
        <v>28</v>
      </c>
      <c r="E58" s="49">
        <v>2973.73</v>
      </c>
    </row>
    <row r="59" spans="1:5" x14ac:dyDescent="0.25">
      <c r="A59" s="11">
        <v>45149</v>
      </c>
      <c r="B59" s="1" t="s">
        <v>25</v>
      </c>
      <c r="C59" s="1" t="s">
        <v>46</v>
      </c>
      <c r="D59" s="1" t="s">
        <v>27</v>
      </c>
      <c r="E59" s="49">
        <v>3704.03</v>
      </c>
    </row>
    <row r="60" spans="1:5" x14ac:dyDescent="0.25">
      <c r="A60" s="11">
        <v>45146</v>
      </c>
      <c r="B60" s="1" t="s">
        <v>26</v>
      </c>
      <c r="C60" s="1" t="s">
        <v>2</v>
      </c>
      <c r="D60" s="1" t="s">
        <v>31</v>
      </c>
      <c r="E60" s="49">
        <v>3019.2</v>
      </c>
    </row>
    <row r="61" spans="1:5" x14ac:dyDescent="0.25">
      <c r="A61" s="11">
        <v>45151</v>
      </c>
      <c r="B61" s="1" t="s">
        <v>24</v>
      </c>
      <c r="C61" s="1" t="s">
        <v>48</v>
      </c>
      <c r="D61" s="1" t="s">
        <v>28</v>
      </c>
      <c r="E61" s="49">
        <v>3447.66</v>
      </c>
    </row>
    <row r="62" spans="1:5" x14ac:dyDescent="0.25">
      <c r="A62" s="11">
        <v>45144</v>
      </c>
      <c r="B62" s="1" t="s">
        <v>24</v>
      </c>
      <c r="C62" s="1" t="s">
        <v>2</v>
      </c>
      <c r="D62" s="1" t="s">
        <v>31</v>
      </c>
      <c r="E62" s="49">
        <v>2125.0100000000002</v>
      </c>
    </row>
    <row r="63" spans="1:5" x14ac:dyDescent="0.25">
      <c r="A63" s="11">
        <v>45167</v>
      </c>
      <c r="B63" s="1" t="s">
        <v>26</v>
      </c>
      <c r="C63" s="1" t="s">
        <v>47</v>
      </c>
      <c r="D63" s="1" t="s">
        <v>27</v>
      </c>
      <c r="E63" s="49">
        <v>2084.6</v>
      </c>
    </row>
    <row r="64" spans="1:5" x14ac:dyDescent="0.25">
      <c r="A64" s="11">
        <v>45161</v>
      </c>
      <c r="B64" s="1" t="s">
        <v>24</v>
      </c>
      <c r="C64" s="1" t="s">
        <v>46</v>
      </c>
      <c r="D64" s="1" t="s">
        <v>31</v>
      </c>
      <c r="E64" s="49">
        <v>2781.9</v>
      </c>
    </row>
    <row r="65" spans="1:5" x14ac:dyDescent="0.25">
      <c r="A65" s="11">
        <v>45153</v>
      </c>
      <c r="B65" s="1" t="s">
        <v>23</v>
      </c>
      <c r="C65" s="1" t="s">
        <v>48</v>
      </c>
      <c r="D65" s="1" t="s">
        <v>32</v>
      </c>
      <c r="E65" s="49">
        <v>3176.89</v>
      </c>
    </row>
    <row r="66" spans="1:5" x14ac:dyDescent="0.25">
      <c r="A66" s="11">
        <v>45145</v>
      </c>
      <c r="B66" s="1" t="s">
        <v>26</v>
      </c>
      <c r="C66" s="1" t="s">
        <v>48</v>
      </c>
      <c r="D66" s="1" t="s">
        <v>30</v>
      </c>
      <c r="E66" s="49">
        <v>3936.46</v>
      </c>
    </row>
    <row r="67" spans="1:5" x14ac:dyDescent="0.25">
      <c r="A67" s="11">
        <v>45158</v>
      </c>
      <c r="B67" s="1" t="s">
        <v>33</v>
      </c>
      <c r="C67" s="1" t="s">
        <v>48</v>
      </c>
      <c r="D67" s="1" t="s">
        <v>32</v>
      </c>
      <c r="E67" s="49">
        <v>2483.84</v>
      </c>
    </row>
    <row r="68" spans="1:5" x14ac:dyDescent="0.25">
      <c r="A68" s="11">
        <v>45167</v>
      </c>
      <c r="B68" s="1" t="s">
        <v>25</v>
      </c>
      <c r="C68" s="1" t="s">
        <v>49</v>
      </c>
      <c r="D68" s="1" t="s">
        <v>31</v>
      </c>
      <c r="E68" s="49">
        <v>3503.23</v>
      </c>
    </row>
    <row r="69" spans="1:5" x14ac:dyDescent="0.25">
      <c r="A69" s="11">
        <v>45169</v>
      </c>
      <c r="B69" s="1" t="s">
        <v>24</v>
      </c>
      <c r="C69" s="1" t="s">
        <v>47</v>
      </c>
      <c r="D69" s="1" t="s">
        <v>32</v>
      </c>
      <c r="E69" s="49">
        <v>2654.67</v>
      </c>
    </row>
    <row r="70" spans="1:5" x14ac:dyDescent="0.25">
      <c r="A70" s="11">
        <v>45146</v>
      </c>
      <c r="B70" s="1" t="s">
        <v>24</v>
      </c>
      <c r="C70" s="1" t="s">
        <v>48</v>
      </c>
      <c r="D70" s="1" t="s">
        <v>27</v>
      </c>
      <c r="E70" s="49">
        <v>2532.0300000000002</v>
      </c>
    </row>
    <row r="71" spans="1:5" x14ac:dyDescent="0.25">
      <c r="A71" s="11">
        <v>45169</v>
      </c>
      <c r="B71" s="1" t="s">
        <v>24</v>
      </c>
      <c r="C71" s="1" t="s">
        <v>48</v>
      </c>
      <c r="D71" s="1" t="s">
        <v>27</v>
      </c>
      <c r="E71" s="49">
        <v>2973.9</v>
      </c>
    </row>
    <row r="72" spans="1:5" x14ac:dyDescent="0.25">
      <c r="A72" s="11">
        <v>45153</v>
      </c>
      <c r="B72" s="1" t="s">
        <v>26</v>
      </c>
      <c r="C72" s="1" t="s">
        <v>46</v>
      </c>
      <c r="D72" s="1" t="s">
        <v>27</v>
      </c>
      <c r="E72" s="49">
        <v>3296.7</v>
      </c>
    </row>
    <row r="73" spans="1:5" x14ac:dyDescent="0.25">
      <c r="A73" s="11">
        <v>45149</v>
      </c>
      <c r="B73" s="1" t="s">
        <v>26</v>
      </c>
      <c r="C73" s="1" t="s">
        <v>48</v>
      </c>
      <c r="D73" s="1" t="s">
        <v>28</v>
      </c>
      <c r="E73" s="49">
        <v>2081.84</v>
      </c>
    </row>
    <row r="74" spans="1:5" x14ac:dyDescent="0.25">
      <c r="A74" s="11">
        <v>45141</v>
      </c>
      <c r="B74" s="1" t="s">
        <v>23</v>
      </c>
      <c r="C74" s="1" t="s">
        <v>47</v>
      </c>
      <c r="D74" s="1" t="s">
        <v>32</v>
      </c>
      <c r="E74" s="49">
        <v>3875.37</v>
      </c>
    </row>
    <row r="75" spans="1:5" x14ac:dyDescent="0.25">
      <c r="A75" s="11">
        <v>45165</v>
      </c>
      <c r="B75" s="1" t="s">
        <v>26</v>
      </c>
      <c r="C75" s="1" t="s">
        <v>47</v>
      </c>
      <c r="D75" s="1" t="s">
        <v>30</v>
      </c>
      <c r="E75" s="49">
        <v>3316.91</v>
      </c>
    </row>
    <row r="76" spans="1:5" x14ac:dyDescent="0.25">
      <c r="A76" s="11">
        <v>45155</v>
      </c>
      <c r="B76" s="1" t="s">
        <v>33</v>
      </c>
      <c r="C76" s="1" t="s">
        <v>48</v>
      </c>
      <c r="D76" s="1" t="s">
        <v>30</v>
      </c>
      <c r="E76" s="49">
        <v>2311.9299999999998</v>
      </c>
    </row>
    <row r="77" spans="1:5" x14ac:dyDescent="0.25">
      <c r="A77" s="11">
        <v>45155</v>
      </c>
      <c r="B77" s="1" t="s">
        <v>25</v>
      </c>
      <c r="C77" s="1" t="s">
        <v>46</v>
      </c>
      <c r="D77" s="1" t="s">
        <v>30</v>
      </c>
      <c r="E77" s="49">
        <v>2556.6999999999998</v>
      </c>
    </row>
    <row r="78" spans="1:5" x14ac:dyDescent="0.25">
      <c r="A78" s="11">
        <v>45153</v>
      </c>
      <c r="B78" s="1" t="s">
        <v>24</v>
      </c>
      <c r="C78" s="1" t="s">
        <v>48</v>
      </c>
      <c r="D78" s="1" t="s">
        <v>27</v>
      </c>
      <c r="E78" s="49">
        <v>2980.81</v>
      </c>
    </row>
    <row r="79" spans="1:5" x14ac:dyDescent="0.25">
      <c r="A79" s="11">
        <v>45153</v>
      </c>
      <c r="B79" s="1" t="s">
        <v>25</v>
      </c>
      <c r="C79" s="1" t="s">
        <v>47</v>
      </c>
      <c r="D79" s="1" t="s">
        <v>29</v>
      </c>
      <c r="E79" s="49">
        <v>3677.71</v>
      </c>
    </row>
    <row r="80" spans="1:5" x14ac:dyDescent="0.25">
      <c r="A80" s="11">
        <v>45158</v>
      </c>
      <c r="B80" s="1" t="s">
        <v>33</v>
      </c>
      <c r="C80" s="1" t="s">
        <v>48</v>
      </c>
      <c r="D80" s="1" t="s">
        <v>27</v>
      </c>
      <c r="E80" s="49">
        <v>2632.3</v>
      </c>
    </row>
    <row r="81" spans="1:5" x14ac:dyDescent="0.25">
      <c r="A81" s="11">
        <v>45168</v>
      </c>
      <c r="B81" s="1" t="s">
        <v>24</v>
      </c>
      <c r="C81" s="1" t="s">
        <v>47</v>
      </c>
      <c r="D81" s="1" t="s">
        <v>31</v>
      </c>
      <c r="E81" s="49">
        <v>3320.73</v>
      </c>
    </row>
    <row r="82" spans="1:5" x14ac:dyDescent="0.25">
      <c r="A82" s="11">
        <v>45148</v>
      </c>
      <c r="B82" s="1" t="s">
        <v>23</v>
      </c>
      <c r="C82" s="1" t="s">
        <v>49</v>
      </c>
      <c r="D82" s="1" t="s">
        <v>27</v>
      </c>
      <c r="E82" s="49">
        <v>3458.04</v>
      </c>
    </row>
    <row r="83" spans="1:5" x14ac:dyDescent="0.25">
      <c r="A83" s="11">
        <v>45153</v>
      </c>
      <c r="B83" s="1" t="s">
        <v>23</v>
      </c>
      <c r="C83" s="1" t="s">
        <v>48</v>
      </c>
      <c r="D83" s="1" t="s">
        <v>29</v>
      </c>
      <c r="E83" s="49">
        <v>2871.88</v>
      </c>
    </row>
    <row r="84" spans="1:5" x14ac:dyDescent="0.25">
      <c r="A84" s="11">
        <v>45139</v>
      </c>
      <c r="B84" s="1" t="s">
        <v>24</v>
      </c>
      <c r="C84" s="1" t="s">
        <v>48</v>
      </c>
      <c r="D84" s="1" t="s">
        <v>30</v>
      </c>
      <c r="E84" s="49">
        <v>2257.15</v>
      </c>
    </row>
    <row r="85" spans="1:5" x14ac:dyDescent="0.25">
      <c r="A85" s="11">
        <v>45150</v>
      </c>
      <c r="B85" s="1" t="s">
        <v>33</v>
      </c>
      <c r="C85" s="1" t="s">
        <v>46</v>
      </c>
      <c r="D85" s="1" t="s">
        <v>27</v>
      </c>
      <c r="E85" s="49">
        <v>3974.75</v>
      </c>
    </row>
    <row r="86" spans="1:5" x14ac:dyDescent="0.25">
      <c r="A86" s="11">
        <v>45164</v>
      </c>
      <c r="B86" s="1" t="s">
        <v>23</v>
      </c>
      <c r="C86" s="1" t="s">
        <v>49</v>
      </c>
      <c r="D86" s="1" t="s">
        <v>29</v>
      </c>
      <c r="E86" s="49">
        <v>2287.04</v>
      </c>
    </row>
    <row r="87" spans="1:5" x14ac:dyDescent="0.25">
      <c r="A87" s="11">
        <v>45149</v>
      </c>
      <c r="B87" s="1" t="s">
        <v>33</v>
      </c>
      <c r="C87" s="1" t="s">
        <v>49</v>
      </c>
      <c r="D87" s="1" t="s">
        <v>30</v>
      </c>
      <c r="E87" s="49">
        <v>2244.73</v>
      </c>
    </row>
    <row r="88" spans="1:5" x14ac:dyDescent="0.25">
      <c r="A88" s="11">
        <v>45164</v>
      </c>
      <c r="B88" s="1" t="s">
        <v>23</v>
      </c>
      <c r="C88" s="1" t="s">
        <v>2</v>
      </c>
      <c r="D88" s="1" t="s">
        <v>27</v>
      </c>
      <c r="E88" s="49">
        <v>2619.16</v>
      </c>
    </row>
    <row r="89" spans="1:5" x14ac:dyDescent="0.25">
      <c r="A89" s="11">
        <v>45156</v>
      </c>
      <c r="B89" s="1" t="s">
        <v>23</v>
      </c>
      <c r="C89" s="1" t="s">
        <v>2</v>
      </c>
      <c r="D89" s="1" t="s">
        <v>29</v>
      </c>
      <c r="E89" s="49">
        <v>3886.82</v>
      </c>
    </row>
    <row r="90" spans="1:5" x14ac:dyDescent="0.25">
      <c r="A90" s="11">
        <v>45139</v>
      </c>
      <c r="B90" s="1" t="s">
        <v>26</v>
      </c>
      <c r="C90" s="1" t="s">
        <v>49</v>
      </c>
      <c r="D90" s="1" t="s">
        <v>30</v>
      </c>
      <c r="E90" s="49">
        <v>2561.94</v>
      </c>
    </row>
    <row r="91" spans="1:5" x14ac:dyDescent="0.25">
      <c r="A91" s="11">
        <v>45146</v>
      </c>
      <c r="B91" s="1" t="s">
        <v>25</v>
      </c>
      <c r="C91" s="1" t="s">
        <v>2</v>
      </c>
      <c r="D91" s="1" t="s">
        <v>29</v>
      </c>
      <c r="E91" s="49">
        <v>3324.02</v>
      </c>
    </row>
    <row r="92" spans="1:5" x14ac:dyDescent="0.25">
      <c r="A92" s="11">
        <v>45139</v>
      </c>
      <c r="B92" s="1" t="s">
        <v>23</v>
      </c>
      <c r="C92" s="1" t="s">
        <v>48</v>
      </c>
      <c r="D92" s="1" t="s">
        <v>31</v>
      </c>
      <c r="E92" s="49">
        <v>3767.84</v>
      </c>
    </row>
    <row r="93" spans="1:5" x14ac:dyDescent="0.25">
      <c r="A93" s="11">
        <v>45161</v>
      </c>
      <c r="B93" s="1" t="s">
        <v>24</v>
      </c>
      <c r="C93" s="1" t="s">
        <v>47</v>
      </c>
      <c r="D93" s="1" t="s">
        <v>28</v>
      </c>
      <c r="E93" s="49">
        <v>2840.09</v>
      </c>
    </row>
    <row r="94" spans="1:5" x14ac:dyDescent="0.25">
      <c r="A94" s="11">
        <v>45166</v>
      </c>
      <c r="B94" s="1" t="s">
        <v>25</v>
      </c>
      <c r="C94" s="1" t="s">
        <v>48</v>
      </c>
      <c r="D94" s="1" t="s">
        <v>28</v>
      </c>
      <c r="E94" s="49">
        <v>2815.5</v>
      </c>
    </row>
    <row r="95" spans="1:5" x14ac:dyDescent="0.25">
      <c r="A95" s="11">
        <v>45157</v>
      </c>
      <c r="B95" s="1" t="s">
        <v>25</v>
      </c>
      <c r="C95" s="1" t="s">
        <v>48</v>
      </c>
      <c r="D95" s="1" t="s">
        <v>27</v>
      </c>
      <c r="E95" s="49">
        <v>3299.57</v>
      </c>
    </row>
    <row r="96" spans="1:5" x14ac:dyDescent="0.25">
      <c r="A96" s="11">
        <v>45142</v>
      </c>
      <c r="B96" s="1" t="s">
        <v>33</v>
      </c>
      <c r="C96" s="1" t="s">
        <v>48</v>
      </c>
      <c r="D96" s="1" t="s">
        <v>31</v>
      </c>
      <c r="E96" s="49">
        <v>3609.86</v>
      </c>
    </row>
    <row r="97" spans="1:5" x14ac:dyDescent="0.25">
      <c r="A97" s="11">
        <v>45157</v>
      </c>
      <c r="B97" s="1" t="s">
        <v>33</v>
      </c>
      <c r="C97" s="1" t="s">
        <v>2</v>
      </c>
      <c r="D97" s="1" t="s">
        <v>29</v>
      </c>
      <c r="E97" s="49">
        <v>2686.61</v>
      </c>
    </row>
    <row r="98" spans="1:5" x14ac:dyDescent="0.25">
      <c r="A98" s="11">
        <v>45161</v>
      </c>
      <c r="B98" s="1" t="s">
        <v>26</v>
      </c>
      <c r="C98" s="1" t="s">
        <v>48</v>
      </c>
      <c r="D98" s="1" t="s">
        <v>30</v>
      </c>
      <c r="E98" s="49">
        <v>3331.42</v>
      </c>
    </row>
    <row r="99" spans="1:5" x14ac:dyDescent="0.25">
      <c r="A99" s="11">
        <v>45140</v>
      </c>
      <c r="B99" s="1" t="s">
        <v>33</v>
      </c>
      <c r="C99" s="1" t="s">
        <v>47</v>
      </c>
      <c r="D99" s="1" t="s">
        <v>30</v>
      </c>
      <c r="E99" s="49">
        <v>2441.39</v>
      </c>
    </row>
    <row r="100" spans="1:5" x14ac:dyDescent="0.25">
      <c r="A100" s="11">
        <v>45146</v>
      </c>
      <c r="B100" s="1" t="s">
        <v>33</v>
      </c>
      <c r="C100" s="1" t="s">
        <v>48</v>
      </c>
      <c r="D100" s="1" t="s">
        <v>31</v>
      </c>
      <c r="E100" s="49">
        <v>3777.86</v>
      </c>
    </row>
    <row r="101" spans="1:5" x14ac:dyDescent="0.25">
      <c r="A101" s="11">
        <v>45146</v>
      </c>
      <c r="B101" s="1" t="s">
        <v>23</v>
      </c>
      <c r="C101" s="1" t="s">
        <v>49</v>
      </c>
      <c r="D101" s="1" t="s">
        <v>28</v>
      </c>
      <c r="E101" s="49">
        <v>3682.62</v>
      </c>
    </row>
    <row r="102" spans="1:5" x14ac:dyDescent="0.25">
      <c r="A102" s="11">
        <v>45160</v>
      </c>
      <c r="B102" s="1" t="s">
        <v>23</v>
      </c>
      <c r="C102" s="1" t="s">
        <v>47</v>
      </c>
      <c r="D102" s="1" t="s">
        <v>27</v>
      </c>
      <c r="E102" s="49">
        <v>2643.43</v>
      </c>
    </row>
    <row r="103" spans="1:5" x14ac:dyDescent="0.25">
      <c r="A103" s="11">
        <v>45162</v>
      </c>
      <c r="B103" s="1" t="s">
        <v>25</v>
      </c>
      <c r="C103" s="1" t="s">
        <v>49</v>
      </c>
      <c r="D103" s="1" t="s">
        <v>32</v>
      </c>
      <c r="E103" s="49">
        <v>3268.39</v>
      </c>
    </row>
    <row r="104" spans="1:5" x14ac:dyDescent="0.25">
      <c r="A104" s="11">
        <v>45141</v>
      </c>
      <c r="B104" s="1" t="s">
        <v>25</v>
      </c>
      <c r="C104" s="1" t="s">
        <v>46</v>
      </c>
      <c r="D104" s="1" t="s">
        <v>31</v>
      </c>
      <c r="E104" s="49">
        <v>2507.34</v>
      </c>
    </row>
    <row r="105" spans="1:5" x14ac:dyDescent="0.25">
      <c r="A105" s="11">
        <v>45150</v>
      </c>
      <c r="B105" s="1" t="s">
        <v>26</v>
      </c>
      <c r="C105" s="1" t="s">
        <v>49</v>
      </c>
      <c r="D105" s="1" t="s">
        <v>27</v>
      </c>
      <c r="E105" s="49">
        <v>3289.86</v>
      </c>
    </row>
    <row r="106" spans="1:5" x14ac:dyDescent="0.25">
      <c r="A106" s="11">
        <v>45144</v>
      </c>
      <c r="B106" s="1" t="s">
        <v>25</v>
      </c>
      <c r="C106" s="1" t="s">
        <v>48</v>
      </c>
      <c r="D106" s="1" t="s">
        <v>32</v>
      </c>
      <c r="E106" s="49">
        <v>2060.17</v>
      </c>
    </row>
    <row r="107" spans="1:5" x14ac:dyDescent="0.25">
      <c r="A107" s="11">
        <v>45164</v>
      </c>
      <c r="B107" s="1" t="s">
        <v>26</v>
      </c>
      <c r="C107" s="1" t="s">
        <v>2</v>
      </c>
      <c r="D107" s="1" t="s">
        <v>30</v>
      </c>
      <c r="E107" s="49">
        <v>3950.54</v>
      </c>
    </row>
    <row r="108" spans="1:5" x14ac:dyDescent="0.25">
      <c r="A108" s="11">
        <v>45155</v>
      </c>
      <c r="B108" s="1" t="s">
        <v>33</v>
      </c>
      <c r="C108" s="1" t="s">
        <v>46</v>
      </c>
      <c r="D108" s="1" t="s">
        <v>30</v>
      </c>
      <c r="E108" s="49">
        <v>2235.7399999999998</v>
      </c>
    </row>
    <row r="109" spans="1:5" x14ac:dyDescent="0.25">
      <c r="A109" s="11">
        <v>45145</v>
      </c>
      <c r="B109" s="1" t="s">
        <v>23</v>
      </c>
      <c r="C109" s="1" t="s">
        <v>49</v>
      </c>
      <c r="D109" s="1" t="s">
        <v>27</v>
      </c>
      <c r="E109" s="49">
        <v>3713.98</v>
      </c>
    </row>
    <row r="110" spans="1:5" x14ac:dyDescent="0.25">
      <c r="A110" s="11">
        <v>45159</v>
      </c>
      <c r="B110" s="1" t="s">
        <v>23</v>
      </c>
      <c r="C110" s="1" t="s">
        <v>49</v>
      </c>
      <c r="D110" s="1" t="s">
        <v>29</v>
      </c>
      <c r="E110" s="49">
        <v>2273.7399999999998</v>
      </c>
    </row>
    <row r="111" spans="1:5" x14ac:dyDescent="0.25">
      <c r="A111" s="11">
        <v>45162</v>
      </c>
      <c r="B111" s="1" t="s">
        <v>24</v>
      </c>
      <c r="C111" s="1" t="s">
        <v>2</v>
      </c>
      <c r="D111" s="1" t="s">
        <v>28</v>
      </c>
      <c r="E111" s="49">
        <v>3741.98</v>
      </c>
    </row>
    <row r="112" spans="1:5" x14ac:dyDescent="0.25">
      <c r="A112" s="11">
        <v>45155</v>
      </c>
      <c r="B112" s="1" t="s">
        <v>33</v>
      </c>
      <c r="C112" s="1" t="s">
        <v>46</v>
      </c>
      <c r="D112" s="1" t="s">
        <v>29</v>
      </c>
      <c r="E112" s="49">
        <v>2968.57</v>
      </c>
    </row>
    <row r="113" spans="1:5" x14ac:dyDescent="0.25">
      <c r="A113" s="11">
        <v>45140</v>
      </c>
      <c r="B113" s="1" t="s">
        <v>33</v>
      </c>
      <c r="C113" s="1" t="s">
        <v>47</v>
      </c>
      <c r="D113" s="1" t="s">
        <v>29</v>
      </c>
      <c r="E113" s="49">
        <v>3495.91</v>
      </c>
    </row>
    <row r="114" spans="1:5" x14ac:dyDescent="0.25">
      <c r="A114" s="11">
        <v>45141</v>
      </c>
      <c r="B114" s="1" t="s">
        <v>24</v>
      </c>
      <c r="C114" s="1" t="s">
        <v>46</v>
      </c>
      <c r="D114" s="1" t="s">
        <v>28</v>
      </c>
      <c r="E114" s="49">
        <v>3878.41</v>
      </c>
    </row>
    <row r="115" spans="1:5" x14ac:dyDescent="0.25">
      <c r="A115" s="11">
        <v>45141</v>
      </c>
      <c r="B115" s="1" t="s">
        <v>25</v>
      </c>
      <c r="C115" s="1" t="s">
        <v>48</v>
      </c>
      <c r="D115" s="1" t="s">
        <v>28</v>
      </c>
      <c r="E115" s="49">
        <v>3453.11</v>
      </c>
    </row>
    <row r="116" spans="1:5" x14ac:dyDescent="0.25">
      <c r="A116" s="11">
        <v>45165</v>
      </c>
      <c r="B116" s="1" t="s">
        <v>33</v>
      </c>
      <c r="C116" s="1" t="s">
        <v>48</v>
      </c>
      <c r="D116" s="1" t="s">
        <v>28</v>
      </c>
      <c r="E116" s="49">
        <v>2917.03</v>
      </c>
    </row>
    <row r="117" spans="1:5" x14ac:dyDescent="0.25">
      <c r="A117" s="11">
        <v>45167</v>
      </c>
      <c r="B117" s="1" t="s">
        <v>33</v>
      </c>
      <c r="C117" s="1" t="s">
        <v>47</v>
      </c>
      <c r="D117" s="1" t="s">
        <v>28</v>
      </c>
      <c r="E117" s="49">
        <v>3596.44</v>
      </c>
    </row>
    <row r="118" spans="1:5" x14ac:dyDescent="0.25">
      <c r="A118" s="11">
        <v>45156</v>
      </c>
      <c r="B118" s="1" t="s">
        <v>25</v>
      </c>
      <c r="C118" s="1" t="s">
        <v>48</v>
      </c>
      <c r="D118" s="1" t="s">
        <v>31</v>
      </c>
      <c r="E118" s="49">
        <v>2080.25</v>
      </c>
    </row>
    <row r="119" spans="1:5" x14ac:dyDescent="0.25">
      <c r="A119" s="11">
        <v>45169</v>
      </c>
      <c r="B119" s="1" t="s">
        <v>25</v>
      </c>
      <c r="C119" s="1" t="s">
        <v>48</v>
      </c>
      <c r="D119" s="1" t="s">
        <v>29</v>
      </c>
      <c r="E119" s="49">
        <v>2138.71</v>
      </c>
    </row>
    <row r="120" spans="1:5" x14ac:dyDescent="0.25">
      <c r="A120" s="11">
        <v>45140</v>
      </c>
      <c r="B120" s="1" t="s">
        <v>26</v>
      </c>
      <c r="C120" s="1" t="s">
        <v>2</v>
      </c>
      <c r="D120" s="1" t="s">
        <v>31</v>
      </c>
      <c r="E120" s="49">
        <v>3022.95</v>
      </c>
    </row>
    <row r="121" spans="1:5" x14ac:dyDescent="0.25">
      <c r="A121" s="11">
        <v>45145</v>
      </c>
      <c r="B121" s="1" t="s">
        <v>25</v>
      </c>
      <c r="C121" s="1" t="s">
        <v>2</v>
      </c>
      <c r="D121" s="1" t="s">
        <v>29</v>
      </c>
      <c r="E121" s="49">
        <v>2581.5</v>
      </c>
    </row>
    <row r="122" spans="1:5" x14ac:dyDescent="0.25">
      <c r="A122" s="11">
        <v>45153</v>
      </c>
      <c r="B122" s="1" t="s">
        <v>24</v>
      </c>
      <c r="C122" s="1" t="s">
        <v>46</v>
      </c>
      <c r="D122" s="1" t="s">
        <v>28</v>
      </c>
      <c r="E122" s="49">
        <v>2409.89</v>
      </c>
    </row>
    <row r="123" spans="1:5" x14ac:dyDescent="0.25">
      <c r="A123" s="11">
        <v>45163</v>
      </c>
      <c r="B123" s="1" t="s">
        <v>23</v>
      </c>
      <c r="C123" s="1" t="s">
        <v>48</v>
      </c>
      <c r="D123" s="1" t="s">
        <v>27</v>
      </c>
      <c r="E123" s="49">
        <v>2892.02</v>
      </c>
    </row>
    <row r="124" spans="1:5" x14ac:dyDescent="0.25">
      <c r="A124" s="11">
        <v>45159</v>
      </c>
      <c r="B124" s="1" t="s">
        <v>23</v>
      </c>
      <c r="C124" s="1" t="s">
        <v>49</v>
      </c>
      <c r="D124" s="1" t="s">
        <v>27</v>
      </c>
      <c r="E124" s="49">
        <v>3773.23</v>
      </c>
    </row>
    <row r="125" spans="1:5" x14ac:dyDescent="0.25">
      <c r="A125" s="11">
        <v>45158</v>
      </c>
      <c r="B125" s="1" t="s">
        <v>33</v>
      </c>
      <c r="C125" s="1" t="s">
        <v>48</v>
      </c>
      <c r="D125" s="1" t="s">
        <v>28</v>
      </c>
      <c r="E125" s="49">
        <v>2368.42</v>
      </c>
    </row>
    <row r="126" spans="1:5" x14ac:dyDescent="0.25">
      <c r="A126" s="11">
        <v>45152</v>
      </c>
      <c r="B126" s="1" t="s">
        <v>26</v>
      </c>
      <c r="C126" s="1" t="s">
        <v>49</v>
      </c>
      <c r="D126" s="1" t="s">
        <v>28</v>
      </c>
      <c r="E126" s="49">
        <v>3821.53</v>
      </c>
    </row>
    <row r="127" spans="1:5" x14ac:dyDescent="0.25">
      <c r="A127" s="11">
        <v>45144</v>
      </c>
      <c r="B127" s="1" t="s">
        <v>24</v>
      </c>
      <c r="C127" s="1" t="s">
        <v>49</v>
      </c>
      <c r="D127" s="1" t="s">
        <v>27</v>
      </c>
      <c r="E127" s="49">
        <v>3984.38</v>
      </c>
    </row>
    <row r="128" spans="1:5" x14ac:dyDescent="0.25">
      <c r="A128" s="11">
        <v>45166</v>
      </c>
      <c r="B128" s="1" t="s">
        <v>26</v>
      </c>
      <c r="C128" s="1" t="s">
        <v>2</v>
      </c>
      <c r="D128" s="1" t="s">
        <v>30</v>
      </c>
      <c r="E128" s="49">
        <v>2980</v>
      </c>
    </row>
    <row r="129" spans="1:5" x14ac:dyDescent="0.25">
      <c r="A129" s="11">
        <v>45154</v>
      </c>
      <c r="B129" s="1" t="s">
        <v>25</v>
      </c>
      <c r="C129" s="1" t="s">
        <v>2</v>
      </c>
      <c r="D129" s="1" t="s">
        <v>32</v>
      </c>
      <c r="E129" s="49">
        <v>3829.54</v>
      </c>
    </row>
    <row r="130" spans="1:5" x14ac:dyDescent="0.25">
      <c r="A130" s="11">
        <v>45151</v>
      </c>
      <c r="B130" s="1" t="s">
        <v>33</v>
      </c>
      <c r="C130" s="1" t="s">
        <v>2</v>
      </c>
      <c r="D130" s="1" t="s">
        <v>28</v>
      </c>
      <c r="E130" s="49">
        <v>2641.17</v>
      </c>
    </row>
    <row r="131" spans="1:5" x14ac:dyDescent="0.25">
      <c r="A131" s="11">
        <v>45164</v>
      </c>
      <c r="B131" s="1" t="s">
        <v>24</v>
      </c>
      <c r="C131" s="1" t="s">
        <v>48</v>
      </c>
      <c r="D131" s="1" t="s">
        <v>28</v>
      </c>
      <c r="E131" s="49">
        <v>3097.92</v>
      </c>
    </row>
    <row r="132" spans="1:5" x14ac:dyDescent="0.25">
      <c r="A132" s="11">
        <v>45164</v>
      </c>
      <c r="B132" s="1" t="s">
        <v>25</v>
      </c>
      <c r="C132" s="1" t="s">
        <v>46</v>
      </c>
      <c r="D132" s="1" t="s">
        <v>28</v>
      </c>
      <c r="E132" s="49">
        <v>2946.25</v>
      </c>
    </row>
    <row r="133" spans="1:5" x14ac:dyDescent="0.25">
      <c r="A133" s="11">
        <v>45140</v>
      </c>
      <c r="B133" s="1" t="s">
        <v>26</v>
      </c>
      <c r="C133" s="1" t="s">
        <v>2</v>
      </c>
      <c r="D133" s="1" t="s">
        <v>32</v>
      </c>
      <c r="E133" s="49">
        <v>3432.67</v>
      </c>
    </row>
    <row r="134" spans="1:5" x14ac:dyDescent="0.25">
      <c r="A134" s="11">
        <v>45149</v>
      </c>
      <c r="B134" s="1" t="s">
        <v>23</v>
      </c>
      <c r="C134" s="1" t="s">
        <v>48</v>
      </c>
      <c r="D134" s="1" t="s">
        <v>29</v>
      </c>
      <c r="E134" s="49">
        <v>2905.02</v>
      </c>
    </row>
    <row r="135" spans="1:5" x14ac:dyDescent="0.25">
      <c r="A135" s="11">
        <v>45146</v>
      </c>
      <c r="B135" s="1" t="s">
        <v>26</v>
      </c>
      <c r="C135" s="1" t="s">
        <v>49</v>
      </c>
      <c r="D135" s="1" t="s">
        <v>30</v>
      </c>
      <c r="E135" s="49">
        <v>3917.87</v>
      </c>
    </row>
    <row r="136" spans="1:5" x14ac:dyDescent="0.25">
      <c r="A136" s="11">
        <v>45141</v>
      </c>
      <c r="B136" s="1" t="s">
        <v>33</v>
      </c>
      <c r="C136" s="1" t="s">
        <v>47</v>
      </c>
      <c r="D136" s="1" t="s">
        <v>30</v>
      </c>
      <c r="E136" s="49">
        <v>2859.39</v>
      </c>
    </row>
    <row r="137" spans="1:5" x14ac:dyDescent="0.25">
      <c r="A137" s="11">
        <v>45143</v>
      </c>
      <c r="B137" s="1" t="s">
        <v>23</v>
      </c>
      <c r="C137" s="1" t="s">
        <v>48</v>
      </c>
      <c r="D137" s="1" t="s">
        <v>32</v>
      </c>
      <c r="E137" s="49">
        <v>2023.48</v>
      </c>
    </row>
    <row r="138" spans="1:5" x14ac:dyDescent="0.25">
      <c r="A138" s="11">
        <v>45139</v>
      </c>
      <c r="B138" s="1" t="s">
        <v>24</v>
      </c>
      <c r="C138" s="1" t="s">
        <v>46</v>
      </c>
      <c r="D138" s="1" t="s">
        <v>28</v>
      </c>
      <c r="E138" s="49">
        <v>2557.63</v>
      </c>
    </row>
    <row r="139" spans="1:5" x14ac:dyDescent="0.25">
      <c r="A139" s="11">
        <v>45153</v>
      </c>
      <c r="B139" s="1" t="s">
        <v>26</v>
      </c>
      <c r="C139" s="1" t="s">
        <v>49</v>
      </c>
      <c r="D139" s="1" t="s">
        <v>32</v>
      </c>
      <c r="E139" s="49">
        <v>2545.1799999999998</v>
      </c>
    </row>
    <row r="140" spans="1:5" x14ac:dyDescent="0.25">
      <c r="A140" s="11">
        <v>45155</v>
      </c>
      <c r="B140" s="1" t="s">
        <v>25</v>
      </c>
      <c r="C140" s="1" t="s">
        <v>46</v>
      </c>
      <c r="D140" s="1" t="s">
        <v>27</v>
      </c>
      <c r="E140" s="49">
        <v>2664.28</v>
      </c>
    </row>
    <row r="141" spans="1:5" x14ac:dyDescent="0.25">
      <c r="A141" s="11">
        <v>45157</v>
      </c>
      <c r="B141" s="1" t="s">
        <v>25</v>
      </c>
      <c r="C141" s="1" t="s">
        <v>2</v>
      </c>
      <c r="D141" s="1" t="s">
        <v>27</v>
      </c>
      <c r="E141" s="49">
        <v>2039.36</v>
      </c>
    </row>
    <row r="142" spans="1:5" x14ac:dyDescent="0.25">
      <c r="A142" s="11">
        <v>45163</v>
      </c>
      <c r="B142" s="1" t="s">
        <v>23</v>
      </c>
      <c r="C142" s="1" t="s">
        <v>48</v>
      </c>
      <c r="D142" s="1" t="s">
        <v>29</v>
      </c>
      <c r="E142" s="49">
        <v>3143.68</v>
      </c>
    </row>
    <row r="143" spans="1:5" x14ac:dyDescent="0.25">
      <c r="A143" s="11">
        <v>45147</v>
      </c>
      <c r="B143" s="1" t="s">
        <v>24</v>
      </c>
      <c r="C143" s="1" t="s">
        <v>48</v>
      </c>
      <c r="D143" s="1" t="s">
        <v>27</v>
      </c>
      <c r="E143" s="49">
        <v>2922.11</v>
      </c>
    </row>
    <row r="144" spans="1:5" x14ac:dyDescent="0.25">
      <c r="A144" s="11">
        <v>45139</v>
      </c>
      <c r="B144" s="1" t="s">
        <v>33</v>
      </c>
      <c r="C144" s="1" t="s">
        <v>48</v>
      </c>
      <c r="D144" s="1" t="s">
        <v>28</v>
      </c>
      <c r="E144" s="49">
        <v>3665.62</v>
      </c>
    </row>
    <row r="145" spans="1:5" x14ac:dyDescent="0.25">
      <c r="A145" s="11">
        <v>45156</v>
      </c>
      <c r="B145" s="1" t="s">
        <v>24</v>
      </c>
      <c r="C145" s="1" t="s">
        <v>48</v>
      </c>
      <c r="D145" s="1" t="s">
        <v>28</v>
      </c>
      <c r="E145" s="49">
        <v>3598.18</v>
      </c>
    </row>
    <row r="146" spans="1:5" x14ac:dyDescent="0.25">
      <c r="A146" s="11">
        <v>45152</v>
      </c>
      <c r="B146" s="1" t="s">
        <v>33</v>
      </c>
      <c r="C146" s="1" t="s">
        <v>46</v>
      </c>
      <c r="D146" s="1" t="s">
        <v>27</v>
      </c>
      <c r="E146" s="49">
        <v>3621.8</v>
      </c>
    </row>
    <row r="147" spans="1:5" x14ac:dyDescent="0.25">
      <c r="A147" s="11">
        <v>45149</v>
      </c>
      <c r="B147" s="1" t="s">
        <v>33</v>
      </c>
      <c r="C147" s="1" t="s">
        <v>46</v>
      </c>
      <c r="D147" s="1" t="s">
        <v>28</v>
      </c>
      <c r="E147" s="49">
        <v>3103.41</v>
      </c>
    </row>
    <row r="148" spans="1:5" x14ac:dyDescent="0.25">
      <c r="A148" s="11">
        <v>45144</v>
      </c>
      <c r="B148" s="1" t="s">
        <v>25</v>
      </c>
      <c r="C148" s="1" t="s">
        <v>47</v>
      </c>
      <c r="D148" s="1" t="s">
        <v>32</v>
      </c>
      <c r="E148" s="49">
        <v>3645.33</v>
      </c>
    </row>
    <row r="149" spans="1:5" x14ac:dyDescent="0.25">
      <c r="A149" s="11">
        <v>45166</v>
      </c>
      <c r="B149" s="1" t="s">
        <v>23</v>
      </c>
      <c r="C149" s="1" t="s">
        <v>48</v>
      </c>
      <c r="D149" s="1" t="s">
        <v>32</v>
      </c>
      <c r="E149" s="49">
        <v>3790.28</v>
      </c>
    </row>
    <row r="150" spans="1:5" x14ac:dyDescent="0.25">
      <c r="A150" s="11">
        <v>45156</v>
      </c>
      <c r="B150" s="1" t="s">
        <v>26</v>
      </c>
      <c r="C150" s="1" t="s">
        <v>47</v>
      </c>
      <c r="D150" s="1" t="s">
        <v>32</v>
      </c>
      <c r="E150" s="49">
        <v>2557.34</v>
      </c>
    </row>
    <row r="151" spans="1:5" x14ac:dyDescent="0.25">
      <c r="A151" s="11">
        <v>45161</v>
      </c>
      <c r="B151" s="1" t="s">
        <v>33</v>
      </c>
      <c r="C151" s="1" t="s">
        <v>49</v>
      </c>
      <c r="D151" s="1" t="s">
        <v>29</v>
      </c>
      <c r="E151" s="49">
        <v>2981.72</v>
      </c>
    </row>
    <row r="152" spans="1:5" x14ac:dyDescent="0.25">
      <c r="A152" s="11">
        <v>45155</v>
      </c>
      <c r="B152" s="1" t="s">
        <v>25</v>
      </c>
      <c r="C152" s="1" t="s">
        <v>47</v>
      </c>
      <c r="D152" s="1" t="s">
        <v>30</v>
      </c>
      <c r="E152" s="49">
        <v>3179.57</v>
      </c>
    </row>
    <row r="153" spans="1:5" x14ac:dyDescent="0.25">
      <c r="A153" s="11">
        <v>45150</v>
      </c>
      <c r="B153" s="1" t="s">
        <v>24</v>
      </c>
      <c r="C153" s="1" t="s">
        <v>46</v>
      </c>
      <c r="D153" s="1" t="s">
        <v>29</v>
      </c>
      <c r="E153" s="49">
        <v>2774.84</v>
      </c>
    </row>
    <row r="154" spans="1:5" x14ac:dyDescent="0.25">
      <c r="A154" s="11">
        <v>45152</v>
      </c>
      <c r="B154" s="1" t="s">
        <v>25</v>
      </c>
      <c r="C154" s="1" t="s">
        <v>48</v>
      </c>
      <c r="D154" s="1" t="s">
        <v>31</v>
      </c>
      <c r="E154" s="49">
        <v>3670.5</v>
      </c>
    </row>
    <row r="155" spans="1:5" x14ac:dyDescent="0.25">
      <c r="A155" s="11">
        <v>45169</v>
      </c>
      <c r="B155" s="1" t="s">
        <v>24</v>
      </c>
      <c r="C155" s="1" t="s">
        <v>2</v>
      </c>
      <c r="D155" s="1" t="s">
        <v>27</v>
      </c>
      <c r="E155" s="49">
        <v>3872.73</v>
      </c>
    </row>
    <row r="156" spans="1:5" x14ac:dyDescent="0.25">
      <c r="A156" s="11">
        <v>45165</v>
      </c>
      <c r="B156" s="1" t="s">
        <v>33</v>
      </c>
      <c r="C156" s="1" t="s">
        <v>48</v>
      </c>
      <c r="D156" s="1" t="s">
        <v>31</v>
      </c>
      <c r="E156" s="49">
        <v>2299.86</v>
      </c>
    </row>
    <row r="157" spans="1:5" x14ac:dyDescent="0.25">
      <c r="A157" s="11">
        <v>45155</v>
      </c>
      <c r="B157" s="1" t="s">
        <v>26</v>
      </c>
      <c r="C157" s="1" t="s">
        <v>47</v>
      </c>
      <c r="D157" s="1" t="s">
        <v>27</v>
      </c>
      <c r="E157" s="49">
        <v>2947.95</v>
      </c>
    </row>
    <row r="158" spans="1:5" x14ac:dyDescent="0.25">
      <c r="A158" s="11">
        <v>45169</v>
      </c>
      <c r="B158" s="1" t="s">
        <v>23</v>
      </c>
      <c r="C158" s="1" t="s">
        <v>47</v>
      </c>
      <c r="D158" s="1" t="s">
        <v>30</v>
      </c>
      <c r="E158" s="49">
        <v>2111.27</v>
      </c>
    </row>
    <row r="159" spans="1:5" x14ac:dyDescent="0.25">
      <c r="A159" s="11">
        <v>45160</v>
      </c>
      <c r="B159" s="1" t="s">
        <v>23</v>
      </c>
      <c r="C159" s="1" t="s">
        <v>2</v>
      </c>
      <c r="D159" s="1" t="s">
        <v>27</v>
      </c>
      <c r="E159" s="49">
        <v>3073.53</v>
      </c>
    </row>
    <row r="160" spans="1:5" x14ac:dyDescent="0.25">
      <c r="A160" s="11">
        <v>45167</v>
      </c>
      <c r="B160" s="1" t="s">
        <v>33</v>
      </c>
      <c r="C160" s="1" t="s">
        <v>49</v>
      </c>
      <c r="D160" s="1" t="s">
        <v>30</v>
      </c>
      <c r="E160" s="49">
        <v>2608.0100000000002</v>
      </c>
    </row>
    <row r="161" spans="1:5" x14ac:dyDescent="0.25">
      <c r="A161" s="11">
        <v>45153</v>
      </c>
      <c r="B161" s="1" t="s">
        <v>33</v>
      </c>
      <c r="C161" s="1" t="s">
        <v>47</v>
      </c>
      <c r="D161" s="1" t="s">
        <v>31</v>
      </c>
      <c r="E161" s="49">
        <v>3358.34</v>
      </c>
    </row>
    <row r="162" spans="1:5" x14ac:dyDescent="0.25">
      <c r="A162" s="11">
        <v>45141</v>
      </c>
      <c r="B162" s="1" t="s">
        <v>25</v>
      </c>
      <c r="C162" s="1" t="s">
        <v>2</v>
      </c>
      <c r="D162" s="1" t="s">
        <v>29</v>
      </c>
      <c r="E162" s="49">
        <v>3646.11</v>
      </c>
    </row>
    <row r="163" spans="1:5" x14ac:dyDescent="0.25">
      <c r="A163" s="11">
        <v>45140</v>
      </c>
      <c r="B163" s="1" t="s">
        <v>33</v>
      </c>
      <c r="C163" s="1" t="s">
        <v>2</v>
      </c>
      <c r="D163" s="1" t="s">
        <v>29</v>
      </c>
      <c r="E163" s="49">
        <v>2472.86</v>
      </c>
    </row>
    <row r="164" spans="1:5" x14ac:dyDescent="0.25">
      <c r="A164" s="11">
        <v>45141</v>
      </c>
      <c r="B164" s="1" t="s">
        <v>24</v>
      </c>
      <c r="C164" s="1" t="s">
        <v>48</v>
      </c>
      <c r="D164" s="1" t="s">
        <v>29</v>
      </c>
      <c r="E164" s="49">
        <v>3520.84</v>
      </c>
    </row>
    <row r="165" spans="1:5" x14ac:dyDescent="0.25">
      <c r="A165" s="11">
        <v>45142</v>
      </c>
      <c r="B165" s="1" t="s">
        <v>33</v>
      </c>
      <c r="C165" s="1" t="s">
        <v>48</v>
      </c>
      <c r="D165" s="1" t="s">
        <v>30</v>
      </c>
      <c r="E165" s="49">
        <v>3096</v>
      </c>
    </row>
    <row r="166" spans="1:5" x14ac:dyDescent="0.25">
      <c r="A166" s="11">
        <v>45155</v>
      </c>
      <c r="B166" s="1" t="s">
        <v>25</v>
      </c>
      <c r="C166" s="1" t="s">
        <v>46</v>
      </c>
      <c r="D166" s="1" t="s">
        <v>30</v>
      </c>
      <c r="E166" s="49">
        <v>3876.65</v>
      </c>
    </row>
    <row r="167" spans="1:5" x14ac:dyDescent="0.25">
      <c r="A167" s="11">
        <v>45169</v>
      </c>
      <c r="B167" s="1" t="s">
        <v>25</v>
      </c>
      <c r="C167" s="1" t="s">
        <v>47</v>
      </c>
      <c r="D167" s="1" t="s">
        <v>30</v>
      </c>
      <c r="E167" s="49">
        <v>2138.79</v>
      </c>
    </row>
    <row r="168" spans="1:5" x14ac:dyDescent="0.25">
      <c r="A168" s="11">
        <v>45164</v>
      </c>
      <c r="B168" s="1" t="s">
        <v>23</v>
      </c>
      <c r="C168" s="1" t="s">
        <v>47</v>
      </c>
      <c r="D168" s="1" t="s">
        <v>29</v>
      </c>
      <c r="E168" s="49">
        <v>2568.46</v>
      </c>
    </row>
    <row r="169" spans="1:5" x14ac:dyDescent="0.25">
      <c r="A169" s="11">
        <v>45143</v>
      </c>
      <c r="B169" s="1" t="s">
        <v>25</v>
      </c>
      <c r="C169" s="1" t="s">
        <v>48</v>
      </c>
      <c r="D169" s="1" t="s">
        <v>27</v>
      </c>
      <c r="E169" s="49">
        <v>2671.15</v>
      </c>
    </row>
    <row r="170" spans="1:5" x14ac:dyDescent="0.25">
      <c r="A170" s="11">
        <v>45147</v>
      </c>
      <c r="B170" s="1" t="s">
        <v>33</v>
      </c>
      <c r="C170" s="1" t="s">
        <v>2</v>
      </c>
      <c r="D170" s="1" t="s">
        <v>28</v>
      </c>
      <c r="E170" s="49">
        <v>3034.32</v>
      </c>
    </row>
    <row r="171" spans="1:5" x14ac:dyDescent="0.25">
      <c r="A171" s="11">
        <v>45151</v>
      </c>
      <c r="B171" s="1" t="s">
        <v>25</v>
      </c>
      <c r="C171" s="1" t="s">
        <v>49</v>
      </c>
      <c r="D171" s="1" t="s">
        <v>28</v>
      </c>
      <c r="E171" s="49">
        <v>3144.79</v>
      </c>
    </row>
    <row r="172" spans="1:5" x14ac:dyDescent="0.25">
      <c r="A172" s="11">
        <v>45143</v>
      </c>
      <c r="B172" s="1" t="s">
        <v>25</v>
      </c>
      <c r="C172" s="1" t="s">
        <v>48</v>
      </c>
      <c r="D172" s="1" t="s">
        <v>28</v>
      </c>
      <c r="E172" s="49">
        <v>3937.86</v>
      </c>
    </row>
    <row r="173" spans="1:5" x14ac:dyDescent="0.25">
      <c r="A173" s="11">
        <v>45165</v>
      </c>
      <c r="B173" s="1" t="s">
        <v>25</v>
      </c>
      <c r="C173" s="1" t="s">
        <v>2</v>
      </c>
      <c r="D173" s="1" t="s">
        <v>27</v>
      </c>
      <c r="E173" s="49">
        <v>3164.34</v>
      </c>
    </row>
    <row r="174" spans="1:5" x14ac:dyDescent="0.25">
      <c r="A174" s="11">
        <v>45164</v>
      </c>
      <c r="B174" s="1" t="s">
        <v>33</v>
      </c>
      <c r="C174" s="1" t="s">
        <v>48</v>
      </c>
      <c r="D174" s="1" t="s">
        <v>27</v>
      </c>
      <c r="E174" s="49">
        <v>3204.33</v>
      </c>
    </row>
    <row r="175" spans="1:5" x14ac:dyDescent="0.25">
      <c r="A175" s="11">
        <v>45162</v>
      </c>
      <c r="B175" s="1" t="s">
        <v>23</v>
      </c>
      <c r="C175" s="1" t="s">
        <v>48</v>
      </c>
      <c r="D175" s="1" t="s">
        <v>28</v>
      </c>
      <c r="E175" s="49">
        <v>2071.75</v>
      </c>
    </row>
    <row r="176" spans="1:5" x14ac:dyDescent="0.25">
      <c r="A176" s="11">
        <v>45152</v>
      </c>
      <c r="B176" s="1" t="s">
        <v>33</v>
      </c>
      <c r="C176" s="1" t="s">
        <v>48</v>
      </c>
      <c r="D176" s="1" t="s">
        <v>29</v>
      </c>
      <c r="E176" s="49">
        <v>3449.22</v>
      </c>
    </row>
    <row r="177" spans="1:5" x14ac:dyDescent="0.25">
      <c r="A177" s="11">
        <v>45156</v>
      </c>
      <c r="B177" s="1" t="s">
        <v>23</v>
      </c>
      <c r="C177" s="1" t="s">
        <v>46</v>
      </c>
      <c r="D177" s="1" t="s">
        <v>29</v>
      </c>
      <c r="E177" s="49">
        <v>2309.66</v>
      </c>
    </row>
    <row r="178" spans="1:5" x14ac:dyDescent="0.25">
      <c r="A178" s="11">
        <v>45139</v>
      </c>
      <c r="B178" s="1" t="s">
        <v>23</v>
      </c>
      <c r="C178" s="1" t="s">
        <v>46</v>
      </c>
      <c r="D178" s="1" t="s">
        <v>31</v>
      </c>
      <c r="E178" s="49">
        <v>3880.71</v>
      </c>
    </row>
    <row r="179" spans="1:5" x14ac:dyDescent="0.25">
      <c r="A179" s="11">
        <v>45145</v>
      </c>
      <c r="B179" s="1" t="s">
        <v>24</v>
      </c>
      <c r="C179" s="1" t="s">
        <v>49</v>
      </c>
      <c r="D179" s="1" t="s">
        <v>30</v>
      </c>
      <c r="E179" s="49">
        <v>2186.1</v>
      </c>
    </row>
    <row r="180" spans="1:5" x14ac:dyDescent="0.25">
      <c r="A180" s="11">
        <v>45144</v>
      </c>
      <c r="B180" s="1" t="s">
        <v>23</v>
      </c>
      <c r="C180" s="1" t="s">
        <v>48</v>
      </c>
      <c r="D180" s="1" t="s">
        <v>29</v>
      </c>
      <c r="E180" s="49">
        <v>2717.91</v>
      </c>
    </row>
    <row r="181" spans="1:5" x14ac:dyDescent="0.25">
      <c r="A181" s="11">
        <v>45147</v>
      </c>
      <c r="B181" s="1" t="s">
        <v>24</v>
      </c>
      <c r="C181" s="1" t="s">
        <v>47</v>
      </c>
      <c r="D181" s="1" t="s">
        <v>27</v>
      </c>
      <c r="E181" s="49">
        <v>3263.75</v>
      </c>
    </row>
    <row r="182" spans="1:5" x14ac:dyDescent="0.25">
      <c r="A182" s="11">
        <v>45159</v>
      </c>
      <c r="B182" s="1" t="s">
        <v>23</v>
      </c>
      <c r="C182" s="1" t="s">
        <v>2</v>
      </c>
      <c r="D182" s="1" t="s">
        <v>31</v>
      </c>
      <c r="E182" s="49">
        <v>2389.48</v>
      </c>
    </row>
    <row r="183" spans="1:5" x14ac:dyDescent="0.25">
      <c r="A183" s="11">
        <v>45155</v>
      </c>
      <c r="B183" s="1" t="s">
        <v>25</v>
      </c>
      <c r="C183" s="1" t="s">
        <v>2</v>
      </c>
      <c r="D183" s="1" t="s">
        <v>31</v>
      </c>
      <c r="E183" s="49">
        <v>3518.16</v>
      </c>
    </row>
    <row r="184" spans="1:5" x14ac:dyDescent="0.25">
      <c r="A184" s="11">
        <v>45143</v>
      </c>
      <c r="B184" s="1" t="s">
        <v>24</v>
      </c>
      <c r="C184" s="1" t="s">
        <v>49</v>
      </c>
      <c r="D184" s="1" t="s">
        <v>28</v>
      </c>
      <c r="E184" s="49">
        <v>3667.34</v>
      </c>
    </row>
    <row r="185" spans="1:5" x14ac:dyDescent="0.25">
      <c r="A185" s="11">
        <v>45158</v>
      </c>
      <c r="B185" s="1" t="s">
        <v>26</v>
      </c>
      <c r="C185" s="1" t="s">
        <v>48</v>
      </c>
      <c r="D185" s="1" t="s">
        <v>28</v>
      </c>
      <c r="E185" s="49">
        <v>2884.31</v>
      </c>
    </row>
    <row r="186" spans="1:5" x14ac:dyDescent="0.25">
      <c r="A186" s="11">
        <v>45168</v>
      </c>
      <c r="B186" s="1" t="s">
        <v>33</v>
      </c>
      <c r="C186" s="1" t="s">
        <v>2</v>
      </c>
      <c r="D186" s="1" t="s">
        <v>32</v>
      </c>
      <c r="E186" s="49">
        <v>2054.4899999999998</v>
      </c>
    </row>
    <row r="187" spans="1:5" x14ac:dyDescent="0.25">
      <c r="A187" s="11">
        <v>45163</v>
      </c>
      <c r="B187" s="1" t="s">
        <v>26</v>
      </c>
      <c r="C187" s="1" t="s">
        <v>48</v>
      </c>
      <c r="D187" s="1" t="s">
        <v>30</v>
      </c>
      <c r="E187" s="49">
        <v>2634.08</v>
      </c>
    </row>
    <row r="188" spans="1:5" x14ac:dyDescent="0.25">
      <c r="A188" s="11">
        <v>45147</v>
      </c>
      <c r="B188" s="1" t="s">
        <v>33</v>
      </c>
      <c r="C188" s="1" t="s">
        <v>49</v>
      </c>
      <c r="D188" s="1" t="s">
        <v>27</v>
      </c>
      <c r="E188" s="49">
        <v>2721.51</v>
      </c>
    </row>
    <row r="189" spans="1:5" x14ac:dyDescent="0.25">
      <c r="A189" s="11">
        <v>45145</v>
      </c>
      <c r="B189" s="1" t="s">
        <v>24</v>
      </c>
      <c r="C189" s="1" t="s">
        <v>2</v>
      </c>
      <c r="D189" s="1" t="s">
        <v>32</v>
      </c>
      <c r="E189" s="49">
        <v>3261.02</v>
      </c>
    </row>
    <row r="190" spans="1:5" x14ac:dyDescent="0.25">
      <c r="A190" s="11">
        <v>45154</v>
      </c>
      <c r="B190" s="1" t="s">
        <v>33</v>
      </c>
      <c r="C190" s="1" t="s">
        <v>46</v>
      </c>
      <c r="D190" s="1" t="s">
        <v>31</v>
      </c>
      <c r="E190" s="49">
        <v>2239.02</v>
      </c>
    </row>
    <row r="191" spans="1:5" x14ac:dyDescent="0.25">
      <c r="A191" s="11">
        <v>45153</v>
      </c>
      <c r="B191" s="1" t="s">
        <v>25</v>
      </c>
      <c r="C191" s="1" t="s">
        <v>46</v>
      </c>
      <c r="D191" s="1" t="s">
        <v>28</v>
      </c>
      <c r="E191" s="49">
        <v>2791.73</v>
      </c>
    </row>
    <row r="192" spans="1:5" x14ac:dyDescent="0.25">
      <c r="A192" s="11">
        <v>45140</v>
      </c>
      <c r="B192" s="1" t="s">
        <v>24</v>
      </c>
      <c r="C192" s="1" t="s">
        <v>47</v>
      </c>
      <c r="D192" s="1" t="s">
        <v>28</v>
      </c>
      <c r="E192" s="49">
        <v>3709.03</v>
      </c>
    </row>
    <row r="193" spans="1:5" x14ac:dyDescent="0.25">
      <c r="A193" s="11">
        <v>45142</v>
      </c>
      <c r="B193" s="1" t="s">
        <v>33</v>
      </c>
      <c r="C193" s="1" t="s">
        <v>48</v>
      </c>
      <c r="D193" s="1" t="s">
        <v>30</v>
      </c>
      <c r="E193" s="49">
        <v>2837.24</v>
      </c>
    </row>
    <row r="194" spans="1:5" x14ac:dyDescent="0.25">
      <c r="A194" s="11">
        <v>45140</v>
      </c>
      <c r="B194" s="1" t="s">
        <v>24</v>
      </c>
      <c r="C194" s="1" t="s">
        <v>49</v>
      </c>
      <c r="D194" s="1" t="s">
        <v>30</v>
      </c>
      <c r="E194" s="49">
        <v>3400.79</v>
      </c>
    </row>
    <row r="195" spans="1:5" x14ac:dyDescent="0.25">
      <c r="A195" s="11">
        <v>45159</v>
      </c>
      <c r="B195" s="1" t="s">
        <v>24</v>
      </c>
      <c r="C195" s="1" t="s">
        <v>46</v>
      </c>
      <c r="D195" s="1" t="s">
        <v>28</v>
      </c>
      <c r="E195" s="49">
        <v>2913.2</v>
      </c>
    </row>
    <row r="196" spans="1:5" x14ac:dyDescent="0.25">
      <c r="A196" s="11">
        <v>45166</v>
      </c>
      <c r="B196" s="1" t="s">
        <v>23</v>
      </c>
      <c r="C196" s="1" t="s">
        <v>47</v>
      </c>
      <c r="D196" s="1" t="s">
        <v>27</v>
      </c>
      <c r="E196" s="49">
        <v>3610.46</v>
      </c>
    </row>
    <row r="197" spans="1:5" x14ac:dyDescent="0.25">
      <c r="A197" s="11">
        <v>45141</v>
      </c>
      <c r="B197" s="1" t="s">
        <v>23</v>
      </c>
      <c r="C197" s="1" t="s">
        <v>46</v>
      </c>
      <c r="D197" s="1" t="s">
        <v>32</v>
      </c>
      <c r="E197" s="49">
        <v>3928.57</v>
      </c>
    </row>
    <row r="198" spans="1:5" x14ac:dyDescent="0.25">
      <c r="A198" s="11">
        <v>45158</v>
      </c>
      <c r="B198" s="1" t="s">
        <v>25</v>
      </c>
      <c r="C198" s="1" t="s">
        <v>46</v>
      </c>
      <c r="D198" s="1" t="s">
        <v>27</v>
      </c>
      <c r="E198" s="49">
        <v>3071.31</v>
      </c>
    </row>
    <row r="199" spans="1:5" x14ac:dyDescent="0.25">
      <c r="A199" s="11">
        <v>45141</v>
      </c>
      <c r="B199" s="1" t="s">
        <v>33</v>
      </c>
      <c r="C199" s="1" t="s">
        <v>46</v>
      </c>
      <c r="D199" s="1" t="s">
        <v>29</v>
      </c>
      <c r="E199" s="49">
        <v>3838.46</v>
      </c>
    </row>
    <row r="200" spans="1:5" x14ac:dyDescent="0.25">
      <c r="A200" s="11">
        <v>45150</v>
      </c>
      <c r="B200" s="1" t="s">
        <v>24</v>
      </c>
      <c r="C200" s="1" t="s">
        <v>49</v>
      </c>
      <c r="D200" s="1" t="s">
        <v>27</v>
      </c>
      <c r="E200" s="49">
        <v>3658.18</v>
      </c>
    </row>
    <row r="201" spans="1:5" x14ac:dyDescent="0.25">
      <c r="A201" s="11">
        <v>45158</v>
      </c>
      <c r="B201" s="1" t="s">
        <v>33</v>
      </c>
      <c r="C201" s="1" t="s">
        <v>49</v>
      </c>
      <c r="D201" s="1" t="s">
        <v>30</v>
      </c>
      <c r="E201" s="49">
        <v>2632.29</v>
      </c>
    </row>
    <row r="202" spans="1:5" x14ac:dyDescent="0.25">
      <c r="A202" s="11">
        <v>45152</v>
      </c>
      <c r="B202" s="1" t="s">
        <v>26</v>
      </c>
      <c r="C202" s="1" t="s">
        <v>2</v>
      </c>
      <c r="D202" s="1" t="s">
        <v>30</v>
      </c>
      <c r="E202" s="49">
        <v>3230.27</v>
      </c>
    </row>
    <row r="203" spans="1:5" x14ac:dyDescent="0.25">
      <c r="A203" s="11">
        <v>45160</v>
      </c>
      <c r="B203" s="1" t="s">
        <v>24</v>
      </c>
      <c r="C203" s="1" t="s">
        <v>46</v>
      </c>
      <c r="D203" s="1" t="s">
        <v>32</v>
      </c>
      <c r="E203" s="49">
        <v>2950.34</v>
      </c>
    </row>
    <row r="204" spans="1:5" x14ac:dyDescent="0.25">
      <c r="A204" s="11">
        <v>45139</v>
      </c>
      <c r="B204" s="1" t="s">
        <v>33</v>
      </c>
      <c r="C204" s="1" t="s">
        <v>46</v>
      </c>
      <c r="D204" s="1" t="s">
        <v>31</v>
      </c>
      <c r="E204" s="49">
        <v>2092.7399999999998</v>
      </c>
    </row>
    <row r="205" spans="1:5" x14ac:dyDescent="0.25">
      <c r="A205" s="11">
        <v>45153</v>
      </c>
      <c r="B205" s="1" t="s">
        <v>26</v>
      </c>
      <c r="C205" s="1" t="s">
        <v>48</v>
      </c>
      <c r="D205" s="1" t="s">
        <v>32</v>
      </c>
      <c r="E205" s="49">
        <v>2631.81</v>
      </c>
    </row>
    <row r="206" spans="1:5" x14ac:dyDescent="0.25">
      <c r="A206" s="11">
        <v>45156</v>
      </c>
      <c r="B206" s="1" t="s">
        <v>23</v>
      </c>
      <c r="C206" s="1" t="s">
        <v>47</v>
      </c>
      <c r="D206" s="1" t="s">
        <v>30</v>
      </c>
      <c r="E206" s="49">
        <v>2775.19</v>
      </c>
    </row>
    <row r="207" spans="1:5" x14ac:dyDescent="0.25">
      <c r="A207" s="11">
        <v>45168</v>
      </c>
      <c r="B207" s="1" t="s">
        <v>23</v>
      </c>
      <c r="C207" s="1" t="s">
        <v>48</v>
      </c>
      <c r="D207" s="1" t="s">
        <v>32</v>
      </c>
      <c r="E207" s="49">
        <v>3458.02</v>
      </c>
    </row>
    <row r="208" spans="1:5" x14ac:dyDescent="0.25">
      <c r="A208" s="11">
        <v>45145</v>
      </c>
      <c r="B208" s="1" t="s">
        <v>25</v>
      </c>
      <c r="C208" s="1" t="s">
        <v>47</v>
      </c>
      <c r="D208" s="1" t="s">
        <v>31</v>
      </c>
      <c r="E208" s="49">
        <v>3854.06</v>
      </c>
    </row>
    <row r="209" spans="1:5" x14ac:dyDescent="0.25">
      <c r="A209" s="11">
        <v>45162</v>
      </c>
      <c r="B209" s="1" t="s">
        <v>33</v>
      </c>
      <c r="C209" s="1" t="s">
        <v>46</v>
      </c>
      <c r="D209" s="1" t="s">
        <v>27</v>
      </c>
      <c r="E209" s="49">
        <v>2520.2800000000002</v>
      </c>
    </row>
    <row r="210" spans="1:5" x14ac:dyDescent="0.25">
      <c r="A210" s="11">
        <v>45163</v>
      </c>
      <c r="B210" s="1" t="s">
        <v>26</v>
      </c>
      <c r="C210" s="1" t="s">
        <v>47</v>
      </c>
      <c r="D210" s="1" t="s">
        <v>30</v>
      </c>
      <c r="E210" s="49">
        <v>3316.71</v>
      </c>
    </row>
    <row r="211" spans="1:5" x14ac:dyDescent="0.25">
      <c r="A211" s="11">
        <v>45159</v>
      </c>
      <c r="B211" s="1" t="s">
        <v>25</v>
      </c>
      <c r="C211" s="1" t="s">
        <v>2</v>
      </c>
      <c r="D211" s="1" t="s">
        <v>31</v>
      </c>
      <c r="E211" s="49">
        <v>3619.89</v>
      </c>
    </row>
    <row r="212" spans="1:5" x14ac:dyDescent="0.25">
      <c r="A212" s="11">
        <v>45169</v>
      </c>
      <c r="B212" s="1" t="s">
        <v>24</v>
      </c>
      <c r="C212" s="1" t="s">
        <v>49</v>
      </c>
      <c r="D212" s="1" t="s">
        <v>29</v>
      </c>
      <c r="E212" s="49">
        <v>3763.24</v>
      </c>
    </row>
    <row r="213" spans="1:5" x14ac:dyDescent="0.25">
      <c r="A213" s="11">
        <v>45148</v>
      </c>
      <c r="B213" s="1" t="s">
        <v>24</v>
      </c>
      <c r="C213" s="1" t="s">
        <v>47</v>
      </c>
      <c r="D213" s="1" t="s">
        <v>28</v>
      </c>
      <c r="E213" s="49">
        <v>3961.85</v>
      </c>
    </row>
    <row r="214" spans="1:5" x14ac:dyDescent="0.25">
      <c r="A214" s="11">
        <v>45167</v>
      </c>
      <c r="B214" s="1" t="s">
        <v>24</v>
      </c>
      <c r="C214" s="1" t="s">
        <v>46</v>
      </c>
      <c r="D214" s="1" t="s">
        <v>29</v>
      </c>
      <c r="E214" s="49">
        <v>2618.71</v>
      </c>
    </row>
    <row r="215" spans="1:5" x14ac:dyDescent="0.25">
      <c r="A215" s="11">
        <v>45142</v>
      </c>
      <c r="B215" s="1" t="s">
        <v>33</v>
      </c>
      <c r="C215" s="1" t="s">
        <v>47</v>
      </c>
      <c r="D215" s="1" t="s">
        <v>27</v>
      </c>
      <c r="E215" s="49">
        <v>3089.04</v>
      </c>
    </row>
    <row r="216" spans="1:5" x14ac:dyDescent="0.25">
      <c r="A216" s="11">
        <v>45154</v>
      </c>
      <c r="B216" s="1" t="s">
        <v>26</v>
      </c>
      <c r="C216" s="1" t="s">
        <v>2</v>
      </c>
      <c r="D216" s="1" t="s">
        <v>28</v>
      </c>
      <c r="E216" s="49">
        <v>3636.43</v>
      </c>
    </row>
    <row r="217" spans="1:5" x14ac:dyDescent="0.25">
      <c r="A217" s="11">
        <v>45167</v>
      </c>
      <c r="B217" s="1" t="s">
        <v>25</v>
      </c>
      <c r="C217" s="1" t="s">
        <v>48</v>
      </c>
      <c r="D217" s="1" t="s">
        <v>30</v>
      </c>
      <c r="E217" s="49">
        <v>2219.9699999999998</v>
      </c>
    </row>
    <row r="218" spans="1:5" x14ac:dyDescent="0.25">
      <c r="A218" s="11">
        <v>45153</v>
      </c>
      <c r="B218" s="1" t="s">
        <v>33</v>
      </c>
      <c r="C218" s="1" t="s">
        <v>2</v>
      </c>
      <c r="D218" s="1" t="s">
        <v>29</v>
      </c>
      <c r="E218" s="49">
        <v>2655.27</v>
      </c>
    </row>
    <row r="219" spans="1:5" x14ac:dyDescent="0.25">
      <c r="A219" s="11">
        <v>45145</v>
      </c>
      <c r="B219" s="1" t="s">
        <v>23</v>
      </c>
      <c r="C219" s="1" t="s">
        <v>2</v>
      </c>
      <c r="D219" s="1" t="s">
        <v>30</v>
      </c>
      <c r="E219" s="49">
        <v>3281.21</v>
      </c>
    </row>
    <row r="220" spans="1:5" x14ac:dyDescent="0.25">
      <c r="A220" s="11">
        <v>45163</v>
      </c>
      <c r="B220" s="1" t="s">
        <v>26</v>
      </c>
      <c r="C220" s="1" t="s">
        <v>47</v>
      </c>
      <c r="D220" s="1" t="s">
        <v>28</v>
      </c>
      <c r="E220" s="49">
        <v>2116.9699999999998</v>
      </c>
    </row>
    <row r="221" spans="1:5" x14ac:dyDescent="0.25">
      <c r="A221" s="11">
        <v>45146</v>
      </c>
      <c r="B221" s="1" t="s">
        <v>33</v>
      </c>
      <c r="C221" s="1" t="s">
        <v>49</v>
      </c>
      <c r="D221" s="1" t="s">
        <v>32</v>
      </c>
      <c r="E221" s="49">
        <v>2269.1999999999998</v>
      </c>
    </row>
    <row r="222" spans="1:5" x14ac:dyDescent="0.25">
      <c r="A222" s="11">
        <v>45141</v>
      </c>
      <c r="B222" s="1" t="s">
        <v>24</v>
      </c>
      <c r="C222" s="1" t="s">
        <v>49</v>
      </c>
      <c r="D222" s="1" t="s">
        <v>29</v>
      </c>
      <c r="E222" s="49">
        <v>2313.58</v>
      </c>
    </row>
    <row r="223" spans="1:5" x14ac:dyDescent="0.25">
      <c r="A223" s="11">
        <v>45141</v>
      </c>
      <c r="B223" s="1" t="s">
        <v>23</v>
      </c>
      <c r="C223" s="1" t="s">
        <v>47</v>
      </c>
      <c r="D223" s="1" t="s">
        <v>29</v>
      </c>
      <c r="E223" s="49">
        <v>2502.33</v>
      </c>
    </row>
    <row r="224" spans="1:5" x14ac:dyDescent="0.25">
      <c r="A224" s="11">
        <v>45143</v>
      </c>
      <c r="B224" s="1" t="s">
        <v>24</v>
      </c>
      <c r="C224" s="1" t="s">
        <v>48</v>
      </c>
      <c r="D224" s="1" t="s">
        <v>30</v>
      </c>
      <c r="E224" s="49">
        <v>2446.41</v>
      </c>
    </row>
    <row r="225" spans="1:5" x14ac:dyDescent="0.25">
      <c r="A225" s="11">
        <v>45156</v>
      </c>
      <c r="B225" s="1" t="s">
        <v>33</v>
      </c>
      <c r="C225" s="1" t="s">
        <v>46</v>
      </c>
      <c r="D225" s="1" t="s">
        <v>32</v>
      </c>
      <c r="E225" s="49">
        <v>3949.47</v>
      </c>
    </row>
    <row r="226" spans="1:5" x14ac:dyDescent="0.25">
      <c r="A226" s="11">
        <v>45146</v>
      </c>
      <c r="B226" s="1" t="s">
        <v>33</v>
      </c>
      <c r="C226" s="1" t="s">
        <v>47</v>
      </c>
      <c r="D226" s="1" t="s">
        <v>31</v>
      </c>
      <c r="E226" s="49">
        <v>3269.24</v>
      </c>
    </row>
    <row r="227" spans="1:5" x14ac:dyDescent="0.25">
      <c r="A227" s="11">
        <v>45162</v>
      </c>
      <c r="B227" s="1" t="s">
        <v>24</v>
      </c>
      <c r="C227" s="1" t="s">
        <v>49</v>
      </c>
      <c r="D227" s="1" t="s">
        <v>32</v>
      </c>
      <c r="E227" s="49">
        <v>2878.66</v>
      </c>
    </row>
    <row r="228" spans="1:5" x14ac:dyDescent="0.25">
      <c r="A228" s="11">
        <v>45158</v>
      </c>
      <c r="B228" s="1" t="s">
        <v>23</v>
      </c>
      <c r="C228" s="1" t="s">
        <v>2</v>
      </c>
      <c r="D228" s="1" t="s">
        <v>27</v>
      </c>
      <c r="E228" s="49">
        <v>2160.61</v>
      </c>
    </row>
    <row r="229" spans="1:5" x14ac:dyDescent="0.25">
      <c r="A229" s="11">
        <v>45153</v>
      </c>
      <c r="B229" s="1" t="s">
        <v>24</v>
      </c>
      <c r="C229" s="1" t="s">
        <v>2</v>
      </c>
      <c r="D229" s="1" t="s">
        <v>31</v>
      </c>
      <c r="E229" s="49">
        <v>3276.81</v>
      </c>
    </row>
    <row r="230" spans="1:5" x14ac:dyDescent="0.25">
      <c r="A230" s="11">
        <v>45161</v>
      </c>
      <c r="B230" s="1" t="s">
        <v>33</v>
      </c>
      <c r="C230" s="1" t="s">
        <v>49</v>
      </c>
      <c r="D230" s="1" t="s">
        <v>29</v>
      </c>
      <c r="E230" s="49">
        <v>3142.91</v>
      </c>
    </row>
    <row r="231" spans="1:5" x14ac:dyDescent="0.25">
      <c r="A231" s="11">
        <v>45169</v>
      </c>
      <c r="B231" s="1" t="s">
        <v>33</v>
      </c>
      <c r="C231" s="1" t="s">
        <v>46</v>
      </c>
      <c r="D231" s="1" t="s">
        <v>31</v>
      </c>
      <c r="E231" s="49">
        <v>2449.2600000000002</v>
      </c>
    </row>
    <row r="232" spans="1:5" x14ac:dyDescent="0.25">
      <c r="A232" s="11">
        <v>45156</v>
      </c>
      <c r="B232" s="1" t="s">
        <v>23</v>
      </c>
      <c r="C232" s="1" t="s">
        <v>48</v>
      </c>
      <c r="D232" s="1" t="s">
        <v>28</v>
      </c>
      <c r="E232" s="49">
        <v>2558.85</v>
      </c>
    </row>
    <row r="233" spans="1:5" x14ac:dyDescent="0.25">
      <c r="A233" s="11">
        <v>45164</v>
      </c>
      <c r="B233" s="1" t="s">
        <v>25</v>
      </c>
      <c r="C233" s="1" t="s">
        <v>47</v>
      </c>
      <c r="D233" s="1" t="s">
        <v>28</v>
      </c>
      <c r="E233" s="49">
        <v>2920.76</v>
      </c>
    </row>
    <row r="234" spans="1:5" x14ac:dyDescent="0.25">
      <c r="A234" s="11">
        <v>45146</v>
      </c>
      <c r="B234" s="1" t="s">
        <v>33</v>
      </c>
      <c r="C234" s="1" t="s">
        <v>48</v>
      </c>
      <c r="D234" s="1" t="s">
        <v>29</v>
      </c>
      <c r="E234" s="49">
        <v>2613.38</v>
      </c>
    </row>
    <row r="235" spans="1:5" x14ac:dyDescent="0.25">
      <c r="A235" s="11">
        <v>45141</v>
      </c>
      <c r="B235" s="1" t="s">
        <v>23</v>
      </c>
      <c r="C235" s="1" t="s">
        <v>2</v>
      </c>
      <c r="D235" s="1" t="s">
        <v>30</v>
      </c>
      <c r="E235" s="49">
        <v>2689.96</v>
      </c>
    </row>
    <row r="236" spans="1:5" x14ac:dyDescent="0.25">
      <c r="A236" s="11">
        <v>45146</v>
      </c>
      <c r="B236" s="1" t="s">
        <v>25</v>
      </c>
      <c r="C236" s="1" t="s">
        <v>48</v>
      </c>
      <c r="D236" s="1" t="s">
        <v>32</v>
      </c>
      <c r="E236" s="49">
        <v>2292.46</v>
      </c>
    </row>
    <row r="237" spans="1:5" x14ac:dyDescent="0.25">
      <c r="A237" s="11">
        <v>45149</v>
      </c>
      <c r="B237" s="1" t="s">
        <v>24</v>
      </c>
      <c r="C237" s="1" t="s">
        <v>2</v>
      </c>
      <c r="D237" s="1" t="s">
        <v>32</v>
      </c>
      <c r="E237" s="49">
        <v>3089.08</v>
      </c>
    </row>
    <row r="238" spans="1:5" x14ac:dyDescent="0.25">
      <c r="A238" s="11">
        <v>45147</v>
      </c>
      <c r="B238" s="1" t="s">
        <v>25</v>
      </c>
      <c r="C238" s="1" t="s">
        <v>49</v>
      </c>
      <c r="D238" s="1" t="s">
        <v>28</v>
      </c>
      <c r="E238" s="49">
        <v>3776.93</v>
      </c>
    </row>
    <row r="239" spans="1:5" x14ac:dyDescent="0.25">
      <c r="A239" s="11">
        <v>45159</v>
      </c>
      <c r="B239" s="1" t="s">
        <v>26</v>
      </c>
      <c r="C239" s="1" t="s">
        <v>48</v>
      </c>
      <c r="D239" s="1" t="s">
        <v>31</v>
      </c>
      <c r="E239" s="49">
        <v>3665.58</v>
      </c>
    </row>
    <row r="240" spans="1:5" x14ac:dyDescent="0.25">
      <c r="A240" s="11">
        <v>45157</v>
      </c>
      <c r="B240" s="1" t="s">
        <v>26</v>
      </c>
      <c r="C240" s="1" t="s">
        <v>48</v>
      </c>
      <c r="D240" s="1" t="s">
        <v>31</v>
      </c>
      <c r="E240" s="49">
        <v>2114.5300000000002</v>
      </c>
    </row>
    <row r="241" spans="1:5" x14ac:dyDescent="0.25">
      <c r="A241" s="11">
        <v>45142</v>
      </c>
      <c r="B241" s="1" t="s">
        <v>33</v>
      </c>
      <c r="C241" s="1" t="s">
        <v>48</v>
      </c>
      <c r="D241" s="1" t="s">
        <v>28</v>
      </c>
      <c r="E241" s="49">
        <v>3747.31</v>
      </c>
    </row>
    <row r="242" spans="1:5" x14ac:dyDescent="0.25">
      <c r="A242" s="11">
        <v>45150</v>
      </c>
      <c r="B242" s="1" t="s">
        <v>25</v>
      </c>
      <c r="C242" s="1" t="s">
        <v>49</v>
      </c>
      <c r="D242" s="1" t="s">
        <v>30</v>
      </c>
      <c r="E242" s="49">
        <v>3199.41</v>
      </c>
    </row>
    <row r="243" spans="1:5" x14ac:dyDescent="0.25">
      <c r="A243" s="11">
        <v>45151</v>
      </c>
      <c r="B243" s="1" t="s">
        <v>24</v>
      </c>
      <c r="C243" s="1" t="s">
        <v>2</v>
      </c>
      <c r="D243" s="1" t="s">
        <v>29</v>
      </c>
      <c r="E243" s="49">
        <v>2647.32</v>
      </c>
    </row>
    <row r="244" spans="1:5" x14ac:dyDescent="0.25">
      <c r="A244" s="11">
        <v>45161</v>
      </c>
      <c r="B244" s="1" t="s">
        <v>25</v>
      </c>
      <c r="C244" s="1" t="s">
        <v>2</v>
      </c>
      <c r="D244" s="1" t="s">
        <v>31</v>
      </c>
      <c r="E244" s="49">
        <v>3392.21</v>
      </c>
    </row>
    <row r="245" spans="1:5" x14ac:dyDescent="0.25">
      <c r="A245" s="11">
        <v>45156</v>
      </c>
      <c r="B245" s="1" t="s">
        <v>26</v>
      </c>
      <c r="C245" s="1" t="s">
        <v>48</v>
      </c>
      <c r="D245" s="1" t="s">
        <v>29</v>
      </c>
      <c r="E245" s="49">
        <v>3798.78</v>
      </c>
    </row>
    <row r="246" spans="1:5" x14ac:dyDescent="0.25">
      <c r="A246" s="11">
        <v>45169</v>
      </c>
      <c r="B246" s="1" t="s">
        <v>23</v>
      </c>
      <c r="C246" s="1" t="s">
        <v>47</v>
      </c>
      <c r="D246" s="1" t="s">
        <v>29</v>
      </c>
      <c r="E246" s="49">
        <v>3402.33</v>
      </c>
    </row>
    <row r="247" spans="1:5" x14ac:dyDescent="0.25">
      <c r="A247" s="11">
        <v>45155</v>
      </c>
      <c r="B247" s="1" t="s">
        <v>33</v>
      </c>
      <c r="C247" s="1" t="s">
        <v>2</v>
      </c>
      <c r="D247" s="1" t="s">
        <v>29</v>
      </c>
      <c r="E247" s="49">
        <v>3691.97</v>
      </c>
    </row>
    <row r="248" spans="1:5" x14ac:dyDescent="0.25">
      <c r="A248" s="11">
        <v>45155</v>
      </c>
      <c r="B248" s="1" t="s">
        <v>24</v>
      </c>
      <c r="C248" s="1" t="s">
        <v>47</v>
      </c>
      <c r="D248" s="1" t="s">
        <v>32</v>
      </c>
      <c r="E248" s="49">
        <v>3026.14</v>
      </c>
    </row>
    <row r="249" spans="1:5" x14ac:dyDescent="0.25">
      <c r="A249" s="11">
        <v>45141</v>
      </c>
      <c r="B249" s="1" t="s">
        <v>33</v>
      </c>
      <c r="C249" s="1" t="s">
        <v>2</v>
      </c>
      <c r="D249" s="1" t="s">
        <v>29</v>
      </c>
      <c r="E249" s="49">
        <v>2690.06</v>
      </c>
    </row>
    <row r="250" spans="1:5" x14ac:dyDescent="0.25">
      <c r="A250" s="11">
        <v>45147</v>
      </c>
      <c r="B250" s="1" t="s">
        <v>33</v>
      </c>
      <c r="C250" s="1" t="s">
        <v>46</v>
      </c>
      <c r="D250" s="1" t="s">
        <v>30</v>
      </c>
      <c r="E250" s="49">
        <v>2798.66</v>
      </c>
    </row>
    <row r="251" spans="1:5" x14ac:dyDescent="0.25">
      <c r="A251" s="11">
        <v>45152</v>
      </c>
      <c r="B251" s="1" t="s">
        <v>23</v>
      </c>
      <c r="C251" s="1" t="s">
        <v>2</v>
      </c>
      <c r="D251" s="1" t="s">
        <v>32</v>
      </c>
      <c r="E251" s="49">
        <v>3181.33</v>
      </c>
    </row>
    <row r="252" spans="1:5" x14ac:dyDescent="0.25">
      <c r="A252" s="11">
        <v>45163</v>
      </c>
      <c r="B252" s="1" t="s">
        <v>26</v>
      </c>
      <c r="C252" s="1" t="s">
        <v>47</v>
      </c>
      <c r="D252" s="1" t="s">
        <v>29</v>
      </c>
      <c r="E252" s="49">
        <v>3162.47</v>
      </c>
    </row>
    <row r="253" spans="1:5" x14ac:dyDescent="0.25">
      <c r="A253" s="11">
        <v>45154</v>
      </c>
      <c r="B253" s="1" t="s">
        <v>24</v>
      </c>
      <c r="C253" s="1" t="s">
        <v>48</v>
      </c>
      <c r="D253" s="1" t="s">
        <v>32</v>
      </c>
      <c r="E253" s="49">
        <v>3553.08</v>
      </c>
    </row>
    <row r="254" spans="1:5" x14ac:dyDescent="0.25">
      <c r="A254" s="11">
        <v>45155</v>
      </c>
      <c r="B254" s="1" t="s">
        <v>23</v>
      </c>
      <c r="C254" s="1" t="s">
        <v>49</v>
      </c>
      <c r="D254" s="1" t="s">
        <v>29</v>
      </c>
      <c r="E254" s="49">
        <v>3368.15</v>
      </c>
    </row>
    <row r="255" spans="1:5" x14ac:dyDescent="0.25">
      <c r="A255" s="11">
        <v>45162</v>
      </c>
      <c r="B255" s="1" t="s">
        <v>23</v>
      </c>
      <c r="C255" s="1" t="s">
        <v>46</v>
      </c>
      <c r="D255" s="1" t="s">
        <v>28</v>
      </c>
      <c r="E255" s="49">
        <v>3837.27</v>
      </c>
    </row>
    <row r="256" spans="1:5" x14ac:dyDescent="0.25">
      <c r="A256" s="11">
        <v>45167</v>
      </c>
      <c r="B256" s="1" t="s">
        <v>23</v>
      </c>
      <c r="C256" s="1" t="s">
        <v>46</v>
      </c>
      <c r="D256" s="1" t="s">
        <v>30</v>
      </c>
      <c r="E256" s="49">
        <v>2311.4499999999998</v>
      </c>
    </row>
    <row r="257" spans="1:5" x14ac:dyDescent="0.25">
      <c r="A257" s="11">
        <v>45168</v>
      </c>
      <c r="B257" s="1" t="s">
        <v>23</v>
      </c>
      <c r="C257" s="1" t="s">
        <v>46</v>
      </c>
      <c r="D257" s="1" t="s">
        <v>27</v>
      </c>
      <c r="E257" s="49">
        <v>2427.88</v>
      </c>
    </row>
    <row r="258" spans="1:5" x14ac:dyDescent="0.25">
      <c r="A258" s="11">
        <v>45158</v>
      </c>
      <c r="B258" s="1" t="s">
        <v>24</v>
      </c>
      <c r="C258" s="1" t="s">
        <v>49</v>
      </c>
      <c r="D258" s="1" t="s">
        <v>31</v>
      </c>
      <c r="E258" s="49">
        <v>3836.02</v>
      </c>
    </row>
    <row r="259" spans="1:5" x14ac:dyDescent="0.25">
      <c r="A259" s="11">
        <v>45139</v>
      </c>
      <c r="B259" s="1" t="s">
        <v>24</v>
      </c>
      <c r="C259" s="1" t="s">
        <v>46</v>
      </c>
      <c r="D259" s="1" t="s">
        <v>31</v>
      </c>
      <c r="E259" s="49">
        <v>3337.33</v>
      </c>
    </row>
    <row r="260" spans="1:5" x14ac:dyDescent="0.25">
      <c r="A260" s="11">
        <v>45146</v>
      </c>
      <c r="B260" s="1" t="s">
        <v>26</v>
      </c>
      <c r="C260" s="1" t="s">
        <v>49</v>
      </c>
      <c r="D260" s="1" t="s">
        <v>29</v>
      </c>
      <c r="E260" s="49">
        <v>3290.36</v>
      </c>
    </row>
    <row r="261" spans="1:5" x14ac:dyDescent="0.25">
      <c r="A261" s="11">
        <v>45162</v>
      </c>
      <c r="B261" s="1" t="s">
        <v>26</v>
      </c>
      <c r="C261" s="1" t="s">
        <v>47</v>
      </c>
      <c r="D261" s="1" t="s">
        <v>27</v>
      </c>
      <c r="E261" s="49">
        <v>3462.39</v>
      </c>
    </row>
    <row r="262" spans="1:5" x14ac:dyDescent="0.25">
      <c r="A262" s="11">
        <v>45144</v>
      </c>
      <c r="B262" s="1" t="s">
        <v>23</v>
      </c>
      <c r="C262" s="1" t="s">
        <v>48</v>
      </c>
      <c r="D262" s="1" t="s">
        <v>29</v>
      </c>
      <c r="E262" s="49">
        <v>3278.84</v>
      </c>
    </row>
    <row r="263" spans="1:5" x14ac:dyDescent="0.25">
      <c r="A263" s="11">
        <v>45143</v>
      </c>
      <c r="B263" s="1" t="s">
        <v>26</v>
      </c>
      <c r="C263" s="1" t="s">
        <v>47</v>
      </c>
      <c r="D263" s="1" t="s">
        <v>31</v>
      </c>
      <c r="E263" s="49">
        <v>3236.67</v>
      </c>
    </row>
    <row r="264" spans="1:5" x14ac:dyDescent="0.25">
      <c r="A264" s="11">
        <v>45156</v>
      </c>
      <c r="B264" s="1" t="s">
        <v>24</v>
      </c>
      <c r="C264" s="1" t="s">
        <v>2</v>
      </c>
      <c r="D264" s="1" t="s">
        <v>27</v>
      </c>
      <c r="E264" s="49">
        <v>2802.41</v>
      </c>
    </row>
    <row r="265" spans="1:5" x14ac:dyDescent="0.25">
      <c r="A265" s="11">
        <v>45157</v>
      </c>
      <c r="B265" s="1" t="s">
        <v>33</v>
      </c>
      <c r="C265" s="1" t="s">
        <v>49</v>
      </c>
      <c r="D265" s="1" t="s">
        <v>32</v>
      </c>
      <c r="E265" s="49">
        <v>3948.62</v>
      </c>
    </row>
    <row r="266" spans="1:5" x14ac:dyDescent="0.25">
      <c r="A266" s="11">
        <v>45142</v>
      </c>
      <c r="B266" s="1" t="s">
        <v>33</v>
      </c>
      <c r="C266" s="1" t="s">
        <v>48</v>
      </c>
      <c r="D266" s="1" t="s">
        <v>27</v>
      </c>
      <c r="E266" s="49">
        <v>2477.2800000000002</v>
      </c>
    </row>
    <row r="267" spans="1:5" x14ac:dyDescent="0.25">
      <c r="A267" s="11">
        <v>45162</v>
      </c>
      <c r="B267" s="1" t="s">
        <v>23</v>
      </c>
      <c r="C267" s="1" t="s">
        <v>2</v>
      </c>
      <c r="D267" s="1" t="s">
        <v>29</v>
      </c>
      <c r="E267" s="49">
        <v>3450.62</v>
      </c>
    </row>
    <row r="268" spans="1:5" x14ac:dyDescent="0.25">
      <c r="A268" s="11">
        <v>45149</v>
      </c>
      <c r="B268" s="1" t="s">
        <v>23</v>
      </c>
      <c r="C268" s="1" t="s">
        <v>46</v>
      </c>
      <c r="D268" s="1" t="s">
        <v>29</v>
      </c>
      <c r="E268" s="49">
        <v>2809.06</v>
      </c>
    </row>
    <row r="269" spans="1:5" x14ac:dyDescent="0.25">
      <c r="A269" s="11">
        <v>45168</v>
      </c>
      <c r="B269" s="1" t="s">
        <v>33</v>
      </c>
      <c r="C269" s="1" t="s">
        <v>49</v>
      </c>
      <c r="D269" s="1" t="s">
        <v>31</v>
      </c>
      <c r="E269" s="49">
        <v>2738.88</v>
      </c>
    </row>
    <row r="270" spans="1:5" x14ac:dyDescent="0.25">
      <c r="A270" s="11">
        <v>45153</v>
      </c>
      <c r="B270" s="1" t="s">
        <v>23</v>
      </c>
      <c r="C270" s="1" t="s">
        <v>47</v>
      </c>
      <c r="D270" s="1" t="s">
        <v>28</v>
      </c>
      <c r="E270" s="49">
        <v>2463.9499999999998</v>
      </c>
    </row>
    <row r="271" spans="1:5" x14ac:dyDescent="0.25">
      <c r="A271" s="11">
        <v>45148</v>
      </c>
      <c r="B271" s="1" t="s">
        <v>23</v>
      </c>
      <c r="C271" s="1" t="s">
        <v>46</v>
      </c>
      <c r="D271" s="1" t="s">
        <v>32</v>
      </c>
      <c r="E271" s="49">
        <v>2467.5300000000002</v>
      </c>
    </row>
    <row r="272" spans="1:5" x14ac:dyDescent="0.25">
      <c r="A272" s="11">
        <v>45152</v>
      </c>
      <c r="B272" s="1" t="s">
        <v>33</v>
      </c>
      <c r="C272" s="1" t="s">
        <v>49</v>
      </c>
      <c r="D272" s="1" t="s">
        <v>32</v>
      </c>
      <c r="E272" s="49">
        <v>2853.96</v>
      </c>
    </row>
    <row r="273" spans="1:5" x14ac:dyDescent="0.25">
      <c r="A273" s="11">
        <v>45160</v>
      </c>
      <c r="B273" s="1" t="s">
        <v>26</v>
      </c>
      <c r="C273" s="1" t="s">
        <v>46</v>
      </c>
      <c r="D273" s="1" t="s">
        <v>31</v>
      </c>
      <c r="E273" s="49">
        <v>2710.72</v>
      </c>
    </row>
    <row r="274" spans="1:5" x14ac:dyDescent="0.25">
      <c r="A274" s="11">
        <v>45146</v>
      </c>
      <c r="B274" s="1" t="s">
        <v>33</v>
      </c>
      <c r="C274" s="1" t="s">
        <v>47</v>
      </c>
      <c r="D274" s="1" t="s">
        <v>32</v>
      </c>
      <c r="E274" s="49">
        <v>3421.47</v>
      </c>
    </row>
    <row r="275" spans="1:5" x14ac:dyDescent="0.25">
      <c r="A275" s="11">
        <v>45149</v>
      </c>
      <c r="B275" s="1" t="s">
        <v>24</v>
      </c>
      <c r="C275" s="1" t="s">
        <v>49</v>
      </c>
      <c r="D275" s="1" t="s">
        <v>32</v>
      </c>
      <c r="E275" s="49">
        <v>3126.5</v>
      </c>
    </row>
    <row r="276" spans="1:5" x14ac:dyDescent="0.25">
      <c r="A276" s="11">
        <v>45151</v>
      </c>
      <c r="B276" s="1" t="s">
        <v>23</v>
      </c>
      <c r="C276" s="1" t="s">
        <v>2</v>
      </c>
      <c r="D276" s="1" t="s">
        <v>28</v>
      </c>
      <c r="E276" s="49">
        <v>3128.05</v>
      </c>
    </row>
    <row r="277" spans="1:5" x14ac:dyDescent="0.25">
      <c r="A277" s="11">
        <v>45149</v>
      </c>
      <c r="B277" s="1" t="s">
        <v>26</v>
      </c>
      <c r="C277" s="1" t="s">
        <v>48</v>
      </c>
      <c r="D277" s="1" t="s">
        <v>32</v>
      </c>
      <c r="E277" s="49">
        <v>3185.46</v>
      </c>
    </row>
    <row r="278" spans="1:5" x14ac:dyDescent="0.25">
      <c r="A278" s="11">
        <v>45141</v>
      </c>
      <c r="B278" s="1" t="s">
        <v>26</v>
      </c>
      <c r="C278" s="1" t="s">
        <v>48</v>
      </c>
      <c r="D278" s="1" t="s">
        <v>31</v>
      </c>
      <c r="E278" s="49">
        <v>2733.99</v>
      </c>
    </row>
    <row r="279" spans="1:5" x14ac:dyDescent="0.25">
      <c r="A279" s="11">
        <v>45150</v>
      </c>
      <c r="B279" s="1" t="s">
        <v>24</v>
      </c>
      <c r="C279" s="1" t="s">
        <v>48</v>
      </c>
      <c r="D279" s="1" t="s">
        <v>28</v>
      </c>
      <c r="E279" s="49">
        <v>2695</v>
      </c>
    </row>
    <row r="280" spans="1:5" x14ac:dyDescent="0.25">
      <c r="A280" s="11">
        <v>45148</v>
      </c>
      <c r="B280" s="1" t="s">
        <v>23</v>
      </c>
      <c r="C280" s="1" t="s">
        <v>47</v>
      </c>
      <c r="D280" s="1" t="s">
        <v>30</v>
      </c>
      <c r="E280" s="49">
        <v>2559.4499999999998</v>
      </c>
    </row>
    <row r="281" spans="1:5" x14ac:dyDescent="0.25">
      <c r="A281" s="11">
        <v>45139</v>
      </c>
      <c r="B281" s="1" t="s">
        <v>33</v>
      </c>
      <c r="C281" s="1" t="s">
        <v>46</v>
      </c>
      <c r="D281" s="1" t="s">
        <v>30</v>
      </c>
      <c r="E281" s="49">
        <v>2382.02</v>
      </c>
    </row>
    <row r="282" spans="1:5" x14ac:dyDescent="0.25">
      <c r="A282" s="11">
        <v>45157</v>
      </c>
      <c r="B282" s="1" t="s">
        <v>33</v>
      </c>
      <c r="C282" s="1" t="s">
        <v>47</v>
      </c>
      <c r="D282" s="1" t="s">
        <v>28</v>
      </c>
      <c r="E282" s="49">
        <v>2855.28</v>
      </c>
    </row>
    <row r="283" spans="1:5" x14ac:dyDescent="0.25">
      <c r="A283" s="11">
        <v>45142</v>
      </c>
      <c r="B283" s="1" t="s">
        <v>23</v>
      </c>
      <c r="C283" s="1" t="s">
        <v>49</v>
      </c>
      <c r="D283" s="1" t="s">
        <v>32</v>
      </c>
      <c r="E283" s="49">
        <v>2369.06</v>
      </c>
    </row>
    <row r="284" spans="1:5" x14ac:dyDescent="0.25">
      <c r="A284" s="11">
        <v>45162</v>
      </c>
      <c r="B284" s="1" t="s">
        <v>24</v>
      </c>
      <c r="C284" s="1" t="s">
        <v>48</v>
      </c>
      <c r="D284" s="1" t="s">
        <v>28</v>
      </c>
      <c r="E284" s="49">
        <v>3313.46</v>
      </c>
    </row>
    <row r="285" spans="1:5" x14ac:dyDescent="0.25">
      <c r="A285" s="11">
        <v>45164</v>
      </c>
      <c r="B285" s="1" t="s">
        <v>26</v>
      </c>
      <c r="C285" s="1" t="s">
        <v>2</v>
      </c>
      <c r="D285" s="1" t="s">
        <v>30</v>
      </c>
      <c r="E285" s="49">
        <v>3856.76</v>
      </c>
    </row>
    <row r="286" spans="1:5" x14ac:dyDescent="0.25">
      <c r="A286" s="11">
        <v>45155</v>
      </c>
      <c r="B286" s="1" t="s">
        <v>23</v>
      </c>
      <c r="C286" s="1" t="s">
        <v>2</v>
      </c>
      <c r="D286" s="1" t="s">
        <v>30</v>
      </c>
      <c r="E286" s="49">
        <v>2638.88</v>
      </c>
    </row>
    <row r="287" spans="1:5" x14ac:dyDescent="0.25">
      <c r="A287" s="11">
        <v>45163</v>
      </c>
      <c r="B287" s="1" t="s">
        <v>26</v>
      </c>
      <c r="C287" s="1" t="s">
        <v>48</v>
      </c>
      <c r="D287" s="1" t="s">
        <v>29</v>
      </c>
      <c r="E287" s="49">
        <v>2804.25</v>
      </c>
    </row>
    <row r="288" spans="1:5" x14ac:dyDescent="0.25">
      <c r="A288" s="11">
        <v>45143</v>
      </c>
      <c r="B288" s="1" t="s">
        <v>24</v>
      </c>
      <c r="C288" s="1" t="s">
        <v>47</v>
      </c>
      <c r="D288" s="1" t="s">
        <v>30</v>
      </c>
      <c r="E288" s="49">
        <v>3402.98</v>
      </c>
    </row>
    <row r="289" spans="1:5" x14ac:dyDescent="0.25">
      <c r="A289" s="11">
        <v>45160</v>
      </c>
      <c r="B289" s="1" t="s">
        <v>26</v>
      </c>
      <c r="C289" s="1" t="s">
        <v>46</v>
      </c>
      <c r="D289" s="1" t="s">
        <v>29</v>
      </c>
      <c r="E289" s="49">
        <v>2327.37</v>
      </c>
    </row>
    <row r="290" spans="1:5" x14ac:dyDescent="0.25">
      <c r="A290" s="11">
        <v>45165</v>
      </c>
      <c r="B290" s="1" t="s">
        <v>23</v>
      </c>
      <c r="C290" s="1" t="s">
        <v>48</v>
      </c>
      <c r="D290" s="1" t="s">
        <v>30</v>
      </c>
      <c r="E290" s="49">
        <v>3715.32</v>
      </c>
    </row>
    <row r="291" spans="1:5" x14ac:dyDescent="0.25">
      <c r="A291" s="11">
        <v>45153</v>
      </c>
      <c r="B291" s="1" t="s">
        <v>33</v>
      </c>
      <c r="C291" s="1" t="s">
        <v>49</v>
      </c>
      <c r="D291" s="1" t="s">
        <v>29</v>
      </c>
      <c r="E291" s="49">
        <v>2459.9299999999998</v>
      </c>
    </row>
    <row r="292" spans="1:5" x14ac:dyDescent="0.25">
      <c r="A292" s="11">
        <v>45160</v>
      </c>
      <c r="B292" s="1" t="s">
        <v>24</v>
      </c>
      <c r="C292" s="1" t="s">
        <v>49</v>
      </c>
      <c r="D292" s="1" t="s">
        <v>27</v>
      </c>
      <c r="E292" s="49">
        <v>3647.65</v>
      </c>
    </row>
    <row r="293" spans="1:5" x14ac:dyDescent="0.25">
      <c r="A293" s="11">
        <v>45164</v>
      </c>
      <c r="B293" s="1" t="s">
        <v>26</v>
      </c>
      <c r="C293" s="1" t="s">
        <v>46</v>
      </c>
      <c r="D293" s="1" t="s">
        <v>29</v>
      </c>
      <c r="E293" s="49">
        <v>2548.2600000000002</v>
      </c>
    </row>
    <row r="294" spans="1:5" x14ac:dyDescent="0.25">
      <c r="A294" s="11">
        <v>45148</v>
      </c>
      <c r="B294" s="1" t="s">
        <v>23</v>
      </c>
      <c r="C294" s="1" t="s">
        <v>47</v>
      </c>
      <c r="D294" s="1" t="s">
        <v>32</v>
      </c>
      <c r="E294" s="49">
        <v>3076.73</v>
      </c>
    </row>
    <row r="295" spans="1:5" x14ac:dyDescent="0.25">
      <c r="A295" s="11">
        <v>45145</v>
      </c>
      <c r="B295" s="1" t="s">
        <v>25</v>
      </c>
      <c r="C295" s="1" t="s">
        <v>46</v>
      </c>
      <c r="D295" s="1" t="s">
        <v>28</v>
      </c>
      <c r="E295" s="49">
        <v>2295.3000000000002</v>
      </c>
    </row>
    <row r="296" spans="1:5" x14ac:dyDescent="0.25">
      <c r="A296" s="11">
        <v>45167</v>
      </c>
      <c r="B296" s="1" t="s">
        <v>23</v>
      </c>
      <c r="C296" s="1" t="s">
        <v>47</v>
      </c>
      <c r="D296" s="1" t="s">
        <v>28</v>
      </c>
      <c r="E296" s="49">
        <v>2726.4</v>
      </c>
    </row>
    <row r="297" spans="1:5" x14ac:dyDescent="0.25">
      <c r="A297" s="11">
        <v>45167</v>
      </c>
      <c r="B297" s="1" t="s">
        <v>24</v>
      </c>
      <c r="C297" s="1" t="s">
        <v>48</v>
      </c>
      <c r="D297" s="1" t="s">
        <v>28</v>
      </c>
      <c r="E297" s="49">
        <v>3699.68</v>
      </c>
    </row>
    <row r="298" spans="1:5" x14ac:dyDescent="0.25">
      <c r="A298" s="11">
        <v>45159</v>
      </c>
      <c r="B298" s="1" t="s">
        <v>33</v>
      </c>
      <c r="C298" s="1" t="s">
        <v>49</v>
      </c>
      <c r="D298" s="1" t="s">
        <v>30</v>
      </c>
      <c r="E298" s="49">
        <v>3589.25</v>
      </c>
    </row>
    <row r="299" spans="1:5" x14ac:dyDescent="0.25">
      <c r="A299" s="11">
        <v>45144</v>
      </c>
      <c r="B299" s="1" t="s">
        <v>23</v>
      </c>
      <c r="C299" s="1" t="s">
        <v>48</v>
      </c>
      <c r="D299" s="1" t="s">
        <v>28</v>
      </c>
      <c r="E299" s="49">
        <v>2831.59</v>
      </c>
    </row>
    <row r="300" spans="1:5" x14ac:dyDescent="0.25">
      <c r="A300" s="11">
        <v>45158</v>
      </c>
      <c r="B300" s="1" t="s">
        <v>24</v>
      </c>
      <c r="C300" s="1" t="s">
        <v>2</v>
      </c>
      <c r="D300" s="1" t="s">
        <v>32</v>
      </c>
      <c r="E300" s="49">
        <v>2633.46</v>
      </c>
    </row>
  </sheetData>
  <mergeCells count="1">
    <mergeCell ref="K30:L30"/>
  </mergeCells>
  <conditionalFormatting sqref="A12:E41">
    <cfRule type="expression" dxfId="50" priority="1">
      <formula>$C12=$H$17</formula>
    </cfRule>
  </conditionalFormatting>
  <conditionalFormatting sqref="G30:G31">
    <cfRule type="expression" dxfId="49" priority="3">
      <formula>$C22=$I$14</formula>
    </cfRule>
  </conditionalFormatting>
  <conditionalFormatting sqref="G23:I23">
    <cfRule type="expression" dxfId="48" priority="2">
      <formula>$C29=$H$17</formula>
    </cfRule>
  </conditionalFormatting>
  <dataValidations count="3">
    <dataValidation type="list" allowBlank="1" showInputMessage="1" showErrorMessage="1" sqref="H24" xr:uid="{47EA845C-C8F1-45B0-B5A8-2CF23CF421AC}">
      <formula1>$U$11:$U$16</formula1>
    </dataValidation>
    <dataValidation type="list" allowBlank="1" showInputMessage="1" showErrorMessage="1" sqref="H30 G24" xr:uid="{CBB829C9-287A-4C8E-9C23-485AC4AFDDA6}">
      <formula1>$L$32:$L$36</formula1>
    </dataValidation>
    <dataValidation type="list" allowBlank="1" showInputMessage="1" showErrorMessage="1" sqref="H31" xr:uid="{E6CB7947-192C-46BA-B1AB-105541989F64}">
      <formula1>$K$32:$K$36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B9585-B25D-4EA4-95C6-30B031DD14B9}">
  <sheetPr>
    <tabColor rgb="FF0070C0"/>
  </sheetPr>
  <dimension ref="A1:O300"/>
  <sheetViews>
    <sheetView workbookViewId="0">
      <selection activeCell="H16" sqref="H16"/>
    </sheetView>
  </sheetViews>
  <sheetFormatPr defaultRowHeight="15" x14ac:dyDescent="0.25"/>
  <cols>
    <col min="1" max="1" width="13.7109375" customWidth="1"/>
    <col min="2" max="2" width="11.7109375" customWidth="1"/>
    <col min="3" max="3" width="20.140625" customWidth="1"/>
    <col min="4" max="4" width="29.42578125" customWidth="1"/>
    <col min="5" max="5" width="9.5703125" bestFit="1" customWidth="1"/>
    <col min="6" max="6" width="6.5703125" customWidth="1"/>
    <col min="7" max="7" width="29" customWidth="1"/>
    <col min="8" max="8" width="35.5703125" customWidth="1"/>
    <col min="9" max="9" width="22.5703125" customWidth="1"/>
    <col min="10" max="10" width="3.28515625" customWidth="1"/>
    <col min="11" max="11" width="38.7109375" customWidth="1"/>
    <col min="12" max="12" width="16.140625" customWidth="1"/>
    <col min="13" max="13" width="15.42578125" customWidth="1"/>
    <col min="14" max="14" width="19.42578125" customWidth="1"/>
    <col min="17" max="17" width="9.5703125" bestFit="1" customWidth="1"/>
    <col min="18" max="18" width="11.5703125" customWidth="1"/>
    <col min="19" max="19" width="12.5703125" customWidth="1"/>
    <col min="20" max="20" width="11.5703125" customWidth="1"/>
    <col min="21" max="21" width="21.140625" customWidth="1"/>
  </cols>
  <sheetData>
    <row r="1" spans="1:11" ht="21" x14ac:dyDescent="0.35">
      <c r="A1" s="6" t="s">
        <v>60</v>
      </c>
      <c r="B1" s="5"/>
      <c r="C1" s="5"/>
      <c r="D1" s="5"/>
      <c r="E1" s="5"/>
    </row>
    <row r="2" spans="1:11" ht="21" x14ac:dyDescent="0.35">
      <c r="A2" s="6" t="s">
        <v>93</v>
      </c>
      <c r="B2" s="6"/>
      <c r="C2" s="6"/>
      <c r="D2" s="6"/>
      <c r="E2" s="5"/>
      <c r="G2" s="30" t="s">
        <v>55</v>
      </c>
      <c r="H2" s="31" t="s">
        <v>66</v>
      </c>
      <c r="I2" s="31"/>
      <c r="J2" s="31"/>
      <c r="K2" s="32"/>
    </row>
    <row r="3" spans="1:11" x14ac:dyDescent="0.25">
      <c r="G3" s="33"/>
      <c r="H3" s="34" t="s">
        <v>67</v>
      </c>
      <c r="I3" s="34"/>
      <c r="J3" s="34"/>
      <c r="K3" s="35"/>
    </row>
    <row r="4" spans="1:11" x14ac:dyDescent="0.25">
      <c r="G4" s="33"/>
      <c r="H4" s="34" t="s">
        <v>69</v>
      </c>
      <c r="I4" s="34"/>
      <c r="J4" s="34"/>
      <c r="K4" s="35"/>
    </row>
    <row r="5" spans="1:11" x14ac:dyDescent="0.25">
      <c r="G5" s="33"/>
      <c r="H5" s="34" t="s">
        <v>103</v>
      </c>
      <c r="I5" s="34"/>
      <c r="J5" s="34"/>
      <c r="K5" s="35"/>
    </row>
    <row r="6" spans="1:11" x14ac:dyDescent="0.25">
      <c r="B6" s="9" t="s">
        <v>8</v>
      </c>
      <c r="C6" t="s">
        <v>13</v>
      </c>
      <c r="E6" s="9"/>
      <c r="F6" s="9"/>
      <c r="G6" s="33"/>
      <c r="H6" s="34"/>
      <c r="I6" s="34"/>
      <c r="J6" s="34"/>
      <c r="K6" s="35"/>
    </row>
    <row r="7" spans="1:11" x14ac:dyDescent="0.25">
      <c r="E7" s="9"/>
      <c r="F7" s="9"/>
      <c r="G7" s="33" t="s">
        <v>56</v>
      </c>
      <c r="H7" s="34" t="s">
        <v>57</v>
      </c>
      <c r="I7" s="34"/>
      <c r="J7" s="34"/>
      <c r="K7" s="35"/>
    </row>
    <row r="8" spans="1:11" x14ac:dyDescent="0.25">
      <c r="B8" t="s">
        <v>62</v>
      </c>
      <c r="G8" s="36"/>
      <c r="H8" s="37"/>
      <c r="I8" s="37"/>
      <c r="J8" s="37"/>
      <c r="K8" s="38"/>
    </row>
    <row r="9" spans="1:11" x14ac:dyDescent="0.25">
      <c r="B9" t="s">
        <v>61</v>
      </c>
    </row>
    <row r="11" spans="1:11" ht="15.75" x14ac:dyDescent="0.25">
      <c r="A11" s="10" t="s">
        <v>1</v>
      </c>
      <c r="B11" s="10" t="s">
        <v>19</v>
      </c>
      <c r="C11" s="10" t="s">
        <v>20</v>
      </c>
      <c r="D11" s="10" t="s">
        <v>21</v>
      </c>
      <c r="E11" s="10" t="s">
        <v>70</v>
      </c>
    </row>
    <row r="12" spans="1:11" x14ac:dyDescent="0.25">
      <c r="A12" s="11">
        <v>45162</v>
      </c>
      <c r="B12" s="1" t="s">
        <v>25</v>
      </c>
      <c r="C12" s="1" t="s">
        <v>46</v>
      </c>
      <c r="D12" s="1" t="s">
        <v>32</v>
      </c>
      <c r="E12" s="49">
        <v>3022.34</v>
      </c>
      <c r="H12" s="9" t="s">
        <v>146</v>
      </c>
      <c r="I12" s="9" t="s">
        <v>145</v>
      </c>
    </row>
    <row r="13" spans="1:11" x14ac:dyDescent="0.25">
      <c r="A13" s="11">
        <v>45161</v>
      </c>
      <c r="B13" s="1" t="s">
        <v>25</v>
      </c>
      <c r="C13" s="1" t="s">
        <v>46</v>
      </c>
      <c r="D13" s="1" t="s">
        <v>29</v>
      </c>
      <c r="E13" s="49">
        <v>3116.33</v>
      </c>
      <c r="G13" s="69" t="s">
        <v>128</v>
      </c>
    </row>
    <row r="14" spans="1:11" x14ac:dyDescent="0.25">
      <c r="A14" s="11">
        <v>45145</v>
      </c>
      <c r="B14" s="1" t="s">
        <v>26</v>
      </c>
      <c r="C14" s="1" t="s">
        <v>47</v>
      </c>
      <c r="D14" s="1" t="s">
        <v>29</v>
      </c>
      <c r="E14" s="49">
        <v>3007.85</v>
      </c>
      <c r="G14" s="9" t="s">
        <v>66</v>
      </c>
    </row>
    <row r="15" spans="1:11" ht="15.75" x14ac:dyDescent="0.25">
      <c r="A15" s="11">
        <v>45149</v>
      </c>
      <c r="B15" s="1" t="s">
        <v>33</v>
      </c>
      <c r="C15" s="1" t="s">
        <v>46</v>
      </c>
      <c r="D15" s="1" t="s">
        <v>29</v>
      </c>
      <c r="E15" s="49">
        <v>3203.5</v>
      </c>
      <c r="G15" s="10" t="s">
        <v>21</v>
      </c>
      <c r="H15" s="10" t="s">
        <v>153</v>
      </c>
      <c r="I15" s="10" t="s">
        <v>151</v>
      </c>
    </row>
    <row r="16" spans="1:11" x14ac:dyDescent="0.25">
      <c r="A16" s="11">
        <v>45164</v>
      </c>
      <c r="B16" s="1" t="s">
        <v>26</v>
      </c>
      <c r="C16" s="1" t="s">
        <v>49</v>
      </c>
      <c r="D16" s="1" t="s">
        <v>31</v>
      </c>
      <c r="E16" s="49">
        <v>2337.88</v>
      </c>
      <c r="G16" s="1" t="s">
        <v>30</v>
      </c>
      <c r="H16" s="50"/>
      <c r="I16" s="50"/>
      <c r="K16" t="str">
        <f ca="1">IF(_xlfn.ISFORMULA(H16),_xlfn.FORMULATEXT(H16),"")</f>
        <v/>
      </c>
    </row>
    <row r="17" spans="1:11" x14ac:dyDescent="0.25">
      <c r="A17" s="11">
        <v>45160</v>
      </c>
      <c r="B17" s="1" t="s">
        <v>23</v>
      </c>
      <c r="C17" s="1" t="s">
        <v>49</v>
      </c>
      <c r="D17" s="1" t="s">
        <v>28</v>
      </c>
      <c r="E17" s="49">
        <v>3568.9</v>
      </c>
      <c r="G17" s="1" t="s">
        <v>29</v>
      </c>
      <c r="H17" s="50"/>
      <c r="I17" s="50"/>
      <c r="K17" t="str">
        <f ca="1">_xlfn.IFNA(_xlfn.FORMULATEXT(I16),"")</f>
        <v/>
      </c>
    </row>
    <row r="18" spans="1:11" x14ac:dyDescent="0.25">
      <c r="A18" s="11">
        <v>45164</v>
      </c>
      <c r="B18" s="1" t="s">
        <v>25</v>
      </c>
      <c r="C18" s="1" t="s">
        <v>2</v>
      </c>
      <c r="D18" s="1" t="s">
        <v>30</v>
      </c>
      <c r="E18" s="49">
        <v>2631.83</v>
      </c>
      <c r="G18" s="1" t="s">
        <v>28</v>
      </c>
      <c r="H18" s="50"/>
      <c r="I18" s="50"/>
    </row>
    <row r="19" spans="1:11" x14ac:dyDescent="0.25">
      <c r="A19" s="11">
        <v>45153</v>
      </c>
      <c r="B19" s="1" t="s">
        <v>24</v>
      </c>
      <c r="C19" s="1" t="s">
        <v>48</v>
      </c>
      <c r="D19" s="1" t="s">
        <v>31</v>
      </c>
      <c r="E19" s="49">
        <v>3236.28</v>
      </c>
      <c r="G19" s="1" t="s">
        <v>31</v>
      </c>
      <c r="H19" s="50"/>
      <c r="I19" s="50"/>
    </row>
    <row r="20" spans="1:11" x14ac:dyDescent="0.25">
      <c r="A20" s="11">
        <v>45144</v>
      </c>
      <c r="B20" s="1" t="s">
        <v>24</v>
      </c>
      <c r="C20" s="1" t="s">
        <v>49</v>
      </c>
      <c r="D20" s="1" t="s">
        <v>30</v>
      </c>
      <c r="E20" s="49">
        <v>3343.37</v>
      </c>
      <c r="G20" s="1" t="s">
        <v>27</v>
      </c>
      <c r="H20" s="50"/>
      <c r="I20" s="50"/>
    </row>
    <row r="21" spans="1:11" x14ac:dyDescent="0.25">
      <c r="A21" s="11">
        <v>45149</v>
      </c>
      <c r="B21" s="1" t="s">
        <v>33</v>
      </c>
      <c r="C21" s="1" t="s">
        <v>47</v>
      </c>
      <c r="D21" s="1" t="s">
        <v>27</v>
      </c>
      <c r="E21" s="49">
        <v>3762.55</v>
      </c>
      <c r="G21" s="1" t="s">
        <v>32</v>
      </c>
      <c r="H21" s="51"/>
      <c r="I21" s="50"/>
    </row>
    <row r="22" spans="1:11" ht="15.75" thickBot="1" x14ac:dyDescent="0.3">
      <c r="A22" s="11">
        <v>45157</v>
      </c>
      <c r="B22" s="1" t="s">
        <v>26</v>
      </c>
      <c r="C22" s="1" t="s">
        <v>47</v>
      </c>
      <c r="D22" s="1" t="s">
        <v>29</v>
      </c>
      <c r="E22" s="49">
        <v>2840.65</v>
      </c>
      <c r="G22" s="45" t="s">
        <v>65</v>
      </c>
      <c r="H22" s="52"/>
      <c r="I22" s="52"/>
    </row>
    <row r="23" spans="1:11" ht="15.75" thickTop="1" x14ac:dyDescent="0.25">
      <c r="A23" s="11">
        <v>45148</v>
      </c>
      <c r="B23" s="1" t="s">
        <v>25</v>
      </c>
      <c r="C23" s="1" t="s">
        <v>46</v>
      </c>
      <c r="D23" s="1" t="s">
        <v>28</v>
      </c>
      <c r="E23" s="49">
        <v>2019.03</v>
      </c>
    </row>
    <row r="24" spans="1:11" x14ac:dyDescent="0.25">
      <c r="A24" s="11">
        <v>45143</v>
      </c>
      <c r="B24" s="1" t="s">
        <v>33</v>
      </c>
      <c r="C24" s="1" t="s">
        <v>48</v>
      </c>
      <c r="D24" s="1" t="s">
        <v>30</v>
      </c>
      <c r="E24" s="49">
        <v>3305.75</v>
      </c>
      <c r="G24" s="69" t="s">
        <v>129</v>
      </c>
    </row>
    <row r="25" spans="1:11" x14ac:dyDescent="0.25">
      <c r="A25" s="11">
        <v>45149</v>
      </c>
      <c r="B25" s="1" t="s">
        <v>24</v>
      </c>
      <c r="C25" s="1" t="s">
        <v>2</v>
      </c>
      <c r="D25" s="1" t="s">
        <v>28</v>
      </c>
      <c r="E25" s="49">
        <v>2919.19</v>
      </c>
      <c r="G25" s="9" t="s">
        <v>102</v>
      </c>
      <c r="H25" s="7"/>
    </row>
    <row r="26" spans="1:11" ht="15.75" x14ac:dyDescent="0.25">
      <c r="A26" s="11">
        <v>45148</v>
      </c>
      <c r="B26" s="1" t="s">
        <v>23</v>
      </c>
      <c r="C26" s="1" t="s">
        <v>46</v>
      </c>
      <c r="D26" s="1" t="s">
        <v>31</v>
      </c>
      <c r="E26" s="49">
        <v>2166.96</v>
      </c>
      <c r="G26" s="29" t="s">
        <v>59</v>
      </c>
      <c r="H26" s="44" t="s">
        <v>153</v>
      </c>
      <c r="I26" s="44" t="s">
        <v>152</v>
      </c>
    </row>
    <row r="27" spans="1:11" x14ac:dyDescent="0.25">
      <c r="A27" s="11">
        <v>45156</v>
      </c>
      <c r="B27" s="1" t="s">
        <v>23</v>
      </c>
      <c r="C27" s="1" t="s">
        <v>46</v>
      </c>
      <c r="D27" s="1" t="s">
        <v>31</v>
      </c>
      <c r="E27" s="49">
        <v>3939.65</v>
      </c>
      <c r="G27" s="1" t="s">
        <v>47</v>
      </c>
      <c r="H27" s="50"/>
      <c r="I27" s="50"/>
      <c r="K27" t="str">
        <f ca="1">IF(_xlfn.ISFORMULA(H27),_xlfn.FORMULATEXT(H27),"")</f>
        <v/>
      </c>
    </row>
    <row r="28" spans="1:11" x14ac:dyDescent="0.25">
      <c r="A28" s="11">
        <v>45168</v>
      </c>
      <c r="B28" s="1" t="s">
        <v>23</v>
      </c>
      <c r="C28" s="1" t="s">
        <v>2</v>
      </c>
      <c r="D28" s="1" t="s">
        <v>30</v>
      </c>
      <c r="E28" s="49">
        <v>3932.6</v>
      </c>
      <c r="G28" s="1" t="s">
        <v>46</v>
      </c>
      <c r="H28" s="50"/>
      <c r="I28" s="50"/>
      <c r="K28" t="str">
        <f ca="1">_xlfn.IFNA(_xlfn.FORMULATEXT(I27),"")</f>
        <v/>
      </c>
    </row>
    <row r="29" spans="1:11" x14ac:dyDescent="0.25">
      <c r="A29" s="11">
        <v>45152</v>
      </c>
      <c r="B29" s="1" t="s">
        <v>24</v>
      </c>
      <c r="C29" s="1" t="s">
        <v>46</v>
      </c>
      <c r="D29" s="1" t="s">
        <v>28</v>
      </c>
      <c r="E29" s="49">
        <v>3339.41</v>
      </c>
      <c r="G29" s="1" t="s">
        <v>49</v>
      </c>
      <c r="H29" s="50"/>
      <c r="I29" s="50"/>
    </row>
    <row r="30" spans="1:11" x14ac:dyDescent="0.25">
      <c r="A30" s="11">
        <v>45144</v>
      </c>
      <c r="B30" s="1" t="s">
        <v>25</v>
      </c>
      <c r="C30" s="1" t="s">
        <v>46</v>
      </c>
      <c r="D30" s="1" t="s">
        <v>28</v>
      </c>
      <c r="E30" s="49">
        <v>2973.83</v>
      </c>
      <c r="G30" s="1" t="s">
        <v>48</v>
      </c>
      <c r="H30" s="50"/>
      <c r="I30" s="50"/>
    </row>
    <row r="31" spans="1:11" x14ac:dyDescent="0.25">
      <c r="A31" s="11">
        <v>45158</v>
      </c>
      <c r="B31" s="1" t="s">
        <v>25</v>
      </c>
      <c r="C31" s="1" t="s">
        <v>49</v>
      </c>
      <c r="D31" s="1" t="s">
        <v>28</v>
      </c>
      <c r="E31" s="49">
        <v>3331.21</v>
      </c>
      <c r="G31" s="1" t="s">
        <v>2</v>
      </c>
      <c r="H31" s="51"/>
      <c r="I31" s="50"/>
    </row>
    <row r="32" spans="1:11" ht="15.75" thickBot="1" x14ac:dyDescent="0.3">
      <c r="A32" s="11">
        <v>45169</v>
      </c>
      <c r="B32" s="1" t="s">
        <v>25</v>
      </c>
      <c r="C32" s="1" t="s">
        <v>47</v>
      </c>
      <c r="D32" s="1" t="s">
        <v>29</v>
      </c>
      <c r="E32" s="49">
        <v>3244.37</v>
      </c>
      <c r="G32" s="45" t="s">
        <v>65</v>
      </c>
      <c r="H32" s="52"/>
      <c r="I32" s="52"/>
    </row>
    <row r="33" spans="1:15" ht="15.75" thickTop="1" x14ac:dyDescent="0.25">
      <c r="A33" s="11">
        <v>45140</v>
      </c>
      <c r="B33" s="1" t="s">
        <v>25</v>
      </c>
      <c r="C33" s="1" t="s">
        <v>49</v>
      </c>
      <c r="D33" s="1" t="s">
        <v>30</v>
      </c>
      <c r="E33" s="49">
        <v>2545.61</v>
      </c>
      <c r="M33" s="9"/>
    </row>
    <row r="34" spans="1:15" x14ac:dyDescent="0.25">
      <c r="A34" s="11">
        <v>45141</v>
      </c>
      <c r="B34" s="1" t="s">
        <v>26</v>
      </c>
      <c r="C34" s="1" t="s">
        <v>46</v>
      </c>
      <c r="D34" s="1" t="s">
        <v>31</v>
      </c>
      <c r="E34" s="49">
        <v>2191.69</v>
      </c>
      <c r="G34" s="69" t="s">
        <v>130</v>
      </c>
      <c r="M34" s="9"/>
      <c r="N34" s="9"/>
      <c r="O34" s="9"/>
    </row>
    <row r="35" spans="1:15" x14ac:dyDescent="0.25">
      <c r="A35" s="11">
        <v>45146</v>
      </c>
      <c r="B35" s="1" t="s">
        <v>33</v>
      </c>
      <c r="C35" s="1" t="s">
        <v>48</v>
      </c>
      <c r="D35" s="1" t="s">
        <v>30</v>
      </c>
      <c r="E35" s="49">
        <v>2034.11</v>
      </c>
      <c r="G35" s="9" t="s">
        <v>156</v>
      </c>
    </row>
    <row r="36" spans="1:15" x14ac:dyDescent="0.25">
      <c r="A36" s="11">
        <v>45164</v>
      </c>
      <c r="B36" s="1" t="s">
        <v>23</v>
      </c>
      <c r="C36" s="1" t="s">
        <v>48</v>
      </c>
      <c r="D36" s="1" t="s">
        <v>27</v>
      </c>
      <c r="E36" s="49">
        <v>2686.71</v>
      </c>
      <c r="G36" s="40" t="s">
        <v>59</v>
      </c>
      <c r="H36" s="1"/>
    </row>
    <row r="37" spans="1:15" x14ac:dyDescent="0.25">
      <c r="A37" s="11">
        <v>45146</v>
      </c>
      <c r="B37" s="1" t="s">
        <v>33</v>
      </c>
      <c r="C37" s="1" t="s">
        <v>48</v>
      </c>
      <c r="D37" s="1" t="s">
        <v>27</v>
      </c>
      <c r="E37" s="49">
        <v>3446.64</v>
      </c>
      <c r="G37" s="40" t="s">
        <v>19</v>
      </c>
      <c r="H37" s="1"/>
    </row>
    <row r="38" spans="1:15" x14ac:dyDescent="0.25">
      <c r="A38" s="11">
        <v>45166</v>
      </c>
      <c r="B38" s="1" t="s">
        <v>26</v>
      </c>
      <c r="C38" s="1" t="s">
        <v>49</v>
      </c>
      <c r="D38" s="1" t="s">
        <v>27</v>
      </c>
      <c r="E38" s="49">
        <v>3150.23</v>
      </c>
      <c r="G38" s="46" t="s">
        <v>65</v>
      </c>
      <c r="H38" s="50"/>
      <c r="K38" t="str">
        <f ca="1">_xlfn.IFNA(_xlfn.FORMULATEXT(H38),"")</f>
        <v/>
      </c>
    </row>
    <row r="39" spans="1:15" x14ac:dyDescent="0.25">
      <c r="A39" s="11">
        <v>45140</v>
      </c>
      <c r="B39" s="1" t="s">
        <v>33</v>
      </c>
      <c r="C39" s="1" t="s">
        <v>49</v>
      </c>
      <c r="D39" s="1" t="s">
        <v>31</v>
      </c>
      <c r="E39" s="49">
        <v>3417.71</v>
      </c>
    </row>
    <row r="40" spans="1:15" x14ac:dyDescent="0.25">
      <c r="A40" s="11">
        <v>45166</v>
      </c>
      <c r="B40" s="1" t="s">
        <v>24</v>
      </c>
      <c r="C40" s="1" t="s">
        <v>47</v>
      </c>
      <c r="D40" s="1" t="s">
        <v>31</v>
      </c>
      <c r="E40" s="49">
        <v>3269.6</v>
      </c>
      <c r="G40" s="69" t="s">
        <v>131</v>
      </c>
    </row>
    <row r="41" spans="1:15" x14ac:dyDescent="0.25">
      <c r="A41" s="11">
        <v>45164</v>
      </c>
      <c r="B41" s="1" t="s">
        <v>23</v>
      </c>
      <c r="C41" s="1" t="s">
        <v>48</v>
      </c>
      <c r="D41" s="1" t="s">
        <v>30</v>
      </c>
      <c r="E41" s="49">
        <v>2672.91</v>
      </c>
      <c r="G41" s="39" t="s">
        <v>69</v>
      </c>
    </row>
    <row r="42" spans="1:15" ht="15.75" x14ac:dyDescent="0.25">
      <c r="A42" s="11">
        <v>45142</v>
      </c>
      <c r="B42" s="1" t="s">
        <v>23</v>
      </c>
      <c r="C42" s="1" t="s">
        <v>49</v>
      </c>
      <c r="D42" s="1" t="s">
        <v>31</v>
      </c>
      <c r="E42" s="49">
        <v>3692.24</v>
      </c>
      <c r="G42" s="10" t="s">
        <v>19</v>
      </c>
      <c r="H42" s="10" t="s">
        <v>153</v>
      </c>
      <c r="I42" s="10" t="s">
        <v>151</v>
      </c>
    </row>
    <row r="43" spans="1:15" x14ac:dyDescent="0.25">
      <c r="A43" s="11">
        <v>45154</v>
      </c>
      <c r="B43" s="1" t="s">
        <v>25</v>
      </c>
      <c r="C43" s="1" t="s">
        <v>2</v>
      </c>
      <c r="D43" s="1" t="s">
        <v>31</v>
      </c>
      <c r="E43" s="49">
        <v>2669.7</v>
      </c>
      <c r="G43" s="1" t="s">
        <v>25</v>
      </c>
      <c r="H43" s="50"/>
      <c r="I43" s="50"/>
      <c r="K43" t="str">
        <f ca="1">IF(_xlfn.ISFORMULA(H43),_xlfn.FORMULATEXT(H43),"")</f>
        <v/>
      </c>
    </row>
    <row r="44" spans="1:15" x14ac:dyDescent="0.25">
      <c r="A44" s="11">
        <v>45146</v>
      </c>
      <c r="B44" s="1" t="s">
        <v>24</v>
      </c>
      <c r="C44" s="1" t="s">
        <v>49</v>
      </c>
      <c r="D44" s="1" t="s">
        <v>29</v>
      </c>
      <c r="E44" s="49">
        <v>2975.8</v>
      </c>
      <c r="G44" s="1" t="s">
        <v>33</v>
      </c>
      <c r="H44" s="50"/>
      <c r="I44" s="50"/>
      <c r="K44" t="str">
        <f ca="1">_xlfn.IFNA(_xlfn.FORMULATEXT(I43),"")</f>
        <v/>
      </c>
    </row>
    <row r="45" spans="1:15" x14ac:dyDescent="0.25">
      <c r="A45" s="11">
        <v>45149</v>
      </c>
      <c r="B45" s="1" t="s">
        <v>23</v>
      </c>
      <c r="C45" s="1" t="s">
        <v>2</v>
      </c>
      <c r="D45" s="1" t="s">
        <v>30</v>
      </c>
      <c r="E45" s="49">
        <v>3446.79</v>
      </c>
      <c r="G45" s="1" t="s">
        <v>24</v>
      </c>
      <c r="H45" s="50"/>
      <c r="I45" s="50"/>
    </row>
    <row r="46" spans="1:15" x14ac:dyDescent="0.25">
      <c r="A46" s="11">
        <v>45155</v>
      </c>
      <c r="B46" s="1" t="s">
        <v>26</v>
      </c>
      <c r="C46" s="1" t="s">
        <v>2</v>
      </c>
      <c r="D46" s="1" t="s">
        <v>29</v>
      </c>
      <c r="E46" s="49">
        <v>2378.88</v>
      </c>
      <c r="G46" s="1" t="s">
        <v>26</v>
      </c>
      <c r="H46" s="50"/>
      <c r="I46" s="50"/>
    </row>
    <row r="47" spans="1:15" x14ac:dyDescent="0.25">
      <c r="A47" s="11">
        <v>45155</v>
      </c>
      <c r="B47" s="1" t="s">
        <v>33</v>
      </c>
      <c r="C47" s="1" t="s">
        <v>2</v>
      </c>
      <c r="D47" s="1" t="s">
        <v>32</v>
      </c>
      <c r="E47" s="49">
        <v>3307.94</v>
      </c>
      <c r="G47" s="1" t="s">
        <v>23</v>
      </c>
      <c r="H47" s="51"/>
      <c r="I47" s="50"/>
    </row>
    <row r="48" spans="1:15" ht="15.75" thickBot="1" x14ac:dyDescent="0.3">
      <c r="A48" s="11">
        <v>45154</v>
      </c>
      <c r="B48" s="1" t="s">
        <v>26</v>
      </c>
      <c r="C48" s="1" t="s">
        <v>49</v>
      </c>
      <c r="D48" s="1" t="s">
        <v>31</v>
      </c>
      <c r="E48" s="49">
        <v>2246.25</v>
      </c>
      <c r="G48" s="45" t="s">
        <v>65</v>
      </c>
      <c r="H48" s="52"/>
      <c r="I48" s="52"/>
    </row>
    <row r="49" spans="1:5" ht="15.75" thickTop="1" x14ac:dyDescent="0.25">
      <c r="A49" s="11">
        <v>45163</v>
      </c>
      <c r="B49" s="1" t="s">
        <v>24</v>
      </c>
      <c r="C49" s="1" t="s">
        <v>46</v>
      </c>
      <c r="D49" s="1" t="s">
        <v>31</v>
      </c>
      <c r="E49" s="49">
        <v>3720.02</v>
      </c>
    </row>
    <row r="50" spans="1:5" x14ac:dyDescent="0.25">
      <c r="A50" s="11">
        <v>45159</v>
      </c>
      <c r="B50" s="1" t="s">
        <v>33</v>
      </c>
      <c r="C50" s="1" t="s">
        <v>46</v>
      </c>
      <c r="D50" s="1" t="s">
        <v>32</v>
      </c>
      <c r="E50" s="49">
        <v>2176.7399999999998</v>
      </c>
    </row>
    <row r="51" spans="1:5" x14ac:dyDescent="0.25">
      <c r="A51" s="11">
        <v>45159</v>
      </c>
      <c r="B51" s="1" t="s">
        <v>26</v>
      </c>
      <c r="C51" s="1" t="s">
        <v>2</v>
      </c>
      <c r="D51" s="1" t="s">
        <v>27</v>
      </c>
      <c r="E51" s="49">
        <v>3373.27</v>
      </c>
    </row>
    <row r="52" spans="1:5" x14ac:dyDescent="0.25">
      <c r="A52" s="11">
        <v>45142</v>
      </c>
      <c r="B52" s="1" t="s">
        <v>24</v>
      </c>
      <c r="C52" s="1" t="s">
        <v>49</v>
      </c>
      <c r="D52" s="1" t="s">
        <v>27</v>
      </c>
      <c r="E52" s="49">
        <v>3138.69</v>
      </c>
    </row>
    <row r="53" spans="1:5" x14ac:dyDescent="0.25">
      <c r="A53" s="11">
        <v>45145</v>
      </c>
      <c r="B53" s="1" t="s">
        <v>33</v>
      </c>
      <c r="C53" s="1" t="s">
        <v>46</v>
      </c>
      <c r="D53" s="1" t="s">
        <v>29</v>
      </c>
      <c r="E53" s="49">
        <v>3353.36</v>
      </c>
    </row>
    <row r="54" spans="1:5" x14ac:dyDescent="0.25">
      <c r="A54" s="11">
        <v>45148</v>
      </c>
      <c r="B54" s="1" t="s">
        <v>25</v>
      </c>
      <c r="C54" s="1" t="s">
        <v>49</v>
      </c>
      <c r="D54" s="1" t="s">
        <v>30</v>
      </c>
      <c r="E54" s="49">
        <v>2611.86</v>
      </c>
    </row>
    <row r="55" spans="1:5" x14ac:dyDescent="0.25">
      <c r="A55" s="11">
        <v>45139</v>
      </c>
      <c r="B55" s="1" t="s">
        <v>23</v>
      </c>
      <c r="C55" s="1" t="s">
        <v>48</v>
      </c>
      <c r="D55" s="1" t="s">
        <v>27</v>
      </c>
      <c r="E55" s="49">
        <v>2585.0500000000002</v>
      </c>
    </row>
    <row r="56" spans="1:5" x14ac:dyDescent="0.25">
      <c r="A56" s="11">
        <v>45154</v>
      </c>
      <c r="B56" s="1" t="s">
        <v>24</v>
      </c>
      <c r="C56" s="1" t="s">
        <v>47</v>
      </c>
      <c r="D56" s="1" t="s">
        <v>31</v>
      </c>
      <c r="E56" s="49">
        <v>2934.85</v>
      </c>
    </row>
    <row r="57" spans="1:5" x14ac:dyDescent="0.25">
      <c r="A57" s="11">
        <v>45148</v>
      </c>
      <c r="B57" s="1" t="s">
        <v>23</v>
      </c>
      <c r="C57" s="1" t="s">
        <v>46</v>
      </c>
      <c r="D57" s="1" t="s">
        <v>31</v>
      </c>
      <c r="E57" s="49">
        <v>3710.5</v>
      </c>
    </row>
    <row r="58" spans="1:5" x14ac:dyDescent="0.25">
      <c r="A58" s="11">
        <v>45163</v>
      </c>
      <c r="B58" s="1" t="s">
        <v>25</v>
      </c>
      <c r="C58" s="1" t="s">
        <v>2</v>
      </c>
      <c r="D58" s="1" t="s">
        <v>28</v>
      </c>
      <c r="E58" s="49">
        <v>2973.73</v>
      </c>
    </row>
    <row r="59" spans="1:5" x14ac:dyDescent="0.25">
      <c r="A59" s="11">
        <v>45149</v>
      </c>
      <c r="B59" s="1" t="s">
        <v>25</v>
      </c>
      <c r="C59" s="1" t="s">
        <v>46</v>
      </c>
      <c r="D59" s="1" t="s">
        <v>27</v>
      </c>
      <c r="E59" s="49">
        <v>3704.03</v>
      </c>
    </row>
    <row r="60" spans="1:5" x14ac:dyDescent="0.25">
      <c r="A60" s="11">
        <v>45146</v>
      </c>
      <c r="B60" s="1" t="s">
        <v>26</v>
      </c>
      <c r="C60" s="1" t="s">
        <v>2</v>
      </c>
      <c r="D60" s="1" t="s">
        <v>31</v>
      </c>
      <c r="E60" s="49">
        <v>3019.2</v>
      </c>
    </row>
    <row r="61" spans="1:5" x14ac:dyDescent="0.25">
      <c r="A61" s="11">
        <v>45151</v>
      </c>
      <c r="B61" s="1" t="s">
        <v>24</v>
      </c>
      <c r="C61" s="1" t="s">
        <v>48</v>
      </c>
      <c r="D61" s="1" t="s">
        <v>28</v>
      </c>
      <c r="E61" s="49">
        <v>3447.66</v>
      </c>
    </row>
    <row r="62" spans="1:5" x14ac:dyDescent="0.25">
      <c r="A62" s="11">
        <v>45144</v>
      </c>
      <c r="B62" s="1" t="s">
        <v>24</v>
      </c>
      <c r="C62" s="1" t="s">
        <v>2</v>
      </c>
      <c r="D62" s="1" t="s">
        <v>31</v>
      </c>
      <c r="E62" s="49">
        <v>2125.0100000000002</v>
      </c>
    </row>
    <row r="63" spans="1:5" x14ac:dyDescent="0.25">
      <c r="A63" s="11">
        <v>45167</v>
      </c>
      <c r="B63" s="1" t="s">
        <v>26</v>
      </c>
      <c r="C63" s="1" t="s">
        <v>47</v>
      </c>
      <c r="D63" s="1" t="s">
        <v>27</v>
      </c>
      <c r="E63" s="49">
        <v>2084.6</v>
      </c>
    </row>
    <row r="64" spans="1:5" x14ac:dyDescent="0.25">
      <c r="A64" s="11">
        <v>45161</v>
      </c>
      <c r="B64" s="1" t="s">
        <v>24</v>
      </c>
      <c r="C64" s="1" t="s">
        <v>46</v>
      </c>
      <c r="D64" s="1" t="s">
        <v>31</v>
      </c>
      <c r="E64" s="49">
        <v>2781.9</v>
      </c>
    </row>
    <row r="65" spans="1:5" x14ac:dyDescent="0.25">
      <c r="A65" s="11">
        <v>45153</v>
      </c>
      <c r="B65" s="1" t="s">
        <v>23</v>
      </c>
      <c r="C65" s="1" t="s">
        <v>48</v>
      </c>
      <c r="D65" s="1" t="s">
        <v>32</v>
      </c>
      <c r="E65" s="49">
        <v>3176.89</v>
      </c>
    </row>
    <row r="66" spans="1:5" x14ac:dyDescent="0.25">
      <c r="A66" s="11">
        <v>45145</v>
      </c>
      <c r="B66" s="1" t="s">
        <v>26</v>
      </c>
      <c r="C66" s="1" t="s">
        <v>48</v>
      </c>
      <c r="D66" s="1" t="s">
        <v>30</v>
      </c>
      <c r="E66" s="49">
        <v>3936.46</v>
      </c>
    </row>
    <row r="67" spans="1:5" x14ac:dyDescent="0.25">
      <c r="A67" s="11">
        <v>45158</v>
      </c>
      <c r="B67" s="1" t="s">
        <v>33</v>
      </c>
      <c r="C67" s="1" t="s">
        <v>48</v>
      </c>
      <c r="D67" s="1" t="s">
        <v>32</v>
      </c>
      <c r="E67" s="49">
        <v>2483.84</v>
      </c>
    </row>
    <row r="68" spans="1:5" x14ac:dyDescent="0.25">
      <c r="A68" s="11">
        <v>45167</v>
      </c>
      <c r="B68" s="1" t="s">
        <v>25</v>
      </c>
      <c r="C68" s="1" t="s">
        <v>49</v>
      </c>
      <c r="D68" s="1" t="s">
        <v>31</v>
      </c>
      <c r="E68" s="49">
        <v>3503.23</v>
      </c>
    </row>
    <row r="69" spans="1:5" x14ac:dyDescent="0.25">
      <c r="A69" s="11">
        <v>45169</v>
      </c>
      <c r="B69" s="1" t="s">
        <v>24</v>
      </c>
      <c r="C69" s="1" t="s">
        <v>47</v>
      </c>
      <c r="D69" s="1" t="s">
        <v>32</v>
      </c>
      <c r="E69" s="49">
        <v>2654.67</v>
      </c>
    </row>
    <row r="70" spans="1:5" x14ac:dyDescent="0.25">
      <c r="A70" s="11">
        <v>45146</v>
      </c>
      <c r="B70" s="1" t="s">
        <v>24</v>
      </c>
      <c r="C70" s="1" t="s">
        <v>48</v>
      </c>
      <c r="D70" s="1" t="s">
        <v>27</v>
      </c>
      <c r="E70" s="49">
        <v>2532.0300000000002</v>
      </c>
    </row>
    <row r="71" spans="1:5" x14ac:dyDescent="0.25">
      <c r="A71" s="11">
        <v>45169</v>
      </c>
      <c r="B71" s="1" t="s">
        <v>24</v>
      </c>
      <c r="C71" s="1" t="s">
        <v>48</v>
      </c>
      <c r="D71" s="1" t="s">
        <v>27</v>
      </c>
      <c r="E71" s="49">
        <v>2973.9</v>
      </c>
    </row>
    <row r="72" spans="1:5" x14ac:dyDescent="0.25">
      <c r="A72" s="11">
        <v>45153</v>
      </c>
      <c r="B72" s="1" t="s">
        <v>26</v>
      </c>
      <c r="C72" s="1" t="s">
        <v>46</v>
      </c>
      <c r="D72" s="1" t="s">
        <v>27</v>
      </c>
      <c r="E72" s="49">
        <v>3296.7</v>
      </c>
    </row>
    <row r="73" spans="1:5" x14ac:dyDescent="0.25">
      <c r="A73" s="11">
        <v>45149</v>
      </c>
      <c r="B73" s="1" t="s">
        <v>26</v>
      </c>
      <c r="C73" s="1" t="s">
        <v>48</v>
      </c>
      <c r="D73" s="1" t="s">
        <v>28</v>
      </c>
      <c r="E73" s="49">
        <v>2081.84</v>
      </c>
    </row>
    <row r="74" spans="1:5" x14ac:dyDescent="0.25">
      <c r="A74" s="11">
        <v>45141</v>
      </c>
      <c r="B74" s="1" t="s">
        <v>23</v>
      </c>
      <c r="C74" s="1" t="s">
        <v>47</v>
      </c>
      <c r="D74" s="1" t="s">
        <v>32</v>
      </c>
      <c r="E74" s="49">
        <v>3875.37</v>
      </c>
    </row>
    <row r="75" spans="1:5" x14ac:dyDescent="0.25">
      <c r="A75" s="11">
        <v>45165</v>
      </c>
      <c r="B75" s="1" t="s">
        <v>26</v>
      </c>
      <c r="C75" s="1" t="s">
        <v>47</v>
      </c>
      <c r="D75" s="1" t="s">
        <v>30</v>
      </c>
      <c r="E75" s="49">
        <v>3316.91</v>
      </c>
    </row>
    <row r="76" spans="1:5" x14ac:dyDescent="0.25">
      <c r="A76" s="11">
        <v>45155</v>
      </c>
      <c r="B76" s="1" t="s">
        <v>33</v>
      </c>
      <c r="C76" s="1" t="s">
        <v>48</v>
      </c>
      <c r="D76" s="1" t="s">
        <v>30</v>
      </c>
      <c r="E76" s="49">
        <v>2311.9299999999998</v>
      </c>
    </row>
    <row r="77" spans="1:5" x14ac:dyDescent="0.25">
      <c r="A77" s="11">
        <v>45155</v>
      </c>
      <c r="B77" s="1" t="s">
        <v>25</v>
      </c>
      <c r="C77" s="1" t="s">
        <v>46</v>
      </c>
      <c r="D77" s="1" t="s">
        <v>30</v>
      </c>
      <c r="E77" s="49">
        <v>2556.6999999999998</v>
      </c>
    </row>
    <row r="78" spans="1:5" x14ac:dyDescent="0.25">
      <c r="A78" s="11">
        <v>45153</v>
      </c>
      <c r="B78" s="1" t="s">
        <v>24</v>
      </c>
      <c r="C78" s="1" t="s">
        <v>48</v>
      </c>
      <c r="D78" s="1" t="s">
        <v>27</v>
      </c>
      <c r="E78" s="49">
        <v>2980.81</v>
      </c>
    </row>
    <row r="79" spans="1:5" x14ac:dyDescent="0.25">
      <c r="A79" s="11">
        <v>45153</v>
      </c>
      <c r="B79" s="1" t="s">
        <v>25</v>
      </c>
      <c r="C79" s="1" t="s">
        <v>47</v>
      </c>
      <c r="D79" s="1" t="s">
        <v>29</v>
      </c>
      <c r="E79" s="49">
        <v>3677.71</v>
      </c>
    </row>
    <row r="80" spans="1:5" x14ac:dyDescent="0.25">
      <c r="A80" s="11">
        <v>45158</v>
      </c>
      <c r="B80" s="1" t="s">
        <v>33</v>
      </c>
      <c r="C80" s="1" t="s">
        <v>48</v>
      </c>
      <c r="D80" s="1" t="s">
        <v>27</v>
      </c>
      <c r="E80" s="49">
        <v>2632.3</v>
      </c>
    </row>
    <row r="81" spans="1:5" x14ac:dyDescent="0.25">
      <c r="A81" s="11">
        <v>45168</v>
      </c>
      <c r="B81" s="1" t="s">
        <v>24</v>
      </c>
      <c r="C81" s="1" t="s">
        <v>47</v>
      </c>
      <c r="D81" s="1" t="s">
        <v>31</v>
      </c>
      <c r="E81" s="49">
        <v>3320.73</v>
      </c>
    </row>
    <row r="82" spans="1:5" x14ac:dyDescent="0.25">
      <c r="A82" s="11">
        <v>45148</v>
      </c>
      <c r="B82" s="1" t="s">
        <v>23</v>
      </c>
      <c r="C82" s="1" t="s">
        <v>49</v>
      </c>
      <c r="D82" s="1" t="s">
        <v>27</v>
      </c>
      <c r="E82" s="49">
        <v>3458.04</v>
      </c>
    </row>
    <row r="83" spans="1:5" x14ac:dyDescent="0.25">
      <c r="A83" s="11">
        <v>45153</v>
      </c>
      <c r="B83" s="1" t="s">
        <v>23</v>
      </c>
      <c r="C83" s="1" t="s">
        <v>48</v>
      </c>
      <c r="D83" s="1" t="s">
        <v>29</v>
      </c>
      <c r="E83" s="49">
        <v>2871.88</v>
      </c>
    </row>
    <row r="84" spans="1:5" x14ac:dyDescent="0.25">
      <c r="A84" s="11">
        <v>45139</v>
      </c>
      <c r="B84" s="1" t="s">
        <v>24</v>
      </c>
      <c r="C84" s="1" t="s">
        <v>48</v>
      </c>
      <c r="D84" s="1" t="s">
        <v>30</v>
      </c>
      <c r="E84" s="49">
        <v>2257.15</v>
      </c>
    </row>
    <row r="85" spans="1:5" x14ac:dyDescent="0.25">
      <c r="A85" s="11">
        <v>45150</v>
      </c>
      <c r="B85" s="1" t="s">
        <v>33</v>
      </c>
      <c r="C85" s="1" t="s">
        <v>46</v>
      </c>
      <c r="D85" s="1" t="s">
        <v>27</v>
      </c>
      <c r="E85" s="49">
        <v>3974.75</v>
      </c>
    </row>
    <row r="86" spans="1:5" x14ac:dyDescent="0.25">
      <c r="A86" s="11">
        <v>45164</v>
      </c>
      <c r="B86" s="1" t="s">
        <v>23</v>
      </c>
      <c r="C86" s="1" t="s">
        <v>49</v>
      </c>
      <c r="D86" s="1" t="s">
        <v>29</v>
      </c>
      <c r="E86" s="49">
        <v>2287.04</v>
      </c>
    </row>
    <row r="87" spans="1:5" x14ac:dyDescent="0.25">
      <c r="A87" s="11">
        <v>45149</v>
      </c>
      <c r="B87" s="1" t="s">
        <v>33</v>
      </c>
      <c r="C87" s="1" t="s">
        <v>49</v>
      </c>
      <c r="D87" s="1" t="s">
        <v>30</v>
      </c>
      <c r="E87" s="49">
        <v>2244.73</v>
      </c>
    </row>
    <row r="88" spans="1:5" x14ac:dyDescent="0.25">
      <c r="A88" s="11">
        <v>45164</v>
      </c>
      <c r="B88" s="1" t="s">
        <v>23</v>
      </c>
      <c r="C88" s="1" t="s">
        <v>2</v>
      </c>
      <c r="D88" s="1" t="s">
        <v>27</v>
      </c>
      <c r="E88" s="49">
        <v>2619.16</v>
      </c>
    </row>
    <row r="89" spans="1:5" x14ac:dyDescent="0.25">
      <c r="A89" s="11">
        <v>45156</v>
      </c>
      <c r="B89" s="1" t="s">
        <v>23</v>
      </c>
      <c r="C89" s="1" t="s">
        <v>2</v>
      </c>
      <c r="D89" s="1" t="s">
        <v>29</v>
      </c>
      <c r="E89" s="49">
        <v>3886.82</v>
      </c>
    </row>
    <row r="90" spans="1:5" x14ac:dyDescent="0.25">
      <c r="A90" s="11">
        <v>45139</v>
      </c>
      <c r="B90" s="1" t="s">
        <v>26</v>
      </c>
      <c r="C90" s="1" t="s">
        <v>49</v>
      </c>
      <c r="D90" s="1" t="s">
        <v>30</v>
      </c>
      <c r="E90" s="49">
        <v>2561.94</v>
      </c>
    </row>
    <row r="91" spans="1:5" x14ac:dyDescent="0.25">
      <c r="A91" s="11">
        <v>45146</v>
      </c>
      <c r="B91" s="1" t="s">
        <v>25</v>
      </c>
      <c r="C91" s="1" t="s">
        <v>2</v>
      </c>
      <c r="D91" s="1" t="s">
        <v>29</v>
      </c>
      <c r="E91" s="49">
        <v>3324.02</v>
      </c>
    </row>
    <row r="92" spans="1:5" x14ac:dyDescent="0.25">
      <c r="A92" s="11">
        <v>45139</v>
      </c>
      <c r="B92" s="1" t="s">
        <v>23</v>
      </c>
      <c r="C92" s="1" t="s">
        <v>48</v>
      </c>
      <c r="D92" s="1" t="s">
        <v>31</v>
      </c>
      <c r="E92" s="49">
        <v>3767.84</v>
      </c>
    </row>
    <row r="93" spans="1:5" x14ac:dyDescent="0.25">
      <c r="A93" s="11">
        <v>45161</v>
      </c>
      <c r="B93" s="1" t="s">
        <v>24</v>
      </c>
      <c r="C93" s="1" t="s">
        <v>47</v>
      </c>
      <c r="D93" s="1" t="s">
        <v>28</v>
      </c>
      <c r="E93" s="49">
        <v>2840.09</v>
      </c>
    </row>
    <row r="94" spans="1:5" x14ac:dyDescent="0.25">
      <c r="A94" s="11">
        <v>45166</v>
      </c>
      <c r="B94" s="1" t="s">
        <v>25</v>
      </c>
      <c r="C94" s="1" t="s">
        <v>48</v>
      </c>
      <c r="D94" s="1" t="s">
        <v>28</v>
      </c>
      <c r="E94" s="49">
        <v>2815.5</v>
      </c>
    </row>
    <row r="95" spans="1:5" x14ac:dyDescent="0.25">
      <c r="A95" s="11">
        <v>45157</v>
      </c>
      <c r="B95" s="1" t="s">
        <v>25</v>
      </c>
      <c r="C95" s="1" t="s">
        <v>48</v>
      </c>
      <c r="D95" s="1" t="s">
        <v>27</v>
      </c>
      <c r="E95" s="49">
        <v>3299.57</v>
      </c>
    </row>
    <row r="96" spans="1:5" x14ac:dyDescent="0.25">
      <c r="A96" s="11">
        <v>45142</v>
      </c>
      <c r="B96" s="1" t="s">
        <v>33</v>
      </c>
      <c r="C96" s="1" t="s">
        <v>48</v>
      </c>
      <c r="D96" s="1" t="s">
        <v>31</v>
      </c>
      <c r="E96" s="49">
        <v>3609.86</v>
      </c>
    </row>
    <row r="97" spans="1:5" x14ac:dyDescent="0.25">
      <c r="A97" s="11">
        <v>45157</v>
      </c>
      <c r="B97" s="1" t="s">
        <v>33</v>
      </c>
      <c r="C97" s="1" t="s">
        <v>2</v>
      </c>
      <c r="D97" s="1" t="s">
        <v>29</v>
      </c>
      <c r="E97" s="49">
        <v>2686.61</v>
      </c>
    </row>
    <row r="98" spans="1:5" x14ac:dyDescent="0.25">
      <c r="A98" s="11">
        <v>45161</v>
      </c>
      <c r="B98" s="1" t="s">
        <v>26</v>
      </c>
      <c r="C98" s="1" t="s">
        <v>48</v>
      </c>
      <c r="D98" s="1" t="s">
        <v>30</v>
      </c>
      <c r="E98" s="49">
        <v>3331.42</v>
      </c>
    </row>
    <row r="99" spans="1:5" x14ac:dyDescent="0.25">
      <c r="A99" s="11">
        <v>45140</v>
      </c>
      <c r="B99" s="1" t="s">
        <v>33</v>
      </c>
      <c r="C99" s="1" t="s">
        <v>47</v>
      </c>
      <c r="D99" s="1" t="s">
        <v>30</v>
      </c>
      <c r="E99" s="49">
        <v>2441.39</v>
      </c>
    </row>
    <row r="100" spans="1:5" x14ac:dyDescent="0.25">
      <c r="A100" s="11">
        <v>45146</v>
      </c>
      <c r="B100" s="1" t="s">
        <v>33</v>
      </c>
      <c r="C100" s="1" t="s">
        <v>48</v>
      </c>
      <c r="D100" s="1" t="s">
        <v>31</v>
      </c>
      <c r="E100" s="49">
        <v>3777.86</v>
      </c>
    </row>
    <row r="101" spans="1:5" x14ac:dyDescent="0.25">
      <c r="A101" s="11">
        <v>45146</v>
      </c>
      <c r="B101" s="1" t="s">
        <v>23</v>
      </c>
      <c r="C101" s="1" t="s">
        <v>49</v>
      </c>
      <c r="D101" s="1" t="s">
        <v>28</v>
      </c>
      <c r="E101" s="49">
        <v>3682.62</v>
      </c>
    </row>
    <row r="102" spans="1:5" x14ac:dyDescent="0.25">
      <c r="A102" s="11">
        <v>45160</v>
      </c>
      <c r="B102" s="1" t="s">
        <v>23</v>
      </c>
      <c r="C102" s="1" t="s">
        <v>47</v>
      </c>
      <c r="D102" s="1" t="s">
        <v>27</v>
      </c>
      <c r="E102" s="49">
        <v>2643.43</v>
      </c>
    </row>
    <row r="103" spans="1:5" x14ac:dyDescent="0.25">
      <c r="A103" s="11">
        <v>45162</v>
      </c>
      <c r="B103" s="1" t="s">
        <v>25</v>
      </c>
      <c r="C103" s="1" t="s">
        <v>49</v>
      </c>
      <c r="D103" s="1" t="s">
        <v>32</v>
      </c>
      <c r="E103" s="49">
        <v>3268.39</v>
      </c>
    </row>
    <row r="104" spans="1:5" x14ac:dyDescent="0.25">
      <c r="A104" s="11">
        <v>45141</v>
      </c>
      <c r="B104" s="1" t="s">
        <v>25</v>
      </c>
      <c r="C104" s="1" t="s">
        <v>46</v>
      </c>
      <c r="D104" s="1" t="s">
        <v>31</v>
      </c>
      <c r="E104" s="49">
        <v>2507.34</v>
      </c>
    </row>
    <row r="105" spans="1:5" x14ac:dyDescent="0.25">
      <c r="A105" s="11">
        <v>45150</v>
      </c>
      <c r="B105" s="1" t="s">
        <v>26</v>
      </c>
      <c r="C105" s="1" t="s">
        <v>49</v>
      </c>
      <c r="D105" s="1" t="s">
        <v>27</v>
      </c>
      <c r="E105" s="49">
        <v>3289.86</v>
      </c>
    </row>
    <row r="106" spans="1:5" x14ac:dyDescent="0.25">
      <c r="A106" s="11">
        <v>45144</v>
      </c>
      <c r="B106" s="1" t="s">
        <v>25</v>
      </c>
      <c r="C106" s="1" t="s">
        <v>48</v>
      </c>
      <c r="D106" s="1" t="s">
        <v>32</v>
      </c>
      <c r="E106" s="49">
        <v>2060.17</v>
      </c>
    </row>
    <row r="107" spans="1:5" x14ac:dyDescent="0.25">
      <c r="A107" s="11">
        <v>45164</v>
      </c>
      <c r="B107" s="1" t="s">
        <v>26</v>
      </c>
      <c r="C107" s="1" t="s">
        <v>2</v>
      </c>
      <c r="D107" s="1" t="s">
        <v>30</v>
      </c>
      <c r="E107" s="49">
        <v>3950.54</v>
      </c>
    </row>
    <row r="108" spans="1:5" x14ac:dyDescent="0.25">
      <c r="A108" s="11">
        <v>45155</v>
      </c>
      <c r="B108" s="1" t="s">
        <v>33</v>
      </c>
      <c r="C108" s="1" t="s">
        <v>46</v>
      </c>
      <c r="D108" s="1" t="s">
        <v>30</v>
      </c>
      <c r="E108" s="49">
        <v>2235.7399999999998</v>
      </c>
    </row>
    <row r="109" spans="1:5" x14ac:dyDescent="0.25">
      <c r="A109" s="11">
        <v>45145</v>
      </c>
      <c r="B109" s="1" t="s">
        <v>23</v>
      </c>
      <c r="C109" s="1" t="s">
        <v>49</v>
      </c>
      <c r="D109" s="1" t="s">
        <v>27</v>
      </c>
      <c r="E109" s="49">
        <v>3713.98</v>
      </c>
    </row>
    <row r="110" spans="1:5" x14ac:dyDescent="0.25">
      <c r="A110" s="11">
        <v>45159</v>
      </c>
      <c r="B110" s="1" t="s">
        <v>23</v>
      </c>
      <c r="C110" s="1" t="s">
        <v>49</v>
      </c>
      <c r="D110" s="1" t="s">
        <v>29</v>
      </c>
      <c r="E110" s="49">
        <v>2273.7399999999998</v>
      </c>
    </row>
    <row r="111" spans="1:5" x14ac:dyDescent="0.25">
      <c r="A111" s="11">
        <v>45162</v>
      </c>
      <c r="B111" s="1" t="s">
        <v>24</v>
      </c>
      <c r="C111" s="1" t="s">
        <v>2</v>
      </c>
      <c r="D111" s="1" t="s">
        <v>28</v>
      </c>
      <c r="E111" s="49">
        <v>3741.98</v>
      </c>
    </row>
    <row r="112" spans="1:5" x14ac:dyDescent="0.25">
      <c r="A112" s="11">
        <v>45155</v>
      </c>
      <c r="B112" s="1" t="s">
        <v>33</v>
      </c>
      <c r="C112" s="1" t="s">
        <v>46</v>
      </c>
      <c r="D112" s="1" t="s">
        <v>29</v>
      </c>
      <c r="E112" s="49">
        <v>2968.57</v>
      </c>
    </row>
    <row r="113" spans="1:5" x14ac:dyDescent="0.25">
      <c r="A113" s="11">
        <v>45140</v>
      </c>
      <c r="B113" s="1" t="s">
        <v>33</v>
      </c>
      <c r="C113" s="1" t="s">
        <v>47</v>
      </c>
      <c r="D113" s="1" t="s">
        <v>29</v>
      </c>
      <c r="E113" s="49">
        <v>3495.91</v>
      </c>
    </row>
    <row r="114" spans="1:5" x14ac:dyDescent="0.25">
      <c r="A114" s="11">
        <v>45141</v>
      </c>
      <c r="B114" s="1" t="s">
        <v>24</v>
      </c>
      <c r="C114" s="1" t="s">
        <v>46</v>
      </c>
      <c r="D114" s="1" t="s">
        <v>28</v>
      </c>
      <c r="E114" s="49">
        <v>3878.41</v>
      </c>
    </row>
    <row r="115" spans="1:5" x14ac:dyDescent="0.25">
      <c r="A115" s="11">
        <v>45141</v>
      </c>
      <c r="B115" s="1" t="s">
        <v>25</v>
      </c>
      <c r="C115" s="1" t="s">
        <v>48</v>
      </c>
      <c r="D115" s="1" t="s">
        <v>28</v>
      </c>
      <c r="E115" s="49">
        <v>3453.11</v>
      </c>
    </row>
    <row r="116" spans="1:5" x14ac:dyDescent="0.25">
      <c r="A116" s="11">
        <v>45165</v>
      </c>
      <c r="B116" s="1" t="s">
        <v>33</v>
      </c>
      <c r="C116" s="1" t="s">
        <v>48</v>
      </c>
      <c r="D116" s="1" t="s">
        <v>28</v>
      </c>
      <c r="E116" s="49">
        <v>2917.03</v>
      </c>
    </row>
    <row r="117" spans="1:5" x14ac:dyDescent="0.25">
      <c r="A117" s="11">
        <v>45167</v>
      </c>
      <c r="B117" s="1" t="s">
        <v>33</v>
      </c>
      <c r="C117" s="1" t="s">
        <v>47</v>
      </c>
      <c r="D117" s="1" t="s">
        <v>28</v>
      </c>
      <c r="E117" s="49">
        <v>3596.44</v>
      </c>
    </row>
    <row r="118" spans="1:5" x14ac:dyDescent="0.25">
      <c r="A118" s="11">
        <v>45156</v>
      </c>
      <c r="B118" s="1" t="s">
        <v>25</v>
      </c>
      <c r="C118" s="1" t="s">
        <v>48</v>
      </c>
      <c r="D118" s="1" t="s">
        <v>31</v>
      </c>
      <c r="E118" s="49">
        <v>2080.25</v>
      </c>
    </row>
    <row r="119" spans="1:5" x14ac:dyDescent="0.25">
      <c r="A119" s="11">
        <v>45169</v>
      </c>
      <c r="B119" s="1" t="s">
        <v>25</v>
      </c>
      <c r="C119" s="1" t="s">
        <v>48</v>
      </c>
      <c r="D119" s="1" t="s">
        <v>29</v>
      </c>
      <c r="E119" s="49">
        <v>2138.71</v>
      </c>
    </row>
    <row r="120" spans="1:5" x14ac:dyDescent="0.25">
      <c r="A120" s="11">
        <v>45140</v>
      </c>
      <c r="B120" s="1" t="s">
        <v>26</v>
      </c>
      <c r="C120" s="1" t="s">
        <v>2</v>
      </c>
      <c r="D120" s="1" t="s">
        <v>31</v>
      </c>
      <c r="E120" s="49">
        <v>3022.95</v>
      </c>
    </row>
    <row r="121" spans="1:5" x14ac:dyDescent="0.25">
      <c r="A121" s="11">
        <v>45145</v>
      </c>
      <c r="B121" s="1" t="s">
        <v>25</v>
      </c>
      <c r="C121" s="1" t="s">
        <v>2</v>
      </c>
      <c r="D121" s="1" t="s">
        <v>29</v>
      </c>
      <c r="E121" s="49">
        <v>2581.5</v>
      </c>
    </row>
    <row r="122" spans="1:5" x14ac:dyDescent="0.25">
      <c r="A122" s="11">
        <v>45153</v>
      </c>
      <c r="B122" s="1" t="s">
        <v>24</v>
      </c>
      <c r="C122" s="1" t="s">
        <v>46</v>
      </c>
      <c r="D122" s="1" t="s">
        <v>28</v>
      </c>
      <c r="E122" s="49">
        <v>2409.89</v>
      </c>
    </row>
    <row r="123" spans="1:5" x14ac:dyDescent="0.25">
      <c r="A123" s="11">
        <v>45163</v>
      </c>
      <c r="B123" s="1" t="s">
        <v>23</v>
      </c>
      <c r="C123" s="1" t="s">
        <v>48</v>
      </c>
      <c r="D123" s="1" t="s">
        <v>27</v>
      </c>
      <c r="E123" s="49">
        <v>2892.02</v>
      </c>
    </row>
    <row r="124" spans="1:5" x14ac:dyDescent="0.25">
      <c r="A124" s="11">
        <v>45159</v>
      </c>
      <c r="B124" s="1" t="s">
        <v>23</v>
      </c>
      <c r="C124" s="1" t="s">
        <v>49</v>
      </c>
      <c r="D124" s="1" t="s">
        <v>27</v>
      </c>
      <c r="E124" s="49">
        <v>3773.23</v>
      </c>
    </row>
    <row r="125" spans="1:5" x14ac:dyDescent="0.25">
      <c r="A125" s="11">
        <v>45158</v>
      </c>
      <c r="B125" s="1" t="s">
        <v>33</v>
      </c>
      <c r="C125" s="1" t="s">
        <v>48</v>
      </c>
      <c r="D125" s="1" t="s">
        <v>28</v>
      </c>
      <c r="E125" s="49">
        <v>2368.42</v>
      </c>
    </row>
    <row r="126" spans="1:5" x14ac:dyDescent="0.25">
      <c r="A126" s="11">
        <v>45152</v>
      </c>
      <c r="B126" s="1" t="s">
        <v>26</v>
      </c>
      <c r="C126" s="1" t="s">
        <v>49</v>
      </c>
      <c r="D126" s="1" t="s">
        <v>28</v>
      </c>
      <c r="E126" s="49">
        <v>3821.53</v>
      </c>
    </row>
    <row r="127" spans="1:5" x14ac:dyDescent="0.25">
      <c r="A127" s="11">
        <v>45144</v>
      </c>
      <c r="B127" s="1" t="s">
        <v>24</v>
      </c>
      <c r="C127" s="1" t="s">
        <v>49</v>
      </c>
      <c r="D127" s="1" t="s">
        <v>27</v>
      </c>
      <c r="E127" s="49">
        <v>3984.38</v>
      </c>
    </row>
    <row r="128" spans="1:5" x14ac:dyDescent="0.25">
      <c r="A128" s="11">
        <v>45166</v>
      </c>
      <c r="B128" s="1" t="s">
        <v>26</v>
      </c>
      <c r="C128" s="1" t="s">
        <v>2</v>
      </c>
      <c r="D128" s="1" t="s">
        <v>30</v>
      </c>
      <c r="E128" s="49">
        <v>2980</v>
      </c>
    </row>
    <row r="129" spans="1:5" x14ac:dyDescent="0.25">
      <c r="A129" s="11">
        <v>45154</v>
      </c>
      <c r="B129" s="1" t="s">
        <v>25</v>
      </c>
      <c r="C129" s="1" t="s">
        <v>2</v>
      </c>
      <c r="D129" s="1" t="s">
        <v>32</v>
      </c>
      <c r="E129" s="49">
        <v>3829.54</v>
      </c>
    </row>
    <row r="130" spans="1:5" x14ac:dyDescent="0.25">
      <c r="A130" s="11">
        <v>45151</v>
      </c>
      <c r="B130" s="1" t="s">
        <v>33</v>
      </c>
      <c r="C130" s="1" t="s">
        <v>2</v>
      </c>
      <c r="D130" s="1" t="s">
        <v>28</v>
      </c>
      <c r="E130" s="49">
        <v>2641.17</v>
      </c>
    </row>
    <row r="131" spans="1:5" x14ac:dyDescent="0.25">
      <c r="A131" s="11">
        <v>45164</v>
      </c>
      <c r="B131" s="1" t="s">
        <v>24</v>
      </c>
      <c r="C131" s="1" t="s">
        <v>48</v>
      </c>
      <c r="D131" s="1" t="s">
        <v>28</v>
      </c>
      <c r="E131" s="49">
        <v>3097.92</v>
      </c>
    </row>
    <row r="132" spans="1:5" x14ac:dyDescent="0.25">
      <c r="A132" s="11">
        <v>45164</v>
      </c>
      <c r="B132" s="1" t="s">
        <v>25</v>
      </c>
      <c r="C132" s="1" t="s">
        <v>46</v>
      </c>
      <c r="D132" s="1" t="s">
        <v>28</v>
      </c>
      <c r="E132" s="49">
        <v>2946.25</v>
      </c>
    </row>
    <row r="133" spans="1:5" x14ac:dyDescent="0.25">
      <c r="A133" s="11">
        <v>45140</v>
      </c>
      <c r="B133" s="1" t="s">
        <v>26</v>
      </c>
      <c r="C133" s="1" t="s">
        <v>2</v>
      </c>
      <c r="D133" s="1" t="s">
        <v>32</v>
      </c>
      <c r="E133" s="49">
        <v>3432.67</v>
      </c>
    </row>
    <row r="134" spans="1:5" x14ac:dyDescent="0.25">
      <c r="A134" s="11">
        <v>45149</v>
      </c>
      <c r="B134" s="1" t="s">
        <v>23</v>
      </c>
      <c r="C134" s="1" t="s">
        <v>48</v>
      </c>
      <c r="D134" s="1" t="s">
        <v>29</v>
      </c>
      <c r="E134" s="49">
        <v>2905.02</v>
      </c>
    </row>
    <row r="135" spans="1:5" x14ac:dyDescent="0.25">
      <c r="A135" s="11">
        <v>45146</v>
      </c>
      <c r="B135" s="1" t="s">
        <v>26</v>
      </c>
      <c r="C135" s="1" t="s">
        <v>49</v>
      </c>
      <c r="D135" s="1" t="s">
        <v>30</v>
      </c>
      <c r="E135" s="49">
        <v>3917.87</v>
      </c>
    </row>
    <row r="136" spans="1:5" x14ac:dyDescent="0.25">
      <c r="A136" s="11">
        <v>45141</v>
      </c>
      <c r="B136" s="1" t="s">
        <v>33</v>
      </c>
      <c r="C136" s="1" t="s">
        <v>47</v>
      </c>
      <c r="D136" s="1" t="s">
        <v>30</v>
      </c>
      <c r="E136" s="49">
        <v>2859.39</v>
      </c>
    </row>
    <row r="137" spans="1:5" x14ac:dyDescent="0.25">
      <c r="A137" s="11">
        <v>45143</v>
      </c>
      <c r="B137" s="1" t="s">
        <v>23</v>
      </c>
      <c r="C137" s="1" t="s">
        <v>48</v>
      </c>
      <c r="D137" s="1" t="s">
        <v>32</v>
      </c>
      <c r="E137" s="49">
        <v>2023.48</v>
      </c>
    </row>
    <row r="138" spans="1:5" x14ac:dyDescent="0.25">
      <c r="A138" s="11">
        <v>45139</v>
      </c>
      <c r="B138" s="1" t="s">
        <v>24</v>
      </c>
      <c r="C138" s="1" t="s">
        <v>46</v>
      </c>
      <c r="D138" s="1" t="s">
        <v>28</v>
      </c>
      <c r="E138" s="49">
        <v>2557.63</v>
      </c>
    </row>
    <row r="139" spans="1:5" x14ac:dyDescent="0.25">
      <c r="A139" s="11">
        <v>45153</v>
      </c>
      <c r="B139" s="1" t="s">
        <v>26</v>
      </c>
      <c r="C139" s="1" t="s">
        <v>49</v>
      </c>
      <c r="D139" s="1" t="s">
        <v>32</v>
      </c>
      <c r="E139" s="49">
        <v>2545.1799999999998</v>
      </c>
    </row>
    <row r="140" spans="1:5" x14ac:dyDescent="0.25">
      <c r="A140" s="11">
        <v>45155</v>
      </c>
      <c r="B140" s="1" t="s">
        <v>25</v>
      </c>
      <c r="C140" s="1" t="s">
        <v>46</v>
      </c>
      <c r="D140" s="1" t="s">
        <v>27</v>
      </c>
      <c r="E140" s="49">
        <v>2664.28</v>
      </c>
    </row>
    <row r="141" spans="1:5" x14ac:dyDescent="0.25">
      <c r="A141" s="11">
        <v>45157</v>
      </c>
      <c r="B141" s="1" t="s">
        <v>25</v>
      </c>
      <c r="C141" s="1" t="s">
        <v>2</v>
      </c>
      <c r="D141" s="1" t="s">
        <v>27</v>
      </c>
      <c r="E141" s="49">
        <v>2039.36</v>
      </c>
    </row>
    <row r="142" spans="1:5" x14ac:dyDescent="0.25">
      <c r="A142" s="11">
        <v>45163</v>
      </c>
      <c r="B142" s="1" t="s">
        <v>23</v>
      </c>
      <c r="C142" s="1" t="s">
        <v>48</v>
      </c>
      <c r="D142" s="1" t="s">
        <v>29</v>
      </c>
      <c r="E142" s="49">
        <v>3143.68</v>
      </c>
    </row>
    <row r="143" spans="1:5" x14ac:dyDescent="0.25">
      <c r="A143" s="11">
        <v>45147</v>
      </c>
      <c r="B143" s="1" t="s">
        <v>24</v>
      </c>
      <c r="C143" s="1" t="s">
        <v>48</v>
      </c>
      <c r="D143" s="1" t="s">
        <v>27</v>
      </c>
      <c r="E143" s="49">
        <v>2922.11</v>
      </c>
    </row>
    <row r="144" spans="1:5" x14ac:dyDescent="0.25">
      <c r="A144" s="11">
        <v>45139</v>
      </c>
      <c r="B144" s="1" t="s">
        <v>33</v>
      </c>
      <c r="C144" s="1" t="s">
        <v>48</v>
      </c>
      <c r="D144" s="1" t="s">
        <v>28</v>
      </c>
      <c r="E144" s="49">
        <v>3665.62</v>
      </c>
    </row>
    <row r="145" spans="1:5" x14ac:dyDescent="0.25">
      <c r="A145" s="11">
        <v>45156</v>
      </c>
      <c r="B145" s="1" t="s">
        <v>24</v>
      </c>
      <c r="C145" s="1" t="s">
        <v>48</v>
      </c>
      <c r="D145" s="1" t="s">
        <v>28</v>
      </c>
      <c r="E145" s="49">
        <v>3598.18</v>
      </c>
    </row>
    <row r="146" spans="1:5" x14ac:dyDescent="0.25">
      <c r="A146" s="11">
        <v>45152</v>
      </c>
      <c r="B146" s="1" t="s">
        <v>33</v>
      </c>
      <c r="C146" s="1" t="s">
        <v>46</v>
      </c>
      <c r="D146" s="1" t="s">
        <v>27</v>
      </c>
      <c r="E146" s="49">
        <v>3621.8</v>
      </c>
    </row>
    <row r="147" spans="1:5" x14ac:dyDescent="0.25">
      <c r="A147" s="11">
        <v>45149</v>
      </c>
      <c r="B147" s="1" t="s">
        <v>33</v>
      </c>
      <c r="C147" s="1" t="s">
        <v>46</v>
      </c>
      <c r="D147" s="1" t="s">
        <v>28</v>
      </c>
      <c r="E147" s="49">
        <v>3103.41</v>
      </c>
    </row>
    <row r="148" spans="1:5" x14ac:dyDescent="0.25">
      <c r="A148" s="11">
        <v>45144</v>
      </c>
      <c r="B148" s="1" t="s">
        <v>25</v>
      </c>
      <c r="C148" s="1" t="s">
        <v>47</v>
      </c>
      <c r="D148" s="1" t="s">
        <v>32</v>
      </c>
      <c r="E148" s="49">
        <v>3645.33</v>
      </c>
    </row>
    <row r="149" spans="1:5" x14ac:dyDescent="0.25">
      <c r="A149" s="11">
        <v>45166</v>
      </c>
      <c r="B149" s="1" t="s">
        <v>23</v>
      </c>
      <c r="C149" s="1" t="s">
        <v>48</v>
      </c>
      <c r="D149" s="1" t="s">
        <v>32</v>
      </c>
      <c r="E149" s="49">
        <v>3790.28</v>
      </c>
    </row>
    <row r="150" spans="1:5" x14ac:dyDescent="0.25">
      <c r="A150" s="11">
        <v>45156</v>
      </c>
      <c r="B150" s="1" t="s">
        <v>26</v>
      </c>
      <c r="C150" s="1" t="s">
        <v>47</v>
      </c>
      <c r="D150" s="1" t="s">
        <v>32</v>
      </c>
      <c r="E150" s="49">
        <v>2557.34</v>
      </c>
    </row>
    <row r="151" spans="1:5" x14ac:dyDescent="0.25">
      <c r="A151" s="11">
        <v>45161</v>
      </c>
      <c r="B151" s="1" t="s">
        <v>33</v>
      </c>
      <c r="C151" s="1" t="s">
        <v>49</v>
      </c>
      <c r="D151" s="1" t="s">
        <v>29</v>
      </c>
      <c r="E151" s="49">
        <v>2981.72</v>
      </c>
    </row>
    <row r="152" spans="1:5" x14ac:dyDescent="0.25">
      <c r="A152" s="11">
        <v>45155</v>
      </c>
      <c r="B152" s="1" t="s">
        <v>25</v>
      </c>
      <c r="C152" s="1" t="s">
        <v>47</v>
      </c>
      <c r="D152" s="1" t="s">
        <v>30</v>
      </c>
      <c r="E152" s="49">
        <v>3179.57</v>
      </c>
    </row>
    <row r="153" spans="1:5" x14ac:dyDescent="0.25">
      <c r="A153" s="11">
        <v>45150</v>
      </c>
      <c r="B153" s="1" t="s">
        <v>24</v>
      </c>
      <c r="C153" s="1" t="s">
        <v>46</v>
      </c>
      <c r="D153" s="1" t="s">
        <v>29</v>
      </c>
      <c r="E153" s="49">
        <v>2774.84</v>
      </c>
    </row>
    <row r="154" spans="1:5" x14ac:dyDescent="0.25">
      <c r="A154" s="11">
        <v>45152</v>
      </c>
      <c r="B154" s="1" t="s">
        <v>25</v>
      </c>
      <c r="C154" s="1" t="s">
        <v>48</v>
      </c>
      <c r="D154" s="1" t="s">
        <v>31</v>
      </c>
      <c r="E154" s="49">
        <v>3670.5</v>
      </c>
    </row>
    <row r="155" spans="1:5" x14ac:dyDescent="0.25">
      <c r="A155" s="11">
        <v>45169</v>
      </c>
      <c r="B155" s="1" t="s">
        <v>24</v>
      </c>
      <c r="C155" s="1" t="s">
        <v>2</v>
      </c>
      <c r="D155" s="1" t="s">
        <v>27</v>
      </c>
      <c r="E155" s="49">
        <v>3872.73</v>
      </c>
    </row>
    <row r="156" spans="1:5" x14ac:dyDescent="0.25">
      <c r="A156" s="11">
        <v>45165</v>
      </c>
      <c r="B156" s="1" t="s">
        <v>33</v>
      </c>
      <c r="C156" s="1" t="s">
        <v>48</v>
      </c>
      <c r="D156" s="1" t="s">
        <v>31</v>
      </c>
      <c r="E156" s="49">
        <v>2299.86</v>
      </c>
    </row>
    <row r="157" spans="1:5" x14ac:dyDescent="0.25">
      <c r="A157" s="11">
        <v>45155</v>
      </c>
      <c r="B157" s="1" t="s">
        <v>26</v>
      </c>
      <c r="C157" s="1" t="s">
        <v>47</v>
      </c>
      <c r="D157" s="1" t="s">
        <v>27</v>
      </c>
      <c r="E157" s="49">
        <v>2947.95</v>
      </c>
    </row>
    <row r="158" spans="1:5" x14ac:dyDescent="0.25">
      <c r="A158" s="11">
        <v>45169</v>
      </c>
      <c r="B158" s="1" t="s">
        <v>23</v>
      </c>
      <c r="C158" s="1" t="s">
        <v>47</v>
      </c>
      <c r="D158" s="1" t="s">
        <v>30</v>
      </c>
      <c r="E158" s="49">
        <v>2111.27</v>
      </c>
    </row>
    <row r="159" spans="1:5" x14ac:dyDescent="0.25">
      <c r="A159" s="11">
        <v>45160</v>
      </c>
      <c r="B159" s="1" t="s">
        <v>23</v>
      </c>
      <c r="C159" s="1" t="s">
        <v>2</v>
      </c>
      <c r="D159" s="1" t="s">
        <v>27</v>
      </c>
      <c r="E159" s="49">
        <v>3073.53</v>
      </c>
    </row>
    <row r="160" spans="1:5" x14ac:dyDescent="0.25">
      <c r="A160" s="11">
        <v>45167</v>
      </c>
      <c r="B160" s="1" t="s">
        <v>33</v>
      </c>
      <c r="C160" s="1" t="s">
        <v>49</v>
      </c>
      <c r="D160" s="1" t="s">
        <v>30</v>
      </c>
      <c r="E160" s="49">
        <v>2608.0100000000002</v>
      </c>
    </row>
    <row r="161" spans="1:5" x14ac:dyDescent="0.25">
      <c r="A161" s="11">
        <v>45153</v>
      </c>
      <c r="B161" s="1" t="s">
        <v>33</v>
      </c>
      <c r="C161" s="1" t="s">
        <v>47</v>
      </c>
      <c r="D161" s="1" t="s">
        <v>31</v>
      </c>
      <c r="E161" s="49">
        <v>3358.34</v>
      </c>
    </row>
    <row r="162" spans="1:5" x14ac:dyDescent="0.25">
      <c r="A162" s="11">
        <v>45141</v>
      </c>
      <c r="B162" s="1" t="s">
        <v>25</v>
      </c>
      <c r="C162" s="1" t="s">
        <v>2</v>
      </c>
      <c r="D162" s="1" t="s">
        <v>29</v>
      </c>
      <c r="E162" s="49">
        <v>3646.11</v>
      </c>
    </row>
    <row r="163" spans="1:5" x14ac:dyDescent="0.25">
      <c r="A163" s="11">
        <v>45140</v>
      </c>
      <c r="B163" s="1" t="s">
        <v>33</v>
      </c>
      <c r="C163" s="1" t="s">
        <v>2</v>
      </c>
      <c r="D163" s="1" t="s">
        <v>29</v>
      </c>
      <c r="E163" s="49">
        <v>2472.86</v>
      </c>
    </row>
    <row r="164" spans="1:5" x14ac:dyDescent="0.25">
      <c r="A164" s="11">
        <v>45141</v>
      </c>
      <c r="B164" s="1" t="s">
        <v>24</v>
      </c>
      <c r="C164" s="1" t="s">
        <v>48</v>
      </c>
      <c r="D164" s="1" t="s">
        <v>29</v>
      </c>
      <c r="E164" s="49">
        <v>3520.84</v>
      </c>
    </row>
    <row r="165" spans="1:5" x14ac:dyDescent="0.25">
      <c r="A165" s="11">
        <v>45142</v>
      </c>
      <c r="B165" s="1" t="s">
        <v>33</v>
      </c>
      <c r="C165" s="1" t="s">
        <v>48</v>
      </c>
      <c r="D165" s="1" t="s">
        <v>30</v>
      </c>
      <c r="E165" s="49">
        <v>3096</v>
      </c>
    </row>
    <row r="166" spans="1:5" x14ac:dyDescent="0.25">
      <c r="A166" s="11">
        <v>45155</v>
      </c>
      <c r="B166" s="1" t="s">
        <v>25</v>
      </c>
      <c r="C166" s="1" t="s">
        <v>46</v>
      </c>
      <c r="D166" s="1" t="s">
        <v>30</v>
      </c>
      <c r="E166" s="49">
        <v>3876.65</v>
      </c>
    </row>
    <row r="167" spans="1:5" x14ac:dyDescent="0.25">
      <c r="A167" s="11">
        <v>45169</v>
      </c>
      <c r="B167" s="1" t="s">
        <v>25</v>
      </c>
      <c r="C167" s="1" t="s">
        <v>47</v>
      </c>
      <c r="D167" s="1" t="s">
        <v>30</v>
      </c>
      <c r="E167" s="49">
        <v>2138.79</v>
      </c>
    </row>
    <row r="168" spans="1:5" x14ac:dyDescent="0.25">
      <c r="A168" s="11">
        <v>45164</v>
      </c>
      <c r="B168" s="1" t="s">
        <v>23</v>
      </c>
      <c r="C168" s="1" t="s">
        <v>47</v>
      </c>
      <c r="D168" s="1" t="s">
        <v>29</v>
      </c>
      <c r="E168" s="49">
        <v>2568.46</v>
      </c>
    </row>
    <row r="169" spans="1:5" x14ac:dyDescent="0.25">
      <c r="A169" s="11">
        <v>45143</v>
      </c>
      <c r="B169" s="1" t="s">
        <v>25</v>
      </c>
      <c r="C169" s="1" t="s">
        <v>48</v>
      </c>
      <c r="D169" s="1" t="s">
        <v>27</v>
      </c>
      <c r="E169" s="49">
        <v>2671.15</v>
      </c>
    </row>
    <row r="170" spans="1:5" x14ac:dyDescent="0.25">
      <c r="A170" s="11">
        <v>45147</v>
      </c>
      <c r="B170" s="1" t="s">
        <v>33</v>
      </c>
      <c r="C170" s="1" t="s">
        <v>2</v>
      </c>
      <c r="D170" s="1" t="s">
        <v>28</v>
      </c>
      <c r="E170" s="49">
        <v>3034.32</v>
      </c>
    </row>
    <row r="171" spans="1:5" x14ac:dyDescent="0.25">
      <c r="A171" s="11">
        <v>45151</v>
      </c>
      <c r="B171" s="1" t="s">
        <v>25</v>
      </c>
      <c r="C171" s="1" t="s">
        <v>49</v>
      </c>
      <c r="D171" s="1" t="s">
        <v>28</v>
      </c>
      <c r="E171" s="49">
        <v>3144.79</v>
      </c>
    </row>
    <row r="172" spans="1:5" x14ac:dyDescent="0.25">
      <c r="A172" s="11">
        <v>45143</v>
      </c>
      <c r="B172" s="1" t="s">
        <v>25</v>
      </c>
      <c r="C172" s="1" t="s">
        <v>48</v>
      </c>
      <c r="D172" s="1" t="s">
        <v>28</v>
      </c>
      <c r="E172" s="49">
        <v>3937.86</v>
      </c>
    </row>
    <row r="173" spans="1:5" x14ac:dyDescent="0.25">
      <c r="A173" s="11">
        <v>45165</v>
      </c>
      <c r="B173" s="1" t="s">
        <v>25</v>
      </c>
      <c r="C173" s="1" t="s">
        <v>2</v>
      </c>
      <c r="D173" s="1" t="s">
        <v>27</v>
      </c>
      <c r="E173" s="49">
        <v>3164.34</v>
      </c>
    </row>
    <row r="174" spans="1:5" x14ac:dyDescent="0.25">
      <c r="A174" s="11">
        <v>45164</v>
      </c>
      <c r="B174" s="1" t="s">
        <v>33</v>
      </c>
      <c r="C174" s="1" t="s">
        <v>48</v>
      </c>
      <c r="D174" s="1" t="s">
        <v>27</v>
      </c>
      <c r="E174" s="49">
        <v>3204.33</v>
      </c>
    </row>
    <row r="175" spans="1:5" x14ac:dyDescent="0.25">
      <c r="A175" s="11">
        <v>45162</v>
      </c>
      <c r="B175" s="1" t="s">
        <v>23</v>
      </c>
      <c r="C175" s="1" t="s">
        <v>48</v>
      </c>
      <c r="D175" s="1" t="s">
        <v>28</v>
      </c>
      <c r="E175" s="49">
        <v>2071.75</v>
      </c>
    </row>
    <row r="176" spans="1:5" x14ac:dyDescent="0.25">
      <c r="A176" s="11">
        <v>45152</v>
      </c>
      <c r="B176" s="1" t="s">
        <v>33</v>
      </c>
      <c r="C176" s="1" t="s">
        <v>48</v>
      </c>
      <c r="D176" s="1" t="s">
        <v>29</v>
      </c>
      <c r="E176" s="49">
        <v>3449.22</v>
      </c>
    </row>
    <row r="177" spans="1:5" x14ac:dyDescent="0.25">
      <c r="A177" s="11">
        <v>45156</v>
      </c>
      <c r="B177" s="1" t="s">
        <v>23</v>
      </c>
      <c r="C177" s="1" t="s">
        <v>46</v>
      </c>
      <c r="D177" s="1" t="s">
        <v>29</v>
      </c>
      <c r="E177" s="49">
        <v>2309.66</v>
      </c>
    </row>
    <row r="178" spans="1:5" x14ac:dyDescent="0.25">
      <c r="A178" s="11">
        <v>45139</v>
      </c>
      <c r="B178" s="1" t="s">
        <v>23</v>
      </c>
      <c r="C178" s="1" t="s">
        <v>46</v>
      </c>
      <c r="D178" s="1" t="s">
        <v>31</v>
      </c>
      <c r="E178" s="49">
        <v>3880.71</v>
      </c>
    </row>
    <row r="179" spans="1:5" x14ac:dyDescent="0.25">
      <c r="A179" s="11">
        <v>45145</v>
      </c>
      <c r="B179" s="1" t="s">
        <v>24</v>
      </c>
      <c r="C179" s="1" t="s">
        <v>49</v>
      </c>
      <c r="D179" s="1" t="s">
        <v>30</v>
      </c>
      <c r="E179" s="49">
        <v>2186.1</v>
      </c>
    </row>
    <row r="180" spans="1:5" x14ac:dyDescent="0.25">
      <c r="A180" s="11">
        <v>45144</v>
      </c>
      <c r="B180" s="1" t="s">
        <v>23</v>
      </c>
      <c r="C180" s="1" t="s">
        <v>48</v>
      </c>
      <c r="D180" s="1" t="s">
        <v>29</v>
      </c>
      <c r="E180" s="49">
        <v>2717.91</v>
      </c>
    </row>
    <row r="181" spans="1:5" x14ac:dyDescent="0.25">
      <c r="A181" s="11">
        <v>45147</v>
      </c>
      <c r="B181" s="1" t="s">
        <v>24</v>
      </c>
      <c r="C181" s="1" t="s">
        <v>47</v>
      </c>
      <c r="D181" s="1" t="s">
        <v>27</v>
      </c>
      <c r="E181" s="49">
        <v>3263.75</v>
      </c>
    </row>
    <row r="182" spans="1:5" x14ac:dyDescent="0.25">
      <c r="A182" s="11">
        <v>45159</v>
      </c>
      <c r="B182" s="1" t="s">
        <v>23</v>
      </c>
      <c r="C182" s="1" t="s">
        <v>2</v>
      </c>
      <c r="D182" s="1" t="s">
        <v>31</v>
      </c>
      <c r="E182" s="49">
        <v>2389.48</v>
      </c>
    </row>
    <row r="183" spans="1:5" x14ac:dyDescent="0.25">
      <c r="A183" s="11">
        <v>45155</v>
      </c>
      <c r="B183" s="1" t="s">
        <v>25</v>
      </c>
      <c r="C183" s="1" t="s">
        <v>2</v>
      </c>
      <c r="D183" s="1" t="s">
        <v>31</v>
      </c>
      <c r="E183" s="49">
        <v>3518.16</v>
      </c>
    </row>
    <row r="184" spans="1:5" x14ac:dyDescent="0.25">
      <c r="A184" s="11">
        <v>45143</v>
      </c>
      <c r="B184" s="1" t="s">
        <v>24</v>
      </c>
      <c r="C184" s="1" t="s">
        <v>49</v>
      </c>
      <c r="D184" s="1" t="s">
        <v>28</v>
      </c>
      <c r="E184" s="49">
        <v>3667.34</v>
      </c>
    </row>
    <row r="185" spans="1:5" x14ac:dyDescent="0.25">
      <c r="A185" s="11">
        <v>45158</v>
      </c>
      <c r="B185" s="1" t="s">
        <v>26</v>
      </c>
      <c r="C185" s="1" t="s">
        <v>48</v>
      </c>
      <c r="D185" s="1" t="s">
        <v>28</v>
      </c>
      <c r="E185" s="49">
        <v>2884.31</v>
      </c>
    </row>
    <row r="186" spans="1:5" x14ac:dyDescent="0.25">
      <c r="A186" s="11">
        <v>45168</v>
      </c>
      <c r="B186" s="1" t="s">
        <v>33</v>
      </c>
      <c r="C186" s="1" t="s">
        <v>2</v>
      </c>
      <c r="D186" s="1" t="s">
        <v>32</v>
      </c>
      <c r="E186" s="49">
        <v>2054.4899999999998</v>
      </c>
    </row>
    <row r="187" spans="1:5" x14ac:dyDescent="0.25">
      <c r="A187" s="11">
        <v>45163</v>
      </c>
      <c r="B187" s="1" t="s">
        <v>26</v>
      </c>
      <c r="C187" s="1" t="s">
        <v>48</v>
      </c>
      <c r="D187" s="1" t="s">
        <v>30</v>
      </c>
      <c r="E187" s="49">
        <v>2634.08</v>
      </c>
    </row>
    <row r="188" spans="1:5" x14ac:dyDescent="0.25">
      <c r="A188" s="11">
        <v>45147</v>
      </c>
      <c r="B188" s="1" t="s">
        <v>33</v>
      </c>
      <c r="C188" s="1" t="s">
        <v>49</v>
      </c>
      <c r="D188" s="1" t="s">
        <v>27</v>
      </c>
      <c r="E188" s="49">
        <v>2721.51</v>
      </c>
    </row>
    <row r="189" spans="1:5" x14ac:dyDescent="0.25">
      <c r="A189" s="11">
        <v>45145</v>
      </c>
      <c r="B189" s="1" t="s">
        <v>24</v>
      </c>
      <c r="C189" s="1" t="s">
        <v>2</v>
      </c>
      <c r="D189" s="1" t="s">
        <v>32</v>
      </c>
      <c r="E189" s="49">
        <v>3261.02</v>
      </c>
    </row>
    <row r="190" spans="1:5" x14ac:dyDescent="0.25">
      <c r="A190" s="11">
        <v>45154</v>
      </c>
      <c r="B190" s="1" t="s">
        <v>33</v>
      </c>
      <c r="C190" s="1" t="s">
        <v>46</v>
      </c>
      <c r="D190" s="1" t="s">
        <v>31</v>
      </c>
      <c r="E190" s="49">
        <v>2239.02</v>
      </c>
    </row>
    <row r="191" spans="1:5" x14ac:dyDescent="0.25">
      <c r="A191" s="11">
        <v>45153</v>
      </c>
      <c r="B191" s="1" t="s">
        <v>25</v>
      </c>
      <c r="C191" s="1" t="s">
        <v>46</v>
      </c>
      <c r="D191" s="1" t="s">
        <v>28</v>
      </c>
      <c r="E191" s="49">
        <v>2791.73</v>
      </c>
    </row>
    <row r="192" spans="1:5" x14ac:dyDescent="0.25">
      <c r="A192" s="11">
        <v>45140</v>
      </c>
      <c r="B192" s="1" t="s">
        <v>24</v>
      </c>
      <c r="C192" s="1" t="s">
        <v>47</v>
      </c>
      <c r="D192" s="1" t="s">
        <v>28</v>
      </c>
      <c r="E192" s="49">
        <v>3709.03</v>
      </c>
    </row>
    <row r="193" spans="1:5" x14ac:dyDescent="0.25">
      <c r="A193" s="11">
        <v>45142</v>
      </c>
      <c r="B193" s="1" t="s">
        <v>33</v>
      </c>
      <c r="C193" s="1" t="s">
        <v>48</v>
      </c>
      <c r="D193" s="1" t="s">
        <v>30</v>
      </c>
      <c r="E193" s="49">
        <v>2837.24</v>
      </c>
    </row>
    <row r="194" spans="1:5" x14ac:dyDescent="0.25">
      <c r="A194" s="11">
        <v>45140</v>
      </c>
      <c r="B194" s="1" t="s">
        <v>24</v>
      </c>
      <c r="C194" s="1" t="s">
        <v>49</v>
      </c>
      <c r="D194" s="1" t="s">
        <v>30</v>
      </c>
      <c r="E194" s="49">
        <v>3400.79</v>
      </c>
    </row>
    <row r="195" spans="1:5" x14ac:dyDescent="0.25">
      <c r="A195" s="11">
        <v>45159</v>
      </c>
      <c r="B195" s="1" t="s">
        <v>24</v>
      </c>
      <c r="C195" s="1" t="s">
        <v>46</v>
      </c>
      <c r="D195" s="1" t="s">
        <v>28</v>
      </c>
      <c r="E195" s="49">
        <v>2913.2</v>
      </c>
    </row>
    <row r="196" spans="1:5" x14ac:dyDescent="0.25">
      <c r="A196" s="11">
        <v>45166</v>
      </c>
      <c r="B196" s="1" t="s">
        <v>23</v>
      </c>
      <c r="C196" s="1" t="s">
        <v>47</v>
      </c>
      <c r="D196" s="1" t="s">
        <v>27</v>
      </c>
      <c r="E196" s="49">
        <v>3610.46</v>
      </c>
    </row>
    <row r="197" spans="1:5" x14ac:dyDescent="0.25">
      <c r="A197" s="11">
        <v>45141</v>
      </c>
      <c r="B197" s="1" t="s">
        <v>23</v>
      </c>
      <c r="C197" s="1" t="s">
        <v>46</v>
      </c>
      <c r="D197" s="1" t="s">
        <v>32</v>
      </c>
      <c r="E197" s="49">
        <v>3928.57</v>
      </c>
    </row>
    <row r="198" spans="1:5" x14ac:dyDescent="0.25">
      <c r="A198" s="11">
        <v>45158</v>
      </c>
      <c r="B198" s="1" t="s">
        <v>25</v>
      </c>
      <c r="C198" s="1" t="s">
        <v>46</v>
      </c>
      <c r="D198" s="1" t="s">
        <v>27</v>
      </c>
      <c r="E198" s="49">
        <v>3071.31</v>
      </c>
    </row>
    <row r="199" spans="1:5" x14ac:dyDescent="0.25">
      <c r="A199" s="11">
        <v>45141</v>
      </c>
      <c r="B199" s="1" t="s">
        <v>33</v>
      </c>
      <c r="C199" s="1" t="s">
        <v>46</v>
      </c>
      <c r="D199" s="1" t="s">
        <v>29</v>
      </c>
      <c r="E199" s="49">
        <v>3838.46</v>
      </c>
    </row>
    <row r="200" spans="1:5" x14ac:dyDescent="0.25">
      <c r="A200" s="11">
        <v>45150</v>
      </c>
      <c r="B200" s="1" t="s">
        <v>24</v>
      </c>
      <c r="C200" s="1" t="s">
        <v>49</v>
      </c>
      <c r="D200" s="1" t="s">
        <v>27</v>
      </c>
      <c r="E200" s="49">
        <v>3658.18</v>
      </c>
    </row>
    <row r="201" spans="1:5" x14ac:dyDescent="0.25">
      <c r="A201" s="11">
        <v>45158</v>
      </c>
      <c r="B201" s="1" t="s">
        <v>33</v>
      </c>
      <c r="C201" s="1" t="s">
        <v>49</v>
      </c>
      <c r="D201" s="1" t="s">
        <v>30</v>
      </c>
      <c r="E201" s="49">
        <v>2632.29</v>
      </c>
    </row>
    <row r="202" spans="1:5" x14ac:dyDescent="0.25">
      <c r="A202" s="11">
        <v>45152</v>
      </c>
      <c r="B202" s="1" t="s">
        <v>26</v>
      </c>
      <c r="C202" s="1" t="s">
        <v>2</v>
      </c>
      <c r="D202" s="1" t="s">
        <v>30</v>
      </c>
      <c r="E202" s="49">
        <v>3230.27</v>
      </c>
    </row>
    <row r="203" spans="1:5" x14ac:dyDescent="0.25">
      <c r="A203" s="11">
        <v>45160</v>
      </c>
      <c r="B203" s="1" t="s">
        <v>24</v>
      </c>
      <c r="C203" s="1" t="s">
        <v>46</v>
      </c>
      <c r="D203" s="1" t="s">
        <v>32</v>
      </c>
      <c r="E203" s="49">
        <v>2950.34</v>
      </c>
    </row>
    <row r="204" spans="1:5" x14ac:dyDescent="0.25">
      <c r="A204" s="11">
        <v>45139</v>
      </c>
      <c r="B204" s="1" t="s">
        <v>33</v>
      </c>
      <c r="C204" s="1" t="s">
        <v>46</v>
      </c>
      <c r="D204" s="1" t="s">
        <v>31</v>
      </c>
      <c r="E204" s="49">
        <v>2092.7399999999998</v>
      </c>
    </row>
    <row r="205" spans="1:5" x14ac:dyDescent="0.25">
      <c r="A205" s="11">
        <v>45153</v>
      </c>
      <c r="B205" s="1" t="s">
        <v>26</v>
      </c>
      <c r="C205" s="1" t="s">
        <v>48</v>
      </c>
      <c r="D205" s="1" t="s">
        <v>32</v>
      </c>
      <c r="E205" s="49">
        <v>2631.81</v>
      </c>
    </row>
    <row r="206" spans="1:5" x14ac:dyDescent="0.25">
      <c r="A206" s="11">
        <v>45156</v>
      </c>
      <c r="B206" s="1" t="s">
        <v>23</v>
      </c>
      <c r="C206" s="1" t="s">
        <v>47</v>
      </c>
      <c r="D206" s="1" t="s">
        <v>30</v>
      </c>
      <c r="E206" s="49">
        <v>2775.19</v>
      </c>
    </row>
    <row r="207" spans="1:5" x14ac:dyDescent="0.25">
      <c r="A207" s="11">
        <v>45168</v>
      </c>
      <c r="B207" s="1" t="s">
        <v>23</v>
      </c>
      <c r="C207" s="1" t="s">
        <v>48</v>
      </c>
      <c r="D207" s="1" t="s">
        <v>32</v>
      </c>
      <c r="E207" s="49">
        <v>3458.02</v>
      </c>
    </row>
    <row r="208" spans="1:5" x14ac:dyDescent="0.25">
      <c r="A208" s="11">
        <v>45145</v>
      </c>
      <c r="B208" s="1" t="s">
        <v>25</v>
      </c>
      <c r="C208" s="1" t="s">
        <v>47</v>
      </c>
      <c r="D208" s="1" t="s">
        <v>31</v>
      </c>
      <c r="E208" s="49">
        <v>3854.06</v>
      </c>
    </row>
    <row r="209" spans="1:5" x14ac:dyDescent="0.25">
      <c r="A209" s="11">
        <v>45162</v>
      </c>
      <c r="B209" s="1" t="s">
        <v>33</v>
      </c>
      <c r="C209" s="1" t="s">
        <v>46</v>
      </c>
      <c r="D209" s="1" t="s">
        <v>27</v>
      </c>
      <c r="E209" s="49">
        <v>2520.2800000000002</v>
      </c>
    </row>
    <row r="210" spans="1:5" x14ac:dyDescent="0.25">
      <c r="A210" s="11">
        <v>45163</v>
      </c>
      <c r="B210" s="1" t="s">
        <v>26</v>
      </c>
      <c r="C210" s="1" t="s">
        <v>47</v>
      </c>
      <c r="D210" s="1" t="s">
        <v>30</v>
      </c>
      <c r="E210" s="49">
        <v>3316.71</v>
      </c>
    </row>
    <row r="211" spans="1:5" x14ac:dyDescent="0.25">
      <c r="A211" s="11">
        <v>45159</v>
      </c>
      <c r="B211" s="1" t="s">
        <v>25</v>
      </c>
      <c r="C211" s="1" t="s">
        <v>2</v>
      </c>
      <c r="D211" s="1" t="s">
        <v>31</v>
      </c>
      <c r="E211" s="49">
        <v>3619.89</v>
      </c>
    </row>
    <row r="212" spans="1:5" x14ac:dyDescent="0.25">
      <c r="A212" s="11">
        <v>45169</v>
      </c>
      <c r="B212" s="1" t="s">
        <v>24</v>
      </c>
      <c r="C212" s="1" t="s">
        <v>49</v>
      </c>
      <c r="D212" s="1" t="s">
        <v>29</v>
      </c>
      <c r="E212" s="49">
        <v>3763.24</v>
      </c>
    </row>
    <row r="213" spans="1:5" x14ac:dyDescent="0.25">
      <c r="A213" s="11">
        <v>45148</v>
      </c>
      <c r="B213" s="1" t="s">
        <v>24</v>
      </c>
      <c r="C213" s="1" t="s">
        <v>47</v>
      </c>
      <c r="D213" s="1" t="s">
        <v>28</v>
      </c>
      <c r="E213" s="49">
        <v>3961.85</v>
      </c>
    </row>
    <row r="214" spans="1:5" x14ac:dyDescent="0.25">
      <c r="A214" s="11">
        <v>45167</v>
      </c>
      <c r="B214" s="1" t="s">
        <v>24</v>
      </c>
      <c r="C214" s="1" t="s">
        <v>46</v>
      </c>
      <c r="D214" s="1" t="s">
        <v>29</v>
      </c>
      <c r="E214" s="49">
        <v>2618.71</v>
      </c>
    </row>
    <row r="215" spans="1:5" x14ac:dyDescent="0.25">
      <c r="A215" s="11">
        <v>45142</v>
      </c>
      <c r="B215" s="1" t="s">
        <v>33</v>
      </c>
      <c r="C215" s="1" t="s">
        <v>47</v>
      </c>
      <c r="D215" s="1" t="s">
        <v>27</v>
      </c>
      <c r="E215" s="49">
        <v>3089.04</v>
      </c>
    </row>
    <row r="216" spans="1:5" x14ac:dyDescent="0.25">
      <c r="A216" s="11">
        <v>45154</v>
      </c>
      <c r="B216" s="1" t="s">
        <v>26</v>
      </c>
      <c r="C216" s="1" t="s">
        <v>2</v>
      </c>
      <c r="D216" s="1" t="s">
        <v>28</v>
      </c>
      <c r="E216" s="49">
        <v>3636.43</v>
      </c>
    </row>
    <row r="217" spans="1:5" x14ac:dyDescent="0.25">
      <c r="A217" s="11">
        <v>45167</v>
      </c>
      <c r="B217" s="1" t="s">
        <v>25</v>
      </c>
      <c r="C217" s="1" t="s">
        <v>48</v>
      </c>
      <c r="D217" s="1" t="s">
        <v>30</v>
      </c>
      <c r="E217" s="49">
        <v>2219.9699999999998</v>
      </c>
    </row>
    <row r="218" spans="1:5" x14ac:dyDescent="0.25">
      <c r="A218" s="11">
        <v>45153</v>
      </c>
      <c r="B218" s="1" t="s">
        <v>33</v>
      </c>
      <c r="C218" s="1" t="s">
        <v>2</v>
      </c>
      <c r="D218" s="1" t="s">
        <v>29</v>
      </c>
      <c r="E218" s="49">
        <v>2655.27</v>
      </c>
    </row>
    <row r="219" spans="1:5" x14ac:dyDescent="0.25">
      <c r="A219" s="11">
        <v>45145</v>
      </c>
      <c r="B219" s="1" t="s">
        <v>23</v>
      </c>
      <c r="C219" s="1" t="s">
        <v>2</v>
      </c>
      <c r="D219" s="1" t="s">
        <v>30</v>
      </c>
      <c r="E219" s="49">
        <v>3281.21</v>
      </c>
    </row>
    <row r="220" spans="1:5" x14ac:dyDescent="0.25">
      <c r="A220" s="11">
        <v>45163</v>
      </c>
      <c r="B220" s="1" t="s">
        <v>26</v>
      </c>
      <c r="C220" s="1" t="s">
        <v>47</v>
      </c>
      <c r="D220" s="1" t="s">
        <v>28</v>
      </c>
      <c r="E220" s="49">
        <v>2116.9699999999998</v>
      </c>
    </row>
    <row r="221" spans="1:5" x14ac:dyDescent="0.25">
      <c r="A221" s="11">
        <v>45146</v>
      </c>
      <c r="B221" s="1" t="s">
        <v>33</v>
      </c>
      <c r="C221" s="1" t="s">
        <v>49</v>
      </c>
      <c r="D221" s="1" t="s">
        <v>32</v>
      </c>
      <c r="E221" s="49">
        <v>2269.1999999999998</v>
      </c>
    </row>
    <row r="222" spans="1:5" x14ac:dyDescent="0.25">
      <c r="A222" s="11">
        <v>45141</v>
      </c>
      <c r="B222" s="1" t="s">
        <v>24</v>
      </c>
      <c r="C222" s="1" t="s">
        <v>49</v>
      </c>
      <c r="D222" s="1" t="s">
        <v>29</v>
      </c>
      <c r="E222" s="49">
        <v>2313.58</v>
      </c>
    </row>
    <row r="223" spans="1:5" x14ac:dyDescent="0.25">
      <c r="A223" s="11">
        <v>45141</v>
      </c>
      <c r="B223" s="1" t="s">
        <v>23</v>
      </c>
      <c r="C223" s="1" t="s">
        <v>47</v>
      </c>
      <c r="D223" s="1" t="s">
        <v>29</v>
      </c>
      <c r="E223" s="49">
        <v>2502.33</v>
      </c>
    </row>
    <row r="224" spans="1:5" x14ac:dyDescent="0.25">
      <c r="A224" s="11">
        <v>45143</v>
      </c>
      <c r="B224" s="1" t="s">
        <v>24</v>
      </c>
      <c r="C224" s="1" t="s">
        <v>48</v>
      </c>
      <c r="D224" s="1" t="s">
        <v>30</v>
      </c>
      <c r="E224" s="49">
        <v>2446.41</v>
      </c>
    </row>
    <row r="225" spans="1:5" x14ac:dyDescent="0.25">
      <c r="A225" s="11">
        <v>45156</v>
      </c>
      <c r="B225" s="1" t="s">
        <v>33</v>
      </c>
      <c r="C225" s="1" t="s">
        <v>46</v>
      </c>
      <c r="D225" s="1" t="s">
        <v>32</v>
      </c>
      <c r="E225" s="49">
        <v>3949.47</v>
      </c>
    </row>
    <row r="226" spans="1:5" x14ac:dyDescent="0.25">
      <c r="A226" s="11">
        <v>45146</v>
      </c>
      <c r="B226" s="1" t="s">
        <v>33</v>
      </c>
      <c r="C226" s="1" t="s">
        <v>47</v>
      </c>
      <c r="D226" s="1" t="s">
        <v>31</v>
      </c>
      <c r="E226" s="49">
        <v>3269.24</v>
      </c>
    </row>
    <row r="227" spans="1:5" x14ac:dyDescent="0.25">
      <c r="A227" s="11">
        <v>45162</v>
      </c>
      <c r="B227" s="1" t="s">
        <v>24</v>
      </c>
      <c r="C227" s="1" t="s">
        <v>49</v>
      </c>
      <c r="D227" s="1" t="s">
        <v>32</v>
      </c>
      <c r="E227" s="49">
        <v>2878.66</v>
      </c>
    </row>
    <row r="228" spans="1:5" x14ac:dyDescent="0.25">
      <c r="A228" s="11">
        <v>45158</v>
      </c>
      <c r="B228" s="1" t="s">
        <v>23</v>
      </c>
      <c r="C228" s="1" t="s">
        <v>2</v>
      </c>
      <c r="D228" s="1" t="s">
        <v>27</v>
      </c>
      <c r="E228" s="49">
        <v>2160.61</v>
      </c>
    </row>
    <row r="229" spans="1:5" x14ac:dyDescent="0.25">
      <c r="A229" s="11">
        <v>45153</v>
      </c>
      <c r="B229" s="1" t="s">
        <v>24</v>
      </c>
      <c r="C229" s="1" t="s">
        <v>2</v>
      </c>
      <c r="D229" s="1" t="s">
        <v>31</v>
      </c>
      <c r="E229" s="49">
        <v>3276.81</v>
      </c>
    </row>
    <row r="230" spans="1:5" x14ac:dyDescent="0.25">
      <c r="A230" s="11">
        <v>45161</v>
      </c>
      <c r="B230" s="1" t="s">
        <v>33</v>
      </c>
      <c r="C230" s="1" t="s">
        <v>49</v>
      </c>
      <c r="D230" s="1" t="s">
        <v>29</v>
      </c>
      <c r="E230" s="49">
        <v>3142.91</v>
      </c>
    </row>
    <row r="231" spans="1:5" x14ac:dyDescent="0.25">
      <c r="A231" s="11">
        <v>45169</v>
      </c>
      <c r="B231" s="1" t="s">
        <v>33</v>
      </c>
      <c r="C231" s="1" t="s">
        <v>46</v>
      </c>
      <c r="D231" s="1" t="s">
        <v>31</v>
      </c>
      <c r="E231" s="49">
        <v>2449.2600000000002</v>
      </c>
    </row>
    <row r="232" spans="1:5" x14ac:dyDescent="0.25">
      <c r="A232" s="11">
        <v>45156</v>
      </c>
      <c r="B232" s="1" t="s">
        <v>23</v>
      </c>
      <c r="C232" s="1" t="s">
        <v>48</v>
      </c>
      <c r="D232" s="1" t="s">
        <v>28</v>
      </c>
      <c r="E232" s="49">
        <v>2558.85</v>
      </c>
    </row>
    <row r="233" spans="1:5" x14ac:dyDescent="0.25">
      <c r="A233" s="11">
        <v>45164</v>
      </c>
      <c r="B233" s="1" t="s">
        <v>25</v>
      </c>
      <c r="C233" s="1" t="s">
        <v>47</v>
      </c>
      <c r="D233" s="1" t="s">
        <v>28</v>
      </c>
      <c r="E233" s="49">
        <v>2920.76</v>
      </c>
    </row>
    <row r="234" spans="1:5" x14ac:dyDescent="0.25">
      <c r="A234" s="11">
        <v>45146</v>
      </c>
      <c r="B234" s="1" t="s">
        <v>33</v>
      </c>
      <c r="C234" s="1" t="s">
        <v>48</v>
      </c>
      <c r="D234" s="1" t="s">
        <v>29</v>
      </c>
      <c r="E234" s="49">
        <v>2613.38</v>
      </c>
    </row>
    <row r="235" spans="1:5" x14ac:dyDescent="0.25">
      <c r="A235" s="11">
        <v>45141</v>
      </c>
      <c r="B235" s="1" t="s">
        <v>23</v>
      </c>
      <c r="C235" s="1" t="s">
        <v>2</v>
      </c>
      <c r="D235" s="1" t="s">
        <v>30</v>
      </c>
      <c r="E235" s="49">
        <v>2689.96</v>
      </c>
    </row>
    <row r="236" spans="1:5" x14ac:dyDescent="0.25">
      <c r="A236" s="11">
        <v>45146</v>
      </c>
      <c r="B236" s="1" t="s">
        <v>25</v>
      </c>
      <c r="C236" s="1" t="s">
        <v>48</v>
      </c>
      <c r="D236" s="1" t="s">
        <v>32</v>
      </c>
      <c r="E236" s="49">
        <v>2292.46</v>
      </c>
    </row>
    <row r="237" spans="1:5" x14ac:dyDescent="0.25">
      <c r="A237" s="11">
        <v>45149</v>
      </c>
      <c r="B237" s="1" t="s">
        <v>24</v>
      </c>
      <c r="C237" s="1" t="s">
        <v>2</v>
      </c>
      <c r="D237" s="1" t="s">
        <v>32</v>
      </c>
      <c r="E237" s="49">
        <v>3089.08</v>
      </c>
    </row>
    <row r="238" spans="1:5" x14ac:dyDescent="0.25">
      <c r="A238" s="11">
        <v>45147</v>
      </c>
      <c r="B238" s="1" t="s">
        <v>25</v>
      </c>
      <c r="C238" s="1" t="s">
        <v>49</v>
      </c>
      <c r="D238" s="1" t="s">
        <v>28</v>
      </c>
      <c r="E238" s="49">
        <v>3776.93</v>
      </c>
    </row>
    <row r="239" spans="1:5" x14ac:dyDescent="0.25">
      <c r="A239" s="11">
        <v>45159</v>
      </c>
      <c r="B239" s="1" t="s">
        <v>26</v>
      </c>
      <c r="C239" s="1" t="s">
        <v>48</v>
      </c>
      <c r="D239" s="1" t="s">
        <v>31</v>
      </c>
      <c r="E239" s="49">
        <v>3665.58</v>
      </c>
    </row>
    <row r="240" spans="1:5" x14ac:dyDescent="0.25">
      <c r="A240" s="11">
        <v>45157</v>
      </c>
      <c r="B240" s="1" t="s">
        <v>26</v>
      </c>
      <c r="C240" s="1" t="s">
        <v>48</v>
      </c>
      <c r="D240" s="1" t="s">
        <v>31</v>
      </c>
      <c r="E240" s="49">
        <v>2114.5300000000002</v>
      </c>
    </row>
    <row r="241" spans="1:5" x14ac:dyDescent="0.25">
      <c r="A241" s="11">
        <v>45142</v>
      </c>
      <c r="B241" s="1" t="s">
        <v>33</v>
      </c>
      <c r="C241" s="1" t="s">
        <v>48</v>
      </c>
      <c r="D241" s="1" t="s">
        <v>28</v>
      </c>
      <c r="E241" s="49">
        <v>3747.31</v>
      </c>
    </row>
    <row r="242" spans="1:5" x14ac:dyDescent="0.25">
      <c r="A242" s="11">
        <v>45150</v>
      </c>
      <c r="B242" s="1" t="s">
        <v>25</v>
      </c>
      <c r="C242" s="1" t="s">
        <v>49</v>
      </c>
      <c r="D242" s="1" t="s">
        <v>30</v>
      </c>
      <c r="E242" s="49">
        <v>3199.41</v>
      </c>
    </row>
    <row r="243" spans="1:5" x14ac:dyDescent="0.25">
      <c r="A243" s="11">
        <v>45151</v>
      </c>
      <c r="B243" s="1" t="s">
        <v>24</v>
      </c>
      <c r="C243" s="1" t="s">
        <v>2</v>
      </c>
      <c r="D243" s="1" t="s">
        <v>29</v>
      </c>
      <c r="E243" s="49">
        <v>2647.32</v>
      </c>
    </row>
    <row r="244" spans="1:5" x14ac:dyDescent="0.25">
      <c r="A244" s="11">
        <v>45161</v>
      </c>
      <c r="B244" s="1" t="s">
        <v>25</v>
      </c>
      <c r="C244" s="1" t="s">
        <v>2</v>
      </c>
      <c r="D244" s="1" t="s">
        <v>31</v>
      </c>
      <c r="E244" s="49">
        <v>3392.21</v>
      </c>
    </row>
    <row r="245" spans="1:5" x14ac:dyDescent="0.25">
      <c r="A245" s="11">
        <v>45156</v>
      </c>
      <c r="B245" s="1" t="s">
        <v>26</v>
      </c>
      <c r="C245" s="1" t="s">
        <v>48</v>
      </c>
      <c r="D245" s="1" t="s">
        <v>29</v>
      </c>
      <c r="E245" s="49">
        <v>3798.78</v>
      </c>
    </row>
    <row r="246" spans="1:5" x14ac:dyDescent="0.25">
      <c r="A246" s="11">
        <v>45169</v>
      </c>
      <c r="B246" s="1" t="s">
        <v>23</v>
      </c>
      <c r="C246" s="1" t="s">
        <v>47</v>
      </c>
      <c r="D246" s="1" t="s">
        <v>29</v>
      </c>
      <c r="E246" s="49">
        <v>3402.33</v>
      </c>
    </row>
    <row r="247" spans="1:5" x14ac:dyDescent="0.25">
      <c r="A247" s="11">
        <v>45155</v>
      </c>
      <c r="B247" s="1" t="s">
        <v>33</v>
      </c>
      <c r="C247" s="1" t="s">
        <v>2</v>
      </c>
      <c r="D247" s="1" t="s">
        <v>29</v>
      </c>
      <c r="E247" s="49">
        <v>3691.97</v>
      </c>
    </row>
    <row r="248" spans="1:5" x14ac:dyDescent="0.25">
      <c r="A248" s="11">
        <v>45155</v>
      </c>
      <c r="B248" s="1" t="s">
        <v>24</v>
      </c>
      <c r="C248" s="1" t="s">
        <v>47</v>
      </c>
      <c r="D248" s="1" t="s">
        <v>32</v>
      </c>
      <c r="E248" s="49">
        <v>3026.14</v>
      </c>
    </row>
    <row r="249" spans="1:5" x14ac:dyDescent="0.25">
      <c r="A249" s="11">
        <v>45141</v>
      </c>
      <c r="B249" s="1" t="s">
        <v>33</v>
      </c>
      <c r="C249" s="1" t="s">
        <v>2</v>
      </c>
      <c r="D249" s="1" t="s">
        <v>29</v>
      </c>
      <c r="E249" s="49">
        <v>2690.06</v>
      </c>
    </row>
    <row r="250" spans="1:5" x14ac:dyDescent="0.25">
      <c r="A250" s="11">
        <v>45147</v>
      </c>
      <c r="B250" s="1" t="s">
        <v>33</v>
      </c>
      <c r="C250" s="1" t="s">
        <v>46</v>
      </c>
      <c r="D250" s="1" t="s">
        <v>30</v>
      </c>
      <c r="E250" s="49">
        <v>2798.66</v>
      </c>
    </row>
    <row r="251" spans="1:5" x14ac:dyDescent="0.25">
      <c r="A251" s="11">
        <v>45152</v>
      </c>
      <c r="B251" s="1" t="s">
        <v>23</v>
      </c>
      <c r="C251" s="1" t="s">
        <v>2</v>
      </c>
      <c r="D251" s="1" t="s">
        <v>32</v>
      </c>
      <c r="E251" s="49">
        <v>3181.33</v>
      </c>
    </row>
    <row r="252" spans="1:5" x14ac:dyDescent="0.25">
      <c r="A252" s="11">
        <v>45163</v>
      </c>
      <c r="B252" s="1" t="s">
        <v>26</v>
      </c>
      <c r="C252" s="1" t="s">
        <v>47</v>
      </c>
      <c r="D252" s="1" t="s">
        <v>29</v>
      </c>
      <c r="E252" s="49">
        <v>3162.47</v>
      </c>
    </row>
    <row r="253" spans="1:5" x14ac:dyDescent="0.25">
      <c r="A253" s="11">
        <v>45154</v>
      </c>
      <c r="B253" s="1" t="s">
        <v>24</v>
      </c>
      <c r="C253" s="1" t="s">
        <v>48</v>
      </c>
      <c r="D253" s="1" t="s">
        <v>32</v>
      </c>
      <c r="E253" s="49">
        <v>3553.08</v>
      </c>
    </row>
    <row r="254" spans="1:5" x14ac:dyDescent="0.25">
      <c r="A254" s="11">
        <v>45155</v>
      </c>
      <c r="B254" s="1" t="s">
        <v>23</v>
      </c>
      <c r="C254" s="1" t="s">
        <v>49</v>
      </c>
      <c r="D254" s="1" t="s">
        <v>29</v>
      </c>
      <c r="E254" s="49">
        <v>3368.15</v>
      </c>
    </row>
    <row r="255" spans="1:5" x14ac:dyDescent="0.25">
      <c r="A255" s="11">
        <v>45162</v>
      </c>
      <c r="B255" s="1" t="s">
        <v>23</v>
      </c>
      <c r="C255" s="1" t="s">
        <v>46</v>
      </c>
      <c r="D255" s="1" t="s">
        <v>28</v>
      </c>
      <c r="E255" s="49">
        <v>3837.27</v>
      </c>
    </row>
    <row r="256" spans="1:5" x14ac:dyDescent="0.25">
      <c r="A256" s="11">
        <v>45167</v>
      </c>
      <c r="B256" s="1" t="s">
        <v>23</v>
      </c>
      <c r="C256" s="1" t="s">
        <v>46</v>
      </c>
      <c r="D256" s="1" t="s">
        <v>30</v>
      </c>
      <c r="E256" s="49">
        <v>2311.4499999999998</v>
      </c>
    </row>
    <row r="257" spans="1:5" x14ac:dyDescent="0.25">
      <c r="A257" s="11">
        <v>45168</v>
      </c>
      <c r="B257" s="1" t="s">
        <v>23</v>
      </c>
      <c r="C257" s="1" t="s">
        <v>46</v>
      </c>
      <c r="D257" s="1" t="s">
        <v>27</v>
      </c>
      <c r="E257" s="49">
        <v>2427.88</v>
      </c>
    </row>
    <row r="258" spans="1:5" x14ac:dyDescent="0.25">
      <c r="A258" s="11">
        <v>45158</v>
      </c>
      <c r="B258" s="1" t="s">
        <v>24</v>
      </c>
      <c r="C258" s="1" t="s">
        <v>49</v>
      </c>
      <c r="D258" s="1" t="s">
        <v>31</v>
      </c>
      <c r="E258" s="49">
        <v>3836.02</v>
      </c>
    </row>
    <row r="259" spans="1:5" x14ac:dyDescent="0.25">
      <c r="A259" s="11">
        <v>45139</v>
      </c>
      <c r="B259" s="1" t="s">
        <v>24</v>
      </c>
      <c r="C259" s="1" t="s">
        <v>46</v>
      </c>
      <c r="D259" s="1" t="s">
        <v>31</v>
      </c>
      <c r="E259" s="49">
        <v>3337.33</v>
      </c>
    </row>
    <row r="260" spans="1:5" x14ac:dyDescent="0.25">
      <c r="A260" s="11">
        <v>45146</v>
      </c>
      <c r="B260" s="1" t="s">
        <v>26</v>
      </c>
      <c r="C260" s="1" t="s">
        <v>49</v>
      </c>
      <c r="D260" s="1" t="s">
        <v>29</v>
      </c>
      <c r="E260" s="49">
        <v>3290.36</v>
      </c>
    </row>
    <row r="261" spans="1:5" x14ac:dyDescent="0.25">
      <c r="A261" s="11">
        <v>45162</v>
      </c>
      <c r="B261" s="1" t="s">
        <v>26</v>
      </c>
      <c r="C261" s="1" t="s">
        <v>47</v>
      </c>
      <c r="D261" s="1" t="s">
        <v>27</v>
      </c>
      <c r="E261" s="49">
        <v>3462.39</v>
      </c>
    </row>
    <row r="262" spans="1:5" x14ac:dyDescent="0.25">
      <c r="A262" s="11">
        <v>45144</v>
      </c>
      <c r="B262" s="1" t="s">
        <v>23</v>
      </c>
      <c r="C262" s="1" t="s">
        <v>48</v>
      </c>
      <c r="D262" s="1" t="s">
        <v>29</v>
      </c>
      <c r="E262" s="49">
        <v>3278.84</v>
      </c>
    </row>
    <row r="263" spans="1:5" x14ac:dyDescent="0.25">
      <c r="A263" s="11">
        <v>45143</v>
      </c>
      <c r="B263" s="1" t="s">
        <v>26</v>
      </c>
      <c r="C263" s="1" t="s">
        <v>47</v>
      </c>
      <c r="D263" s="1" t="s">
        <v>31</v>
      </c>
      <c r="E263" s="49">
        <v>3236.67</v>
      </c>
    </row>
    <row r="264" spans="1:5" x14ac:dyDescent="0.25">
      <c r="A264" s="11">
        <v>45156</v>
      </c>
      <c r="B264" s="1" t="s">
        <v>24</v>
      </c>
      <c r="C264" s="1" t="s">
        <v>2</v>
      </c>
      <c r="D264" s="1" t="s">
        <v>27</v>
      </c>
      <c r="E264" s="49">
        <v>2802.41</v>
      </c>
    </row>
    <row r="265" spans="1:5" x14ac:dyDescent="0.25">
      <c r="A265" s="11">
        <v>45157</v>
      </c>
      <c r="B265" s="1" t="s">
        <v>33</v>
      </c>
      <c r="C265" s="1" t="s">
        <v>49</v>
      </c>
      <c r="D265" s="1" t="s">
        <v>32</v>
      </c>
      <c r="E265" s="49">
        <v>3948.62</v>
      </c>
    </row>
    <row r="266" spans="1:5" x14ac:dyDescent="0.25">
      <c r="A266" s="11">
        <v>45142</v>
      </c>
      <c r="B266" s="1" t="s">
        <v>33</v>
      </c>
      <c r="C266" s="1" t="s">
        <v>48</v>
      </c>
      <c r="D266" s="1" t="s">
        <v>27</v>
      </c>
      <c r="E266" s="49">
        <v>2477.2800000000002</v>
      </c>
    </row>
    <row r="267" spans="1:5" x14ac:dyDescent="0.25">
      <c r="A267" s="11">
        <v>45162</v>
      </c>
      <c r="B267" s="1" t="s">
        <v>23</v>
      </c>
      <c r="C267" s="1" t="s">
        <v>2</v>
      </c>
      <c r="D267" s="1" t="s">
        <v>29</v>
      </c>
      <c r="E267" s="49">
        <v>3450.62</v>
      </c>
    </row>
    <row r="268" spans="1:5" x14ac:dyDescent="0.25">
      <c r="A268" s="11">
        <v>45149</v>
      </c>
      <c r="B268" s="1" t="s">
        <v>23</v>
      </c>
      <c r="C268" s="1" t="s">
        <v>46</v>
      </c>
      <c r="D268" s="1" t="s">
        <v>29</v>
      </c>
      <c r="E268" s="49">
        <v>2809.06</v>
      </c>
    </row>
    <row r="269" spans="1:5" x14ac:dyDescent="0.25">
      <c r="A269" s="11">
        <v>45168</v>
      </c>
      <c r="B269" s="1" t="s">
        <v>33</v>
      </c>
      <c r="C269" s="1" t="s">
        <v>49</v>
      </c>
      <c r="D269" s="1" t="s">
        <v>31</v>
      </c>
      <c r="E269" s="49">
        <v>2738.88</v>
      </c>
    </row>
    <row r="270" spans="1:5" x14ac:dyDescent="0.25">
      <c r="A270" s="11">
        <v>45153</v>
      </c>
      <c r="B270" s="1" t="s">
        <v>23</v>
      </c>
      <c r="C270" s="1" t="s">
        <v>47</v>
      </c>
      <c r="D270" s="1" t="s">
        <v>28</v>
      </c>
      <c r="E270" s="49">
        <v>2463.9499999999998</v>
      </c>
    </row>
    <row r="271" spans="1:5" x14ac:dyDescent="0.25">
      <c r="A271" s="11">
        <v>45148</v>
      </c>
      <c r="B271" s="1" t="s">
        <v>23</v>
      </c>
      <c r="C271" s="1" t="s">
        <v>46</v>
      </c>
      <c r="D271" s="1" t="s">
        <v>32</v>
      </c>
      <c r="E271" s="49">
        <v>2467.5300000000002</v>
      </c>
    </row>
    <row r="272" spans="1:5" x14ac:dyDescent="0.25">
      <c r="A272" s="11">
        <v>45152</v>
      </c>
      <c r="B272" s="1" t="s">
        <v>33</v>
      </c>
      <c r="C272" s="1" t="s">
        <v>49</v>
      </c>
      <c r="D272" s="1" t="s">
        <v>32</v>
      </c>
      <c r="E272" s="49">
        <v>2853.96</v>
      </c>
    </row>
    <row r="273" spans="1:5" x14ac:dyDescent="0.25">
      <c r="A273" s="11">
        <v>45160</v>
      </c>
      <c r="B273" s="1" t="s">
        <v>26</v>
      </c>
      <c r="C273" s="1" t="s">
        <v>46</v>
      </c>
      <c r="D273" s="1" t="s">
        <v>31</v>
      </c>
      <c r="E273" s="49">
        <v>2710.72</v>
      </c>
    </row>
    <row r="274" spans="1:5" x14ac:dyDescent="0.25">
      <c r="A274" s="11">
        <v>45146</v>
      </c>
      <c r="B274" s="1" t="s">
        <v>33</v>
      </c>
      <c r="C274" s="1" t="s">
        <v>47</v>
      </c>
      <c r="D274" s="1" t="s">
        <v>32</v>
      </c>
      <c r="E274" s="49">
        <v>3421.47</v>
      </c>
    </row>
    <row r="275" spans="1:5" x14ac:dyDescent="0.25">
      <c r="A275" s="11">
        <v>45149</v>
      </c>
      <c r="B275" s="1" t="s">
        <v>24</v>
      </c>
      <c r="C275" s="1" t="s">
        <v>49</v>
      </c>
      <c r="D275" s="1" t="s">
        <v>32</v>
      </c>
      <c r="E275" s="49">
        <v>3126.5</v>
      </c>
    </row>
    <row r="276" spans="1:5" x14ac:dyDescent="0.25">
      <c r="A276" s="11">
        <v>45151</v>
      </c>
      <c r="B276" s="1" t="s">
        <v>23</v>
      </c>
      <c r="C276" s="1" t="s">
        <v>2</v>
      </c>
      <c r="D276" s="1" t="s">
        <v>28</v>
      </c>
      <c r="E276" s="49">
        <v>3128.05</v>
      </c>
    </row>
    <row r="277" spans="1:5" x14ac:dyDescent="0.25">
      <c r="A277" s="11">
        <v>45149</v>
      </c>
      <c r="B277" s="1" t="s">
        <v>26</v>
      </c>
      <c r="C277" s="1" t="s">
        <v>48</v>
      </c>
      <c r="D277" s="1" t="s">
        <v>32</v>
      </c>
      <c r="E277" s="49">
        <v>3185.46</v>
      </c>
    </row>
    <row r="278" spans="1:5" x14ac:dyDescent="0.25">
      <c r="A278" s="11">
        <v>45141</v>
      </c>
      <c r="B278" s="1" t="s">
        <v>26</v>
      </c>
      <c r="C278" s="1" t="s">
        <v>48</v>
      </c>
      <c r="D278" s="1" t="s">
        <v>31</v>
      </c>
      <c r="E278" s="49">
        <v>2733.99</v>
      </c>
    </row>
    <row r="279" spans="1:5" x14ac:dyDescent="0.25">
      <c r="A279" s="11">
        <v>45150</v>
      </c>
      <c r="B279" s="1" t="s">
        <v>24</v>
      </c>
      <c r="C279" s="1" t="s">
        <v>48</v>
      </c>
      <c r="D279" s="1" t="s">
        <v>28</v>
      </c>
      <c r="E279" s="49">
        <v>2695</v>
      </c>
    </row>
    <row r="280" spans="1:5" x14ac:dyDescent="0.25">
      <c r="A280" s="11">
        <v>45148</v>
      </c>
      <c r="B280" s="1" t="s">
        <v>23</v>
      </c>
      <c r="C280" s="1" t="s">
        <v>47</v>
      </c>
      <c r="D280" s="1" t="s">
        <v>30</v>
      </c>
      <c r="E280" s="49">
        <v>2559.4499999999998</v>
      </c>
    </row>
    <row r="281" spans="1:5" x14ac:dyDescent="0.25">
      <c r="A281" s="11">
        <v>45139</v>
      </c>
      <c r="B281" s="1" t="s">
        <v>33</v>
      </c>
      <c r="C281" s="1" t="s">
        <v>46</v>
      </c>
      <c r="D281" s="1" t="s">
        <v>30</v>
      </c>
      <c r="E281" s="49">
        <v>2382.02</v>
      </c>
    </row>
    <row r="282" spans="1:5" x14ac:dyDescent="0.25">
      <c r="A282" s="11">
        <v>45157</v>
      </c>
      <c r="B282" s="1" t="s">
        <v>33</v>
      </c>
      <c r="C282" s="1" t="s">
        <v>47</v>
      </c>
      <c r="D282" s="1" t="s">
        <v>28</v>
      </c>
      <c r="E282" s="49">
        <v>2855.28</v>
      </c>
    </row>
    <row r="283" spans="1:5" x14ac:dyDescent="0.25">
      <c r="A283" s="11">
        <v>45142</v>
      </c>
      <c r="B283" s="1" t="s">
        <v>23</v>
      </c>
      <c r="C283" s="1" t="s">
        <v>49</v>
      </c>
      <c r="D283" s="1" t="s">
        <v>32</v>
      </c>
      <c r="E283" s="49">
        <v>2369.06</v>
      </c>
    </row>
    <row r="284" spans="1:5" x14ac:dyDescent="0.25">
      <c r="A284" s="11">
        <v>45162</v>
      </c>
      <c r="B284" s="1" t="s">
        <v>24</v>
      </c>
      <c r="C284" s="1" t="s">
        <v>48</v>
      </c>
      <c r="D284" s="1" t="s">
        <v>28</v>
      </c>
      <c r="E284" s="49">
        <v>3313.46</v>
      </c>
    </row>
    <row r="285" spans="1:5" x14ac:dyDescent="0.25">
      <c r="A285" s="11">
        <v>45164</v>
      </c>
      <c r="B285" s="1" t="s">
        <v>26</v>
      </c>
      <c r="C285" s="1" t="s">
        <v>2</v>
      </c>
      <c r="D285" s="1" t="s">
        <v>30</v>
      </c>
      <c r="E285" s="49">
        <v>3856.76</v>
      </c>
    </row>
    <row r="286" spans="1:5" x14ac:dyDescent="0.25">
      <c r="A286" s="11">
        <v>45155</v>
      </c>
      <c r="B286" s="1" t="s">
        <v>23</v>
      </c>
      <c r="C286" s="1" t="s">
        <v>2</v>
      </c>
      <c r="D286" s="1" t="s">
        <v>30</v>
      </c>
      <c r="E286" s="49">
        <v>2638.88</v>
      </c>
    </row>
    <row r="287" spans="1:5" x14ac:dyDescent="0.25">
      <c r="A287" s="11">
        <v>45163</v>
      </c>
      <c r="B287" s="1" t="s">
        <v>26</v>
      </c>
      <c r="C287" s="1" t="s">
        <v>48</v>
      </c>
      <c r="D287" s="1" t="s">
        <v>29</v>
      </c>
      <c r="E287" s="49">
        <v>2804.25</v>
      </c>
    </row>
    <row r="288" spans="1:5" x14ac:dyDescent="0.25">
      <c r="A288" s="11">
        <v>45143</v>
      </c>
      <c r="B288" s="1" t="s">
        <v>24</v>
      </c>
      <c r="C288" s="1" t="s">
        <v>47</v>
      </c>
      <c r="D288" s="1" t="s">
        <v>30</v>
      </c>
      <c r="E288" s="49">
        <v>3402.98</v>
      </c>
    </row>
    <row r="289" spans="1:5" x14ac:dyDescent="0.25">
      <c r="A289" s="11">
        <v>45160</v>
      </c>
      <c r="B289" s="1" t="s">
        <v>26</v>
      </c>
      <c r="C289" s="1" t="s">
        <v>46</v>
      </c>
      <c r="D289" s="1" t="s">
        <v>29</v>
      </c>
      <c r="E289" s="49">
        <v>2327.37</v>
      </c>
    </row>
    <row r="290" spans="1:5" x14ac:dyDescent="0.25">
      <c r="A290" s="11">
        <v>45165</v>
      </c>
      <c r="B290" s="1" t="s">
        <v>23</v>
      </c>
      <c r="C290" s="1" t="s">
        <v>48</v>
      </c>
      <c r="D290" s="1" t="s">
        <v>30</v>
      </c>
      <c r="E290" s="49">
        <v>3715.32</v>
      </c>
    </row>
    <row r="291" spans="1:5" x14ac:dyDescent="0.25">
      <c r="A291" s="11">
        <v>45153</v>
      </c>
      <c r="B291" s="1" t="s">
        <v>33</v>
      </c>
      <c r="C291" s="1" t="s">
        <v>49</v>
      </c>
      <c r="D291" s="1" t="s">
        <v>29</v>
      </c>
      <c r="E291" s="49">
        <v>2459.9299999999998</v>
      </c>
    </row>
    <row r="292" spans="1:5" x14ac:dyDescent="0.25">
      <c r="A292" s="11">
        <v>45160</v>
      </c>
      <c r="B292" s="1" t="s">
        <v>24</v>
      </c>
      <c r="C292" s="1" t="s">
        <v>49</v>
      </c>
      <c r="D292" s="1" t="s">
        <v>27</v>
      </c>
      <c r="E292" s="49">
        <v>3647.65</v>
      </c>
    </row>
    <row r="293" spans="1:5" x14ac:dyDescent="0.25">
      <c r="A293" s="11">
        <v>45164</v>
      </c>
      <c r="B293" s="1" t="s">
        <v>26</v>
      </c>
      <c r="C293" s="1" t="s">
        <v>46</v>
      </c>
      <c r="D293" s="1" t="s">
        <v>29</v>
      </c>
      <c r="E293" s="49">
        <v>2548.2600000000002</v>
      </c>
    </row>
    <row r="294" spans="1:5" x14ac:dyDescent="0.25">
      <c r="A294" s="11">
        <v>45148</v>
      </c>
      <c r="B294" s="1" t="s">
        <v>23</v>
      </c>
      <c r="C294" s="1" t="s">
        <v>47</v>
      </c>
      <c r="D294" s="1" t="s">
        <v>32</v>
      </c>
      <c r="E294" s="49">
        <v>3076.73</v>
      </c>
    </row>
    <row r="295" spans="1:5" x14ac:dyDescent="0.25">
      <c r="A295" s="11">
        <v>45145</v>
      </c>
      <c r="B295" s="1" t="s">
        <v>25</v>
      </c>
      <c r="C295" s="1" t="s">
        <v>46</v>
      </c>
      <c r="D295" s="1" t="s">
        <v>28</v>
      </c>
      <c r="E295" s="49">
        <v>2295.3000000000002</v>
      </c>
    </row>
    <row r="296" spans="1:5" x14ac:dyDescent="0.25">
      <c r="A296" s="11">
        <v>45167</v>
      </c>
      <c r="B296" s="1" t="s">
        <v>23</v>
      </c>
      <c r="C296" s="1" t="s">
        <v>47</v>
      </c>
      <c r="D296" s="1" t="s">
        <v>28</v>
      </c>
      <c r="E296" s="49">
        <v>2726.4</v>
      </c>
    </row>
    <row r="297" spans="1:5" x14ac:dyDescent="0.25">
      <c r="A297" s="11">
        <v>45167</v>
      </c>
      <c r="B297" s="1" t="s">
        <v>24</v>
      </c>
      <c r="C297" s="1" t="s">
        <v>48</v>
      </c>
      <c r="D297" s="1" t="s">
        <v>28</v>
      </c>
      <c r="E297" s="49">
        <v>3699.68</v>
      </c>
    </row>
    <row r="298" spans="1:5" x14ac:dyDescent="0.25">
      <c r="A298" s="11">
        <v>45159</v>
      </c>
      <c r="B298" s="1" t="s">
        <v>33</v>
      </c>
      <c r="C298" s="1" t="s">
        <v>49</v>
      </c>
      <c r="D298" s="1" t="s">
        <v>30</v>
      </c>
      <c r="E298" s="49">
        <v>3589.25</v>
      </c>
    </row>
    <row r="299" spans="1:5" x14ac:dyDescent="0.25">
      <c r="A299" s="11">
        <v>45144</v>
      </c>
      <c r="B299" s="1" t="s">
        <v>23</v>
      </c>
      <c r="C299" s="1" t="s">
        <v>48</v>
      </c>
      <c r="D299" s="1" t="s">
        <v>28</v>
      </c>
      <c r="E299" s="49">
        <v>2831.59</v>
      </c>
    </row>
    <row r="300" spans="1:5" x14ac:dyDescent="0.25">
      <c r="A300" s="11">
        <v>45158</v>
      </c>
      <c r="B300" s="1" t="s">
        <v>24</v>
      </c>
      <c r="C300" s="1" t="s">
        <v>2</v>
      </c>
      <c r="D300" s="1" t="s">
        <v>32</v>
      </c>
      <c r="E300" s="49">
        <v>2633.46</v>
      </c>
    </row>
  </sheetData>
  <conditionalFormatting sqref="A12:D41">
    <cfRule type="expression" dxfId="47" priority="22">
      <formula>$C12=$H$21</formula>
    </cfRule>
  </conditionalFormatting>
  <conditionalFormatting sqref="E12:E41">
    <cfRule type="expression" dxfId="46" priority="1">
      <formula>$C12=$H$17</formula>
    </cfRule>
  </conditionalFormatting>
  <conditionalFormatting sqref="F12:F41">
    <cfRule type="expression" dxfId="45" priority="19">
      <formula>$C12=$I$21</formula>
    </cfRule>
  </conditionalFormatting>
  <conditionalFormatting sqref="G36:G37">
    <cfRule type="expression" dxfId="44" priority="6">
      <formula>$C21=$I$21</formula>
    </cfRule>
  </conditionalFormatting>
  <conditionalFormatting sqref="G38">
    <cfRule type="expression" dxfId="43" priority="24">
      <formula>$C24=$I$21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BD9C5-1042-4D66-AC53-BEA1D1E7819B}">
  <sheetPr>
    <tabColor rgb="FFFFFF00"/>
  </sheetPr>
  <dimension ref="A1:P300"/>
  <sheetViews>
    <sheetView workbookViewId="0">
      <selection activeCell="I13" sqref="I13"/>
    </sheetView>
  </sheetViews>
  <sheetFormatPr defaultRowHeight="15" x14ac:dyDescent="0.25"/>
  <cols>
    <col min="1" max="1" width="13.7109375" customWidth="1"/>
    <col min="2" max="2" width="11.7109375" customWidth="1"/>
    <col min="3" max="3" width="20.140625" customWidth="1"/>
    <col min="4" max="4" width="29.42578125" customWidth="1"/>
    <col min="5" max="5" width="9.5703125" bestFit="1" customWidth="1"/>
    <col min="6" max="6" width="6.5703125" customWidth="1"/>
    <col min="7" max="7" width="29" customWidth="1"/>
    <col min="8" max="8" width="28.42578125" customWidth="1"/>
    <col min="9" max="9" width="22.140625" customWidth="1"/>
    <col min="10" max="10" width="4.140625" customWidth="1"/>
    <col min="11" max="11" width="38.7109375" customWidth="1"/>
    <col min="12" max="12" width="16.140625" customWidth="1"/>
    <col min="13" max="13" width="20.85546875" customWidth="1"/>
    <col min="14" max="14" width="28.42578125" customWidth="1"/>
    <col min="15" max="15" width="24" customWidth="1"/>
    <col min="16" max="16" width="21.42578125" customWidth="1"/>
    <col min="17" max="17" width="21.140625" customWidth="1"/>
    <col min="18" max="18" width="11.5703125" customWidth="1"/>
    <col min="19" max="19" width="12.5703125" customWidth="1"/>
    <col min="20" max="20" width="11.5703125" customWidth="1"/>
    <col min="21" max="21" width="21.140625" customWidth="1"/>
  </cols>
  <sheetData>
    <row r="1" spans="1:11" ht="21" x14ac:dyDescent="0.35">
      <c r="A1" s="6" t="s">
        <v>60</v>
      </c>
      <c r="B1" s="5"/>
      <c r="C1" s="5"/>
      <c r="D1" s="5"/>
      <c r="E1" s="5"/>
    </row>
    <row r="2" spans="1:11" ht="21" x14ac:dyDescent="0.35">
      <c r="A2" s="6" t="s">
        <v>93</v>
      </c>
      <c r="B2" s="6"/>
      <c r="C2" s="6"/>
      <c r="D2" s="6"/>
      <c r="E2" s="5"/>
      <c r="G2" s="30" t="s">
        <v>55</v>
      </c>
      <c r="H2" s="31" t="s">
        <v>66</v>
      </c>
      <c r="I2" s="31"/>
      <c r="J2" s="31"/>
      <c r="K2" s="32"/>
    </row>
    <row r="3" spans="1:11" x14ac:dyDescent="0.25">
      <c r="G3" s="33"/>
      <c r="H3" s="34" t="s">
        <v>67</v>
      </c>
      <c r="I3" s="34"/>
      <c r="J3" s="34"/>
      <c r="K3" s="35"/>
    </row>
    <row r="4" spans="1:11" x14ac:dyDescent="0.25">
      <c r="G4" s="33"/>
      <c r="H4" s="34" t="s">
        <v>69</v>
      </c>
      <c r="I4" s="34"/>
      <c r="J4" s="34"/>
      <c r="K4" s="35"/>
    </row>
    <row r="5" spans="1:11" x14ac:dyDescent="0.25">
      <c r="G5" s="33"/>
      <c r="H5" s="34" t="s">
        <v>103</v>
      </c>
      <c r="I5" s="34"/>
      <c r="J5" s="34"/>
      <c r="K5" s="35"/>
    </row>
    <row r="6" spans="1:11" x14ac:dyDescent="0.25">
      <c r="B6" s="9" t="s">
        <v>8</v>
      </c>
      <c r="C6" t="s">
        <v>13</v>
      </c>
      <c r="E6" s="9"/>
      <c r="F6" s="9"/>
      <c r="G6" s="33"/>
      <c r="H6" s="34"/>
      <c r="I6" s="34"/>
      <c r="J6" s="34"/>
      <c r="K6" s="35"/>
    </row>
    <row r="7" spans="1:11" x14ac:dyDescent="0.25">
      <c r="E7" s="9"/>
      <c r="F7" s="9"/>
      <c r="G7" s="33" t="s">
        <v>56</v>
      </c>
      <c r="H7" s="34" t="s">
        <v>57</v>
      </c>
      <c r="I7" s="34"/>
      <c r="J7" s="34"/>
      <c r="K7" s="35"/>
    </row>
    <row r="8" spans="1:11" x14ac:dyDescent="0.25">
      <c r="B8" t="s">
        <v>62</v>
      </c>
      <c r="G8" s="36"/>
      <c r="H8" s="37"/>
      <c r="I8" s="37"/>
      <c r="J8" s="37"/>
      <c r="K8" s="38"/>
    </row>
    <row r="9" spans="1:11" x14ac:dyDescent="0.25">
      <c r="B9" t="s">
        <v>61</v>
      </c>
    </row>
    <row r="11" spans="1:11" ht="15.75" x14ac:dyDescent="0.25">
      <c r="A11" s="10" t="s">
        <v>1</v>
      </c>
      <c r="B11" s="10" t="s">
        <v>19</v>
      </c>
      <c r="C11" s="10" t="s">
        <v>20</v>
      </c>
      <c r="D11" s="10" t="s">
        <v>21</v>
      </c>
      <c r="E11" s="10" t="s">
        <v>70</v>
      </c>
    </row>
    <row r="12" spans="1:11" x14ac:dyDescent="0.25">
      <c r="A12" s="11">
        <v>45162</v>
      </c>
      <c r="B12" s="1" t="s">
        <v>25</v>
      </c>
      <c r="C12" s="1" t="s">
        <v>46</v>
      </c>
      <c r="D12" s="1" t="s">
        <v>32</v>
      </c>
      <c r="E12" s="49">
        <v>3022.34</v>
      </c>
      <c r="H12" s="9" t="s">
        <v>146</v>
      </c>
      <c r="I12" s="9" t="s">
        <v>145</v>
      </c>
    </row>
    <row r="13" spans="1:11" x14ac:dyDescent="0.25">
      <c r="A13" s="11">
        <v>45161</v>
      </c>
      <c r="B13" s="1" t="s">
        <v>25</v>
      </c>
      <c r="C13" s="1" t="s">
        <v>46</v>
      </c>
      <c r="D13" s="1" t="s">
        <v>29</v>
      </c>
      <c r="E13" s="49">
        <v>3116.33</v>
      </c>
      <c r="G13" s="69" t="s">
        <v>128</v>
      </c>
    </row>
    <row r="14" spans="1:11" x14ac:dyDescent="0.25">
      <c r="A14" s="11">
        <v>45145</v>
      </c>
      <c r="B14" s="1" t="s">
        <v>26</v>
      </c>
      <c r="C14" s="1" t="s">
        <v>47</v>
      </c>
      <c r="D14" s="1" t="s">
        <v>29</v>
      </c>
      <c r="E14" s="49">
        <v>3007.85</v>
      </c>
      <c r="G14" s="9" t="s">
        <v>66</v>
      </c>
    </row>
    <row r="15" spans="1:11" ht="15.75" x14ac:dyDescent="0.25">
      <c r="A15" s="11">
        <v>45149</v>
      </c>
      <c r="B15" s="1" t="s">
        <v>33</v>
      </c>
      <c r="C15" s="1" t="s">
        <v>46</v>
      </c>
      <c r="D15" s="1" t="s">
        <v>29</v>
      </c>
      <c r="E15" s="49">
        <v>3203.5</v>
      </c>
      <c r="G15" s="10" t="s">
        <v>21</v>
      </c>
      <c r="H15" s="10" t="s">
        <v>153</v>
      </c>
      <c r="I15" s="10" t="s">
        <v>151</v>
      </c>
    </row>
    <row r="16" spans="1:11" x14ac:dyDescent="0.25">
      <c r="A16" s="11">
        <v>45164</v>
      </c>
      <c r="B16" s="1" t="s">
        <v>26</v>
      </c>
      <c r="C16" s="1" t="s">
        <v>49</v>
      </c>
      <c r="D16" s="1" t="s">
        <v>31</v>
      </c>
      <c r="E16" s="49">
        <v>2337.88</v>
      </c>
      <c r="G16" s="1" t="s">
        <v>30</v>
      </c>
      <c r="H16" s="13" cm="1">
        <f t="array" ref="H16:H21">SUMIFS(E12:E300,D12:D300,G16:G21)</f>
        <v>148541.69000000006</v>
      </c>
      <c r="I16" s="13">
        <f t="shared" ref="I16:I21" si="0">SUMIFS($E$12:$E$300,$D$12:$D$300,G16)</f>
        <v>148541.69000000006</v>
      </c>
      <c r="K16" t="str">
        <f ca="1">IF(_xlfn.ISFORMULA(H16),_xlfn.FORMULATEXT(H16),"")</f>
        <v>=SUMIFS(E12:E300,D12:D300,G16:G21)</v>
      </c>
    </row>
    <row r="17" spans="1:11" x14ac:dyDescent="0.25">
      <c r="A17" s="11">
        <v>45160</v>
      </c>
      <c r="B17" s="1" t="s">
        <v>23</v>
      </c>
      <c r="C17" s="1" t="s">
        <v>49</v>
      </c>
      <c r="D17" s="1" t="s">
        <v>28</v>
      </c>
      <c r="E17" s="49">
        <v>3568.9</v>
      </c>
      <c r="G17" s="1" t="s">
        <v>29</v>
      </c>
      <c r="H17" s="13">
        <v>157981.22</v>
      </c>
      <c r="I17" s="13">
        <f t="shared" si="0"/>
        <v>157981.22</v>
      </c>
      <c r="K17" t="str">
        <f ca="1">_xlfn.IFNA(_xlfn.FORMULATEXT(I16),"")</f>
        <v>=SUMIFS($E$12:$E$300,$D$12:$D$300,G16)</v>
      </c>
    </row>
    <row r="18" spans="1:11" x14ac:dyDescent="0.25">
      <c r="A18" s="11">
        <v>45164</v>
      </c>
      <c r="B18" s="1" t="s">
        <v>25</v>
      </c>
      <c r="C18" s="1" t="s">
        <v>2</v>
      </c>
      <c r="D18" s="1" t="s">
        <v>30</v>
      </c>
      <c r="E18" s="49">
        <v>2631.83</v>
      </c>
      <c r="G18" s="1" t="s">
        <v>28</v>
      </c>
      <c r="H18" s="13">
        <v>164509.40999999995</v>
      </c>
      <c r="I18" s="13">
        <f t="shared" si="0"/>
        <v>164509.40999999995</v>
      </c>
    </row>
    <row r="19" spans="1:11" x14ac:dyDescent="0.25">
      <c r="A19" s="11">
        <v>45153</v>
      </c>
      <c r="B19" s="1" t="s">
        <v>24</v>
      </c>
      <c r="C19" s="1" t="s">
        <v>48</v>
      </c>
      <c r="D19" s="1" t="s">
        <v>31</v>
      </c>
      <c r="E19" s="49">
        <v>3236.28</v>
      </c>
      <c r="G19" s="1" t="s">
        <v>31</v>
      </c>
      <c r="H19" s="13">
        <v>140733.50000000003</v>
      </c>
      <c r="I19" s="13">
        <f t="shared" si="0"/>
        <v>140733.50000000003</v>
      </c>
    </row>
    <row r="20" spans="1:11" x14ac:dyDescent="0.25">
      <c r="A20" s="11">
        <v>45144</v>
      </c>
      <c r="B20" s="1" t="s">
        <v>24</v>
      </c>
      <c r="C20" s="1" t="s">
        <v>49</v>
      </c>
      <c r="D20" s="1" t="s">
        <v>30</v>
      </c>
      <c r="E20" s="49">
        <v>3343.37</v>
      </c>
      <c r="G20" s="1" t="s">
        <v>27</v>
      </c>
      <c r="H20" s="13">
        <v>145090.25999999998</v>
      </c>
      <c r="I20" s="13">
        <f t="shared" si="0"/>
        <v>145090.25999999998</v>
      </c>
    </row>
    <row r="21" spans="1:11" x14ac:dyDescent="0.25">
      <c r="A21" s="11">
        <v>45149</v>
      </c>
      <c r="B21" s="1" t="s">
        <v>33</v>
      </c>
      <c r="C21" s="1" t="s">
        <v>47</v>
      </c>
      <c r="D21" s="1" t="s">
        <v>27</v>
      </c>
      <c r="E21" s="49">
        <v>3762.55</v>
      </c>
      <c r="G21" s="1" t="s">
        <v>32</v>
      </c>
      <c r="H21" s="47">
        <v>117456.63000000002</v>
      </c>
      <c r="I21" s="47">
        <f t="shared" si="0"/>
        <v>117456.63000000002</v>
      </c>
    </row>
    <row r="22" spans="1:11" ht="15.75" thickBot="1" x14ac:dyDescent="0.3">
      <c r="A22" s="11">
        <v>45157</v>
      </c>
      <c r="B22" s="1" t="s">
        <v>26</v>
      </c>
      <c r="C22" s="1" t="s">
        <v>47</v>
      </c>
      <c r="D22" s="1" t="s">
        <v>29</v>
      </c>
      <c r="E22" s="49">
        <v>2840.65</v>
      </c>
      <c r="G22" s="45" t="s">
        <v>65</v>
      </c>
      <c r="H22" s="48">
        <f>SUM(_xlfn.ANCHORARRAY(H16))</f>
        <v>874312.71</v>
      </c>
      <c r="I22" s="48">
        <f>SUM(_xlfn.ANCHORARRAY(I16))</f>
        <v>148541.69000000006</v>
      </c>
    </row>
    <row r="23" spans="1:11" ht="15.75" thickTop="1" x14ac:dyDescent="0.25">
      <c r="A23" s="11">
        <v>45148</v>
      </c>
      <c r="B23" s="1" t="s">
        <v>25</v>
      </c>
      <c r="C23" s="1" t="s">
        <v>46</v>
      </c>
      <c r="D23" s="1" t="s">
        <v>28</v>
      </c>
      <c r="E23" s="49">
        <v>2019.03</v>
      </c>
    </row>
    <row r="24" spans="1:11" x14ac:dyDescent="0.25">
      <c r="A24" s="11">
        <v>45143</v>
      </c>
      <c r="B24" s="1" t="s">
        <v>33</v>
      </c>
      <c r="C24" s="1" t="s">
        <v>48</v>
      </c>
      <c r="D24" s="1" t="s">
        <v>30</v>
      </c>
      <c r="E24" s="49">
        <v>3305.75</v>
      </c>
      <c r="G24" s="69" t="s">
        <v>129</v>
      </c>
    </row>
    <row r="25" spans="1:11" x14ac:dyDescent="0.25">
      <c r="A25" s="11">
        <v>45149</v>
      </c>
      <c r="B25" s="1" t="s">
        <v>24</v>
      </c>
      <c r="C25" s="1" t="s">
        <v>2</v>
      </c>
      <c r="D25" s="1" t="s">
        <v>28</v>
      </c>
      <c r="E25" s="49">
        <v>2919.19</v>
      </c>
      <c r="G25" s="9" t="s">
        <v>102</v>
      </c>
      <c r="H25" s="7"/>
    </row>
    <row r="26" spans="1:11" ht="15.75" x14ac:dyDescent="0.25">
      <c r="A26" s="11">
        <v>45148</v>
      </c>
      <c r="B26" s="1" t="s">
        <v>23</v>
      </c>
      <c r="C26" s="1" t="s">
        <v>46</v>
      </c>
      <c r="D26" s="1" t="s">
        <v>31</v>
      </c>
      <c r="E26" s="49">
        <v>2166.96</v>
      </c>
      <c r="G26" s="29" t="s">
        <v>59</v>
      </c>
      <c r="H26" s="10" t="s">
        <v>153</v>
      </c>
      <c r="I26" s="10" t="s">
        <v>151</v>
      </c>
    </row>
    <row r="27" spans="1:11" x14ac:dyDescent="0.25">
      <c r="A27" s="11">
        <v>45156</v>
      </c>
      <c r="B27" s="1" t="s">
        <v>23</v>
      </c>
      <c r="C27" s="1" t="s">
        <v>46</v>
      </c>
      <c r="D27" s="1" t="s">
        <v>31</v>
      </c>
      <c r="E27" s="49">
        <v>3939.65</v>
      </c>
      <c r="G27" s="1" t="s">
        <v>47</v>
      </c>
      <c r="H27" s="50" cm="1">
        <f t="array" ref="H27:H31">SUMIFS(E12:E300,C12:C300,G27:G31)</f>
        <v>153559.21000000005</v>
      </c>
      <c r="I27" s="50">
        <f>SUMIFS($E$12:$E$300,$C$12:$C$300,G27)</f>
        <v>153559.21000000005</v>
      </c>
      <c r="K27" t="str">
        <f ca="1">IF(_xlfn.ISFORMULA(H27),_xlfn.FORMULATEXT(H27),"")</f>
        <v>=SUMIFS(E12:E300,C12:C300,G27:G31)</v>
      </c>
    </row>
    <row r="28" spans="1:11" x14ac:dyDescent="0.25">
      <c r="A28" s="11">
        <v>45168</v>
      </c>
      <c r="B28" s="1" t="s">
        <v>23</v>
      </c>
      <c r="C28" s="1" t="s">
        <v>2</v>
      </c>
      <c r="D28" s="1" t="s">
        <v>30</v>
      </c>
      <c r="E28" s="49">
        <v>3932.6</v>
      </c>
      <c r="G28" s="1" t="s">
        <v>46</v>
      </c>
      <c r="H28" s="50">
        <v>164598.56</v>
      </c>
      <c r="I28" s="50">
        <f>SUMIFS($E$12:$E$300,$C$12:$C$300,G28)</f>
        <v>164598.56</v>
      </c>
      <c r="K28" t="str">
        <f ca="1">_xlfn.IFNA(_xlfn.FORMULATEXT(I27),"")</f>
        <v>=SUMIFS($E$12:$E$300,$C$12:$C$300,G27)</v>
      </c>
    </row>
    <row r="29" spans="1:11" x14ac:dyDescent="0.25">
      <c r="A29" s="11">
        <v>45152</v>
      </c>
      <c r="B29" s="1" t="s">
        <v>24</v>
      </c>
      <c r="C29" s="1" t="s">
        <v>46</v>
      </c>
      <c r="D29" s="1" t="s">
        <v>28</v>
      </c>
      <c r="E29" s="49">
        <v>3339.41</v>
      </c>
      <c r="G29" s="1" t="s">
        <v>49</v>
      </c>
      <c r="H29" s="50">
        <v>168258.54999999993</v>
      </c>
      <c r="I29" s="50">
        <f>SUMIFS($E$12:$E$300,$C$12:$C$300,G29)</f>
        <v>168258.54999999993</v>
      </c>
    </row>
    <row r="30" spans="1:11" x14ac:dyDescent="0.25">
      <c r="A30" s="11">
        <v>45144</v>
      </c>
      <c r="B30" s="1" t="s">
        <v>25</v>
      </c>
      <c r="C30" s="1" t="s">
        <v>46</v>
      </c>
      <c r="D30" s="1" t="s">
        <v>28</v>
      </c>
      <c r="E30" s="49">
        <v>2973.83</v>
      </c>
      <c r="G30" s="1" t="s">
        <v>48</v>
      </c>
      <c r="H30" s="50">
        <v>222142.28999999986</v>
      </c>
      <c r="I30" s="50">
        <f>SUMIFS($E$12:$E$300,$C$12:$C$300,G30)</f>
        <v>222142.28999999986</v>
      </c>
    </row>
    <row r="31" spans="1:11" x14ac:dyDescent="0.25">
      <c r="A31" s="11">
        <v>45158</v>
      </c>
      <c r="B31" s="1" t="s">
        <v>25</v>
      </c>
      <c r="C31" s="1" t="s">
        <v>49</v>
      </c>
      <c r="D31" s="1" t="s">
        <v>28</v>
      </c>
      <c r="E31" s="49">
        <v>3331.21</v>
      </c>
      <c r="G31" s="1" t="s">
        <v>2</v>
      </c>
      <c r="H31" s="51">
        <v>165754.1</v>
      </c>
      <c r="I31" s="50">
        <f>SUMIFS($E$12:$E$300,$C$12:$C$300,G31)</f>
        <v>165754.1</v>
      </c>
    </row>
    <row r="32" spans="1:11" ht="15.75" thickBot="1" x14ac:dyDescent="0.3">
      <c r="A32" s="11">
        <v>45169</v>
      </c>
      <c r="B32" s="1" t="s">
        <v>25</v>
      </c>
      <c r="C32" s="1" t="s">
        <v>47</v>
      </c>
      <c r="D32" s="1" t="s">
        <v>29</v>
      </c>
      <c r="E32" s="49">
        <v>3244.37</v>
      </c>
      <c r="G32" s="45" t="s">
        <v>65</v>
      </c>
      <c r="H32" s="52">
        <f>SUM(_xlfn.ANCHORARRAY(H27))</f>
        <v>874312.70999999985</v>
      </c>
      <c r="I32" s="52">
        <f>SUM(I27:I31)</f>
        <v>874312.70999999985</v>
      </c>
    </row>
    <row r="33" spans="1:16" ht="15.75" thickTop="1" x14ac:dyDescent="0.25">
      <c r="A33" s="11">
        <v>45140</v>
      </c>
      <c r="B33" s="1" t="s">
        <v>25</v>
      </c>
      <c r="C33" s="1" t="s">
        <v>49</v>
      </c>
      <c r="D33" s="1" t="s">
        <v>30</v>
      </c>
      <c r="E33" s="49">
        <v>2545.61</v>
      </c>
    </row>
    <row r="34" spans="1:16" x14ac:dyDescent="0.25">
      <c r="A34" s="11">
        <v>45141</v>
      </c>
      <c r="B34" s="1" t="s">
        <v>26</v>
      </c>
      <c r="C34" s="1" t="s">
        <v>46</v>
      </c>
      <c r="D34" s="1" t="s">
        <v>31</v>
      </c>
      <c r="E34" s="49">
        <v>2191.69</v>
      </c>
      <c r="G34" s="69" t="s">
        <v>130</v>
      </c>
    </row>
    <row r="35" spans="1:16" x14ac:dyDescent="0.25">
      <c r="A35" s="11">
        <v>45146</v>
      </c>
      <c r="B35" s="1" t="s">
        <v>33</v>
      </c>
      <c r="C35" s="1" t="s">
        <v>48</v>
      </c>
      <c r="D35" s="1" t="s">
        <v>30</v>
      </c>
      <c r="E35" s="49">
        <v>2034.11</v>
      </c>
      <c r="G35" s="9" t="s">
        <v>71</v>
      </c>
    </row>
    <row r="36" spans="1:16" ht="15.75" x14ac:dyDescent="0.25">
      <c r="A36" s="11">
        <v>45164</v>
      </c>
      <c r="B36" s="1" t="s">
        <v>23</v>
      </c>
      <c r="C36" s="1" t="s">
        <v>48</v>
      </c>
      <c r="D36" s="1" t="s">
        <v>27</v>
      </c>
      <c r="E36" s="49">
        <v>2686.71</v>
      </c>
      <c r="G36" s="40" t="s">
        <v>59</v>
      </c>
      <c r="H36" s="1" t="s">
        <v>47</v>
      </c>
      <c r="M36" s="44" t="s">
        <v>64</v>
      </c>
      <c r="O36" s="44" t="s">
        <v>63</v>
      </c>
      <c r="P36" s="44" t="s">
        <v>21</v>
      </c>
    </row>
    <row r="37" spans="1:16" ht="15.75" x14ac:dyDescent="0.25">
      <c r="A37" s="11">
        <v>45146</v>
      </c>
      <c r="B37" s="1" t="s">
        <v>33</v>
      </c>
      <c r="C37" s="1" t="s">
        <v>48</v>
      </c>
      <c r="D37" s="1" t="s">
        <v>27</v>
      </c>
      <c r="E37" s="49">
        <v>3446.64</v>
      </c>
      <c r="G37" s="40" t="s">
        <v>19</v>
      </c>
      <c r="H37" s="1" t="s">
        <v>24</v>
      </c>
      <c r="M37" s="44" t="s">
        <v>19</v>
      </c>
      <c r="O37" s="13" t="str" cm="1">
        <f t="array" ref="O37:O41">_xlfn._xlws.SORT(_xlfn.UNIQUE(C12:C41))</f>
        <v>Carmen</v>
      </c>
      <c r="P37" s="13" t="str" cm="1">
        <f t="array" ref="P37:P42">_xlfn._xlws.SORT(_xlfn.UNIQUE(D12:D41))</f>
        <v>Hot Wheels</v>
      </c>
    </row>
    <row r="38" spans="1:16" x14ac:dyDescent="0.25">
      <c r="A38" s="11">
        <v>45166</v>
      </c>
      <c r="B38" s="1" t="s">
        <v>26</v>
      </c>
      <c r="C38" s="1" t="s">
        <v>49</v>
      </c>
      <c r="D38" s="1" t="s">
        <v>27</v>
      </c>
      <c r="E38" s="49">
        <v>3150.23</v>
      </c>
      <c r="G38" s="46" t="s">
        <v>65</v>
      </c>
      <c r="H38" s="50">
        <f>SUMIFS(E12:E300,C12:C300,H36,B12:B300,H37)</f>
        <v>32383.689999999995</v>
      </c>
      <c r="K38" t="str">
        <f ca="1">_xlfn.IFNA(_xlfn.FORMULATEXT(H38),"")</f>
        <v>=SUMIFS(E12:E300,C12:C300,H36,B12:B300,H37)</v>
      </c>
      <c r="M38" s="13" t="str" cm="1">
        <f t="array" ref="M38:M42">_xlfn._xlws.SORT(_xlfn.UNIQUE(B12:B41))</f>
        <v>Central</v>
      </c>
      <c r="N38" t="str">
        <f ca="1">_xlfn.IFNA(_xlfn.FORMULATEXT(M38),"")</f>
        <v>=SORT(UNIQUE(B12:B41))</v>
      </c>
      <c r="O38" s="13" t="str">
        <v>Cinderelli</v>
      </c>
      <c r="P38" s="13" t="str">
        <v>LOL OMG Surprise</v>
      </c>
    </row>
    <row r="39" spans="1:16" x14ac:dyDescent="0.25">
      <c r="A39" s="11">
        <v>45140</v>
      </c>
      <c r="B39" s="1" t="s">
        <v>33</v>
      </c>
      <c r="C39" s="1" t="s">
        <v>49</v>
      </c>
      <c r="D39" s="1" t="s">
        <v>31</v>
      </c>
      <c r="E39" s="49">
        <v>3417.71</v>
      </c>
      <c r="M39" s="13" t="str">
        <v xml:space="preserve">North </v>
      </c>
      <c r="O39" s="13" t="str">
        <v>Macen</v>
      </c>
      <c r="P39" s="13" t="str">
        <v>LOL Surprise</v>
      </c>
    </row>
    <row r="40" spans="1:16" x14ac:dyDescent="0.25">
      <c r="A40" s="11">
        <v>45166</v>
      </c>
      <c r="B40" s="1" t="s">
        <v>24</v>
      </c>
      <c r="C40" s="1" t="s">
        <v>47</v>
      </c>
      <c r="D40" s="1" t="s">
        <v>31</v>
      </c>
      <c r="E40" s="49">
        <v>3269.6</v>
      </c>
      <c r="G40" s="69" t="s">
        <v>131</v>
      </c>
      <c r="M40" s="13" t="str">
        <v>NorthWest</v>
      </c>
      <c r="O40" s="13" t="str">
        <v>Miles</v>
      </c>
      <c r="P40" s="13" t="str">
        <v>Monster Trucks</v>
      </c>
    </row>
    <row r="41" spans="1:16" x14ac:dyDescent="0.25">
      <c r="A41" s="11">
        <v>45164</v>
      </c>
      <c r="B41" s="1" t="s">
        <v>23</v>
      </c>
      <c r="C41" s="1" t="s">
        <v>48</v>
      </c>
      <c r="D41" s="1" t="s">
        <v>30</v>
      </c>
      <c r="E41" s="49">
        <v>2672.91</v>
      </c>
      <c r="G41" s="39" t="s">
        <v>69</v>
      </c>
      <c r="M41" s="13" t="str">
        <v>South</v>
      </c>
      <c r="O41" s="13" t="str">
        <v>Tiana</v>
      </c>
      <c r="P41" s="13" t="str">
        <v>Rainbow High Dolls</v>
      </c>
    </row>
    <row r="42" spans="1:16" ht="15.75" x14ac:dyDescent="0.25">
      <c r="A42" s="11">
        <v>45142</v>
      </c>
      <c r="B42" s="1" t="s">
        <v>23</v>
      </c>
      <c r="C42" s="1" t="s">
        <v>49</v>
      </c>
      <c r="D42" s="1" t="s">
        <v>31</v>
      </c>
      <c r="E42" s="49">
        <v>3692.24</v>
      </c>
      <c r="G42" s="10" t="s">
        <v>19</v>
      </c>
      <c r="H42" s="10" t="s">
        <v>153</v>
      </c>
      <c r="I42" s="10" t="s">
        <v>151</v>
      </c>
      <c r="M42" s="13" t="str">
        <v>West</v>
      </c>
      <c r="P42" s="13" t="str">
        <v>Stuffed Animals/Bears</v>
      </c>
    </row>
    <row r="43" spans="1:16" x14ac:dyDescent="0.25">
      <c r="A43" s="11">
        <v>45154</v>
      </c>
      <c r="B43" s="1" t="s">
        <v>25</v>
      </c>
      <c r="C43" s="1" t="s">
        <v>2</v>
      </c>
      <c r="D43" s="1" t="s">
        <v>31</v>
      </c>
      <c r="E43" s="49">
        <v>2669.7</v>
      </c>
      <c r="G43" s="1" t="s">
        <v>25</v>
      </c>
      <c r="H43" s="50" cm="1">
        <f t="array" ref="H43:H47">SUMIFS(E12:E300,B12:B300,G43:G47)</f>
        <v>153616.77999999997</v>
      </c>
      <c r="I43" s="50">
        <f>SUMIFS($E$12:$E$300,$B$12:$B$300,G43)</f>
        <v>153616.77999999997</v>
      </c>
      <c r="K43" t="str">
        <f ca="1">IF(_xlfn.ISFORMULA(H43),_xlfn.FORMULATEXT(H43),"")</f>
        <v>=SUMIFS(E12:E300,B12:B300,G43:G47)</v>
      </c>
    </row>
    <row r="44" spans="1:16" x14ac:dyDescent="0.25">
      <c r="A44" s="11">
        <v>45146</v>
      </c>
      <c r="B44" s="1" t="s">
        <v>24</v>
      </c>
      <c r="C44" s="1" t="s">
        <v>49</v>
      </c>
      <c r="D44" s="1" t="s">
        <v>29</v>
      </c>
      <c r="E44" s="49">
        <v>2975.8</v>
      </c>
      <c r="G44" s="1" t="s">
        <v>33</v>
      </c>
      <c r="H44" s="50">
        <v>198178.22</v>
      </c>
      <c r="I44" s="50">
        <f t="shared" ref="I44:I47" si="1">SUMIFS($E$12:$E$300,$B$12:$B$300,G44)</f>
        <v>198178.22</v>
      </c>
      <c r="K44" t="str">
        <f ca="1">_xlfn.IFNA(_xlfn.FORMULATEXT(I43),"")</f>
        <v>=SUMIFS($E$12:$E$300,$B$12:$B$300,G43)</v>
      </c>
    </row>
    <row r="45" spans="1:16" x14ac:dyDescent="0.25">
      <c r="A45" s="11">
        <v>45149</v>
      </c>
      <c r="B45" s="1" t="s">
        <v>23</v>
      </c>
      <c r="C45" s="1" t="s">
        <v>2</v>
      </c>
      <c r="D45" s="1" t="s">
        <v>30</v>
      </c>
      <c r="E45" s="49">
        <v>3446.79</v>
      </c>
      <c r="G45" s="1" t="s">
        <v>24</v>
      </c>
      <c r="H45" s="50">
        <v>188229.18999999994</v>
      </c>
      <c r="I45" s="50">
        <f t="shared" si="1"/>
        <v>188229.18999999994</v>
      </c>
    </row>
    <row r="46" spans="1:16" x14ac:dyDescent="0.25">
      <c r="A46" s="11">
        <v>45155</v>
      </c>
      <c r="B46" s="1" t="s">
        <v>26</v>
      </c>
      <c r="C46" s="1" t="s">
        <v>2</v>
      </c>
      <c r="D46" s="1" t="s">
        <v>29</v>
      </c>
      <c r="E46" s="49">
        <v>2378.88</v>
      </c>
      <c r="G46" s="1" t="s">
        <v>26</v>
      </c>
      <c r="H46" s="50">
        <v>140969.83000000002</v>
      </c>
      <c r="I46" s="50">
        <f t="shared" si="1"/>
        <v>140969.83000000002</v>
      </c>
    </row>
    <row r="47" spans="1:16" x14ac:dyDescent="0.25">
      <c r="A47" s="11">
        <v>45155</v>
      </c>
      <c r="B47" s="1" t="s">
        <v>33</v>
      </c>
      <c r="C47" s="1" t="s">
        <v>2</v>
      </c>
      <c r="D47" s="1" t="s">
        <v>32</v>
      </c>
      <c r="E47" s="49">
        <v>3307.94</v>
      </c>
      <c r="G47" s="1" t="s">
        <v>23</v>
      </c>
      <c r="H47" s="51">
        <v>193318.69000000003</v>
      </c>
      <c r="I47" s="50">
        <f t="shared" si="1"/>
        <v>193318.69000000003</v>
      </c>
    </row>
    <row r="48" spans="1:16" ht="15.75" thickBot="1" x14ac:dyDescent="0.3">
      <c r="A48" s="11">
        <v>45154</v>
      </c>
      <c r="B48" s="1" t="s">
        <v>26</v>
      </c>
      <c r="C48" s="1" t="s">
        <v>49</v>
      </c>
      <c r="D48" s="1" t="s">
        <v>31</v>
      </c>
      <c r="E48" s="49">
        <v>2246.25</v>
      </c>
      <c r="G48" s="45" t="s">
        <v>65</v>
      </c>
      <c r="H48" s="52">
        <f>SUM(_xlfn.ANCHORARRAY(H43))</f>
        <v>874312.71000000008</v>
      </c>
      <c r="I48" s="52">
        <f>SUM(I43:I47)</f>
        <v>874312.71000000008</v>
      </c>
    </row>
    <row r="49" spans="1:5" ht="15.75" thickTop="1" x14ac:dyDescent="0.25">
      <c r="A49" s="11">
        <v>45163</v>
      </c>
      <c r="B49" s="1" t="s">
        <v>24</v>
      </c>
      <c r="C49" s="1" t="s">
        <v>46</v>
      </c>
      <c r="D49" s="1" t="s">
        <v>31</v>
      </c>
      <c r="E49" s="49">
        <v>3720.02</v>
      </c>
    </row>
    <row r="50" spans="1:5" x14ac:dyDescent="0.25">
      <c r="A50" s="11">
        <v>45159</v>
      </c>
      <c r="B50" s="1" t="s">
        <v>33</v>
      </c>
      <c r="C50" s="1" t="s">
        <v>46</v>
      </c>
      <c r="D50" s="1" t="s">
        <v>32</v>
      </c>
      <c r="E50" s="49">
        <v>2176.7399999999998</v>
      </c>
    </row>
    <row r="51" spans="1:5" x14ac:dyDescent="0.25">
      <c r="A51" s="11">
        <v>45159</v>
      </c>
      <c r="B51" s="1" t="s">
        <v>26</v>
      </c>
      <c r="C51" s="1" t="s">
        <v>2</v>
      </c>
      <c r="D51" s="1" t="s">
        <v>27</v>
      </c>
      <c r="E51" s="49">
        <v>3373.27</v>
      </c>
    </row>
    <row r="52" spans="1:5" x14ac:dyDescent="0.25">
      <c r="A52" s="11">
        <v>45142</v>
      </c>
      <c r="B52" s="1" t="s">
        <v>24</v>
      </c>
      <c r="C52" s="1" t="s">
        <v>49</v>
      </c>
      <c r="D52" s="1" t="s">
        <v>27</v>
      </c>
      <c r="E52" s="49">
        <v>3138.69</v>
      </c>
    </row>
    <row r="53" spans="1:5" x14ac:dyDescent="0.25">
      <c r="A53" s="11">
        <v>45145</v>
      </c>
      <c r="B53" s="1" t="s">
        <v>33</v>
      </c>
      <c r="C53" s="1" t="s">
        <v>46</v>
      </c>
      <c r="D53" s="1" t="s">
        <v>29</v>
      </c>
      <c r="E53" s="49">
        <v>3353.36</v>
      </c>
    </row>
    <row r="54" spans="1:5" x14ac:dyDescent="0.25">
      <c r="A54" s="11">
        <v>45148</v>
      </c>
      <c r="B54" s="1" t="s">
        <v>25</v>
      </c>
      <c r="C54" s="1" t="s">
        <v>49</v>
      </c>
      <c r="D54" s="1" t="s">
        <v>30</v>
      </c>
      <c r="E54" s="49">
        <v>2611.86</v>
      </c>
    </row>
    <row r="55" spans="1:5" x14ac:dyDescent="0.25">
      <c r="A55" s="11">
        <v>45139</v>
      </c>
      <c r="B55" s="1" t="s">
        <v>23</v>
      </c>
      <c r="C55" s="1" t="s">
        <v>48</v>
      </c>
      <c r="D55" s="1" t="s">
        <v>27</v>
      </c>
      <c r="E55" s="49">
        <v>2585.0500000000002</v>
      </c>
    </row>
    <row r="56" spans="1:5" x14ac:dyDescent="0.25">
      <c r="A56" s="11">
        <v>45154</v>
      </c>
      <c r="B56" s="1" t="s">
        <v>24</v>
      </c>
      <c r="C56" s="1" t="s">
        <v>47</v>
      </c>
      <c r="D56" s="1" t="s">
        <v>31</v>
      </c>
      <c r="E56" s="49">
        <v>2934.85</v>
      </c>
    </row>
    <row r="57" spans="1:5" x14ac:dyDescent="0.25">
      <c r="A57" s="11">
        <v>45148</v>
      </c>
      <c r="B57" s="1" t="s">
        <v>23</v>
      </c>
      <c r="C57" s="1" t="s">
        <v>46</v>
      </c>
      <c r="D57" s="1" t="s">
        <v>31</v>
      </c>
      <c r="E57" s="49">
        <v>3710.5</v>
      </c>
    </row>
    <row r="58" spans="1:5" x14ac:dyDescent="0.25">
      <c r="A58" s="11">
        <v>45163</v>
      </c>
      <c r="B58" s="1" t="s">
        <v>25</v>
      </c>
      <c r="C58" s="1" t="s">
        <v>2</v>
      </c>
      <c r="D58" s="1" t="s">
        <v>28</v>
      </c>
      <c r="E58" s="49">
        <v>2973.73</v>
      </c>
    </row>
    <row r="59" spans="1:5" x14ac:dyDescent="0.25">
      <c r="A59" s="11">
        <v>45149</v>
      </c>
      <c r="B59" s="1" t="s">
        <v>25</v>
      </c>
      <c r="C59" s="1" t="s">
        <v>46</v>
      </c>
      <c r="D59" s="1" t="s">
        <v>27</v>
      </c>
      <c r="E59" s="49">
        <v>3704.03</v>
      </c>
    </row>
    <row r="60" spans="1:5" x14ac:dyDescent="0.25">
      <c r="A60" s="11">
        <v>45146</v>
      </c>
      <c r="B60" s="1" t="s">
        <v>26</v>
      </c>
      <c r="C60" s="1" t="s">
        <v>2</v>
      </c>
      <c r="D60" s="1" t="s">
        <v>31</v>
      </c>
      <c r="E60" s="49">
        <v>3019.2</v>
      </c>
    </row>
    <row r="61" spans="1:5" x14ac:dyDescent="0.25">
      <c r="A61" s="11">
        <v>45151</v>
      </c>
      <c r="B61" s="1" t="s">
        <v>24</v>
      </c>
      <c r="C61" s="1" t="s">
        <v>48</v>
      </c>
      <c r="D61" s="1" t="s">
        <v>28</v>
      </c>
      <c r="E61" s="49">
        <v>3447.66</v>
      </c>
    </row>
    <row r="62" spans="1:5" x14ac:dyDescent="0.25">
      <c r="A62" s="11">
        <v>45144</v>
      </c>
      <c r="B62" s="1" t="s">
        <v>24</v>
      </c>
      <c r="C62" s="1" t="s">
        <v>2</v>
      </c>
      <c r="D62" s="1" t="s">
        <v>31</v>
      </c>
      <c r="E62" s="49">
        <v>2125.0100000000002</v>
      </c>
    </row>
    <row r="63" spans="1:5" x14ac:dyDescent="0.25">
      <c r="A63" s="11">
        <v>45167</v>
      </c>
      <c r="B63" s="1" t="s">
        <v>26</v>
      </c>
      <c r="C63" s="1" t="s">
        <v>47</v>
      </c>
      <c r="D63" s="1" t="s">
        <v>27</v>
      </c>
      <c r="E63" s="49">
        <v>2084.6</v>
      </c>
    </row>
    <row r="64" spans="1:5" x14ac:dyDescent="0.25">
      <c r="A64" s="11">
        <v>45161</v>
      </c>
      <c r="B64" s="1" t="s">
        <v>24</v>
      </c>
      <c r="C64" s="1" t="s">
        <v>46</v>
      </c>
      <c r="D64" s="1" t="s">
        <v>31</v>
      </c>
      <c r="E64" s="49">
        <v>2781.9</v>
      </c>
    </row>
    <row r="65" spans="1:5" x14ac:dyDescent="0.25">
      <c r="A65" s="11">
        <v>45153</v>
      </c>
      <c r="B65" s="1" t="s">
        <v>23</v>
      </c>
      <c r="C65" s="1" t="s">
        <v>48</v>
      </c>
      <c r="D65" s="1" t="s">
        <v>32</v>
      </c>
      <c r="E65" s="49">
        <v>3176.89</v>
      </c>
    </row>
    <row r="66" spans="1:5" x14ac:dyDescent="0.25">
      <c r="A66" s="11">
        <v>45145</v>
      </c>
      <c r="B66" s="1" t="s">
        <v>26</v>
      </c>
      <c r="C66" s="1" t="s">
        <v>48</v>
      </c>
      <c r="D66" s="1" t="s">
        <v>30</v>
      </c>
      <c r="E66" s="49">
        <v>3936.46</v>
      </c>
    </row>
    <row r="67" spans="1:5" x14ac:dyDescent="0.25">
      <c r="A67" s="11">
        <v>45158</v>
      </c>
      <c r="B67" s="1" t="s">
        <v>33</v>
      </c>
      <c r="C67" s="1" t="s">
        <v>48</v>
      </c>
      <c r="D67" s="1" t="s">
        <v>32</v>
      </c>
      <c r="E67" s="49">
        <v>2483.84</v>
      </c>
    </row>
    <row r="68" spans="1:5" x14ac:dyDescent="0.25">
      <c r="A68" s="11">
        <v>45167</v>
      </c>
      <c r="B68" s="1" t="s">
        <v>25</v>
      </c>
      <c r="C68" s="1" t="s">
        <v>49</v>
      </c>
      <c r="D68" s="1" t="s">
        <v>31</v>
      </c>
      <c r="E68" s="49">
        <v>3503.23</v>
      </c>
    </row>
    <row r="69" spans="1:5" x14ac:dyDescent="0.25">
      <c r="A69" s="11">
        <v>45169</v>
      </c>
      <c r="B69" s="1" t="s">
        <v>24</v>
      </c>
      <c r="C69" s="1" t="s">
        <v>47</v>
      </c>
      <c r="D69" s="1" t="s">
        <v>32</v>
      </c>
      <c r="E69" s="49">
        <v>2654.67</v>
      </c>
    </row>
    <row r="70" spans="1:5" x14ac:dyDescent="0.25">
      <c r="A70" s="11">
        <v>45146</v>
      </c>
      <c r="B70" s="1" t="s">
        <v>24</v>
      </c>
      <c r="C70" s="1" t="s">
        <v>48</v>
      </c>
      <c r="D70" s="1" t="s">
        <v>27</v>
      </c>
      <c r="E70" s="49">
        <v>2532.0300000000002</v>
      </c>
    </row>
    <row r="71" spans="1:5" x14ac:dyDescent="0.25">
      <c r="A71" s="11">
        <v>45169</v>
      </c>
      <c r="B71" s="1" t="s">
        <v>24</v>
      </c>
      <c r="C71" s="1" t="s">
        <v>48</v>
      </c>
      <c r="D71" s="1" t="s">
        <v>27</v>
      </c>
      <c r="E71" s="49">
        <v>2973.9</v>
      </c>
    </row>
    <row r="72" spans="1:5" x14ac:dyDescent="0.25">
      <c r="A72" s="11">
        <v>45153</v>
      </c>
      <c r="B72" s="1" t="s">
        <v>26</v>
      </c>
      <c r="C72" s="1" t="s">
        <v>46</v>
      </c>
      <c r="D72" s="1" t="s">
        <v>27</v>
      </c>
      <c r="E72" s="49">
        <v>3296.7</v>
      </c>
    </row>
    <row r="73" spans="1:5" x14ac:dyDescent="0.25">
      <c r="A73" s="11">
        <v>45149</v>
      </c>
      <c r="B73" s="1" t="s">
        <v>26</v>
      </c>
      <c r="C73" s="1" t="s">
        <v>48</v>
      </c>
      <c r="D73" s="1" t="s">
        <v>28</v>
      </c>
      <c r="E73" s="49">
        <v>2081.84</v>
      </c>
    </row>
    <row r="74" spans="1:5" x14ac:dyDescent="0.25">
      <c r="A74" s="11">
        <v>45141</v>
      </c>
      <c r="B74" s="1" t="s">
        <v>23</v>
      </c>
      <c r="C74" s="1" t="s">
        <v>47</v>
      </c>
      <c r="D74" s="1" t="s">
        <v>32</v>
      </c>
      <c r="E74" s="49">
        <v>3875.37</v>
      </c>
    </row>
    <row r="75" spans="1:5" x14ac:dyDescent="0.25">
      <c r="A75" s="11">
        <v>45165</v>
      </c>
      <c r="B75" s="1" t="s">
        <v>26</v>
      </c>
      <c r="C75" s="1" t="s">
        <v>47</v>
      </c>
      <c r="D75" s="1" t="s">
        <v>30</v>
      </c>
      <c r="E75" s="49">
        <v>3316.91</v>
      </c>
    </row>
    <row r="76" spans="1:5" x14ac:dyDescent="0.25">
      <c r="A76" s="11">
        <v>45155</v>
      </c>
      <c r="B76" s="1" t="s">
        <v>33</v>
      </c>
      <c r="C76" s="1" t="s">
        <v>48</v>
      </c>
      <c r="D76" s="1" t="s">
        <v>30</v>
      </c>
      <c r="E76" s="49">
        <v>2311.9299999999998</v>
      </c>
    </row>
    <row r="77" spans="1:5" x14ac:dyDescent="0.25">
      <c r="A77" s="11">
        <v>45155</v>
      </c>
      <c r="B77" s="1" t="s">
        <v>25</v>
      </c>
      <c r="C77" s="1" t="s">
        <v>46</v>
      </c>
      <c r="D77" s="1" t="s">
        <v>30</v>
      </c>
      <c r="E77" s="49">
        <v>2556.6999999999998</v>
      </c>
    </row>
    <row r="78" spans="1:5" x14ac:dyDescent="0.25">
      <c r="A78" s="11">
        <v>45153</v>
      </c>
      <c r="B78" s="1" t="s">
        <v>24</v>
      </c>
      <c r="C78" s="1" t="s">
        <v>48</v>
      </c>
      <c r="D78" s="1" t="s">
        <v>27</v>
      </c>
      <c r="E78" s="49">
        <v>2980.81</v>
      </c>
    </row>
    <row r="79" spans="1:5" x14ac:dyDescent="0.25">
      <c r="A79" s="11">
        <v>45153</v>
      </c>
      <c r="B79" s="1" t="s">
        <v>25</v>
      </c>
      <c r="C79" s="1" t="s">
        <v>47</v>
      </c>
      <c r="D79" s="1" t="s">
        <v>29</v>
      </c>
      <c r="E79" s="49">
        <v>3677.71</v>
      </c>
    </row>
    <row r="80" spans="1:5" x14ac:dyDescent="0.25">
      <c r="A80" s="11">
        <v>45158</v>
      </c>
      <c r="B80" s="1" t="s">
        <v>33</v>
      </c>
      <c r="C80" s="1" t="s">
        <v>48</v>
      </c>
      <c r="D80" s="1" t="s">
        <v>27</v>
      </c>
      <c r="E80" s="49">
        <v>2632.3</v>
      </c>
    </row>
    <row r="81" spans="1:5" x14ac:dyDescent="0.25">
      <c r="A81" s="11">
        <v>45168</v>
      </c>
      <c r="B81" s="1" t="s">
        <v>24</v>
      </c>
      <c r="C81" s="1" t="s">
        <v>47</v>
      </c>
      <c r="D81" s="1" t="s">
        <v>31</v>
      </c>
      <c r="E81" s="49">
        <v>3320.73</v>
      </c>
    </row>
    <row r="82" spans="1:5" x14ac:dyDescent="0.25">
      <c r="A82" s="11">
        <v>45148</v>
      </c>
      <c r="B82" s="1" t="s">
        <v>23</v>
      </c>
      <c r="C82" s="1" t="s">
        <v>49</v>
      </c>
      <c r="D82" s="1" t="s">
        <v>27</v>
      </c>
      <c r="E82" s="49">
        <v>3458.04</v>
      </c>
    </row>
    <row r="83" spans="1:5" x14ac:dyDescent="0.25">
      <c r="A83" s="11">
        <v>45153</v>
      </c>
      <c r="B83" s="1" t="s">
        <v>23</v>
      </c>
      <c r="C83" s="1" t="s">
        <v>48</v>
      </c>
      <c r="D83" s="1" t="s">
        <v>29</v>
      </c>
      <c r="E83" s="49">
        <v>2871.88</v>
      </c>
    </row>
    <row r="84" spans="1:5" x14ac:dyDescent="0.25">
      <c r="A84" s="11">
        <v>45139</v>
      </c>
      <c r="B84" s="1" t="s">
        <v>24</v>
      </c>
      <c r="C84" s="1" t="s">
        <v>48</v>
      </c>
      <c r="D84" s="1" t="s">
        <v>30</v>
      </c>
      <c r="E84" s="49">
        <v>2257.15</v>
      </c>
    </row>
    <row r="85" spans="1:5" x14ac:dyDescent="0.25">
      <c r="A85" s="11">
        <v>45150</v>
      </c>
      <c r="B85" s="1" t="s">
        <v>33</v>
      </c>
      <c r="C85" s="1" t="s">
        <v>46</v>
      </c>
      <c r="D85" s="1" t="s">
        <v>27</v>
      </c>
      <c r="E85" s="49">
        <v>3974.75</v>
      </c>
    </row>
    <row r="86" spans="1:5" x14ac:dyDescent="0.25">
      <c r="A86" s="11">
        <v>45164</v>
      </c>
      <c r="B86" s="1" t="s">
        <v>23</v>
      </c>
      <c r="C86" s="1" t="s">
        <v>49</v>
      </c>
      <c r="D86" s="1" t="s">
        <v>29</v>
      </c>
      <c r="E86" s="49">
        <v>2287.04</v>
      </c>
    </row>
    <row r="87" spans="1:5" x14ac:dyDescent="0.25">
      <c r="A87" s="11">
        <v>45149</v>
      </c>
      <c r="B87" s="1" t="s">
        <v>33</v>
      </c>
      <c r="C87" s="1" t="s">
        <v>49</v>
      </c>
      <c r="D87" s="1" t="s">
        <v>30</v>
      </c>
      <c r="E87" s="49">
        <v>2244.73</v>
      </c>
    </row>
    <row r="88" spans="1:5" x14ac:dyDescent="0.25">
      <c r="A88" s="11">
        <v>45164</v>
      </c>
      <c r="B88" s="1" t="s">
        <v>23</v>
      </c>
      <c r="C88" s="1" t="s">
        <v>2</v>
      </c>
      <c r="D88" s="1" t="s">
        <v>27</v>
      </c>
      <c r="E88" s="49">
        <v>2619.16</v>
      </c>
    </row>
    <row r="89" spans="1:5" x14ac:dyDescent="0.25">
      <c r="A89" s="11">
        <v>45156</v>
      </c>
      <c r="B89" s="1" t="s">
        <v>23</v>
      </c>
      <c r="C89" s="1" t="s">
        <v>2</v>
      </c>
      <c r="D89" s="1" t="s">
        <v>29</v>
      </c>
      <c r="E89" s="49">
        <v>3886.82</v>
      </c>
    </row>
    <row r="90" spans="1:5" x14ac:dyDescent="0.25">
      <c r="A90" s="11">
        <v>45139</v>
      </c>
      <c r="B90" s="1" t="s">
        <v>26</v>
      </c>
      <c r="C90" s="1" t="s">
        <v>49</v>
      </c>
      <c r="D90" s="1" t="s">
        <v>30</v>
      </c>
      <c r="E90" s="49">
        <v>2561.94</v>
      </c>
    </row>
    <row r="91" spans="1:5" x14ac:dyDescent="0.25">
      <c r="A91" s="11">
        <v>45146</v>
      </c>
      <c r="B91" s="1" t="s">
        <v>25</v>
      </c>
      <c r="C91" s="1" t="s">
        <v>2</v>
      </c>
      <c r="D91" s="1" t="s">
        <v>29</v>
      </c>
      <c r="E91" s="49">
        <v>3324.02</v>
      </c>
    </row>
    <row r="92" spans="1:5" x14ac:dyDescent="0.25">
      <c r="A92" s="11">
        <v>45139</v>
      </c>
      <c r="B92" s="1" t="s">
        <v>23</v>
      </c>
      <c r="C92" s="1" t="s">
        <v>48</v>
      </c>
      <c r="D92" s="1" t="s">
        <v>31</v>
      </c>
      <c r="E92" s="49">
        <v>3767.84</v>
      </c>
    </row>
    <row r="93" spans="1:5" x14ac:dyDescent="0.25">
      <c r="A93" s="11">
        <v>45161</v>
      </c>
      <c r="B93" s="1" t="s">
        <v>24</v>
      </c>
      <c r="C93" s="1" t="s">
        <v>47</v>
      </c>
      <c r="D93" s="1" t="s">
        <v>28</v>
      </c>
      <c r="E93" s="49">
        <v>2840.09</v>
      </c>
    </row>
    <row r="94" spans="1:5" x14ac:dyDescent="0.25">
      <c r="A94" s="11">
        <v>45166</v>
      </c>
      <c r="B94" s="1" t="s">
        <v>25</v>
      </c>
      <c r="C94" s="1" t="s">
        <v>48</v>
      </c>
      <c r="D94" s="1" t="s">
        <v>28</v>
      </c>
      <c r="E94" s="49">
        <v>2815.5</v>
      </c>
    </row>
    <row r="95" spans="1:5" x14ac:dyDescent="0.25">
      <c r="A95" s="11">
        <v>45157</v>
      </c>
      <c r="B95" s="1" t="s">
        <v>25</v>
      </c>
      <c r="C95" s="1" t="s">
        <v>48</v>
      </c>
      <c r="D95" s="1" t="s">
        <v>27</v>
      </c>
      <c r="E95" s="49">
        <v>3299.57</v>
      </c>
    </row>
    <row r="96" spans="1:5" x14ac:dyDescent="0.25">
      <c r="A96" s="11">
        <v>45142</v>
      </c>
      <c r="B96" s="1" t="s">
        <v>33</v>
      </c>
      <c r="C96" s="1" t="s">
        <v>48</v>
      </c>
      <c r="D96" s="1" t="s">
        <v>31</v>
      </c>
      <c r="E96" s="49">
        <v>3609.86</v>
      </c>
    </row>
    <row r="97" spans="1:5" x14ac:dyDescent="0.25">
      <c r="A97" s="11">
        <v>45157</v>
      </c>
      <c r="B97" s="1" t="s">
        <v>33</v>
      </c>
      <c r="C97" s="1" t="s">
        <v>2</v>
      </c>
      <c r="D97" s="1" t="s">
        <v>29</v>
      </c>
      <c r="E97" s="49">
        <v>2686.61</v>
      </c>
    </row>
    <row r="98" spans="1:5" x14ac:dyDescent="0.25">
      <c r="A98" s="11">
        <v>45161</v>
      </c>
      <c r="B98" s="1" t="s">
        <v>26</v>
      </c>
      <c r="C98" s="1" t="s">
        <v>48</v>
      </c>
      <c r="D98" s="1" t="s">
        <v>30</v>
      </c>
      <c r="E98" s="49">
        <v>3331.42</v>
      </c>
    </row>
    <row r="99" spans="1:5" x14ac:dyDescent="0.25">
      <c r="A99" s="11">
        <v>45140</v>
      </c>
      <c r="B99" s="1" t="s">
        <v>33</v>
      </c>
      <c r="C99" s="1" t="s">
        <v>47</v>
      </c>
      <c r="D99" s="1" t="s">
        <v>30</v>
      </c>
      <c r="E99" s="49">
        <v>2441.39</v>
      </c>
    </row>
    <row r="100" spans="1:5" x14ac:dyDescent="0.25">
      <c r="A100" s="11">
        <v>45146</v>
      </c>
      <c r="B100" s="1" t="s">
        <v>33</v>
      </c>
      <c r="C100" s="1" t="s">
        <v>48</v>
      </c>
      <c r="D100" s="1" t="s">
        <v>31</v>
      </c>
      <c r="E100" s="49">
        <v>3777.86</v>
      </c>
    </row>
    <row r="101" spans="1:5" x14ac:dyDescent="0.25">
      <c r="A101" s="11">
        <v>45146</v>
      </c>
      <c r="B101" s="1" t="s">
        <v>23</v>
      </c>
      <c r="C101" s="1" t="s">
        <v>49</v>
      </c>
      <c r="D101" s="1" t="s">
        <v>28</v>
      </c>
      <c r="E101" s="49">
        <v>3682.62</v>
      </c>
    </row>
    <row r="102" spans="1:5" x14ac:dyDescent="0.25">
      <c r="A102" s="11">
        <v>45160</v>
      </c>
      <c r="B102" s="1" t="s">
        <v>23</v>
      </c>
      <c r="C102" s="1" t="s">
        <v>47</v>
      </c>
      <c r="D102" s="1" t="s">
        <v>27</v>
      </c>
      <c r="E102" s="49">
        <v>2643.43</v>
      </c>
    </row>
    <row r="103" spans="1:5" x14ac:dyDescent="0.25">
      <c r="A103" s="11">
        <v>45162</v>
      </c>
      <c r="B103" s="1" t="s">
        <v>25</v>
      </c>
      <c r="C103" s="1" t="s">
        <v>49</v>
      </c>
      <c r="D103" s="1" t="s">
        <v>32</v>
      </c>
      <c r="E103" s="49">
        <v>3268.39</v>
      </c>
    </row>
    <row r="104" spans="1:5" x14ac:dyDescent="0.25">
      <c r="A104" s="11">
        <v>45141</v>
      </c>
      <c r="B104" s="1" t="s">
        <v>25</v>
      </c>
      <c r="C104" s="1" t="s">
        <v>46</v>
      </c>
      <c r="D104" s="1" t="s">
        <v>31</v>
      </c>
      <c r="E104" s="49">
        <v>2507.34</v>
      </c>
    </row>
    <row r="105" spans="1:5" x14ac:dyDescent="0.25">
      <c r="A105" s="11">
        <v>45150</v>
      </c>
      <c r="B105" s="1" t="s">
        <v>26</v>
      </c>
      <c r="C105" s="1" t="s">
        <v>49</v>
      </c>
      <c r="D105" s="1" t="s">
        <v>27</v>
      </c>
      <c r="E105" s="49">
        <v>3289.86</v>
      </c>
    </row>
    <row r="106" spans="1:5" x14ac:dyDescent="0.25">
      <c r="A106" s="11">
        <v>45144</v>
      </c>
      <c r="B106" s="1" t="s">
        <v>25</v>
      </c>
      <c r="C106" s="1" t="s">
        <v>48</v>
      </c>
      <c r="D106" s="1" t="s">
        <v>32</v>
      </c>
      <c r="E106" s="49">
        <v>2060.17</v>
      </c>
    </row>
    <row r="107" spans="1:5" x14ac:dyDescent="0.25">
      <c r="A107" s="11">
        <v>45164</v>
      </c>
      <c r="B107" s="1" t="s">
        <v>26</v>
      </c>
      <c r="C107" s="1" t="s">
        <v>2</v>
      </c>
      <c r="D107" s="1" t="s">
        <v>30</v>
      </c>
      <c r="E107" s="49">
        <v>3950.54</v>
      </c>
    </row>
    <row r="108" spans="1:5" x14ac:dyDescent="0.25">
      <c r="A108" s="11">
        <v>45155</v>
      </c>
      <c r="B108" s="1" t="s">
        <v>33</v>
      </c>
      <c r="C108" s="1" t="s">
        <v>46</v>
      </c>
      <c r="D108" s="1" t="s">
        <v>30</v>
      </c>
      <c r="E108" s="49">
        <v>2235.7399999999998</v>
      </c>
    </row>
    <row r="109" spans="1:5" x14ac:dyDescent="0.25">
      <c r="A109" s="11">
        <v>45145</v>
      </c>
      <c r="B109" s="1" t="s">
        <v>23</v>
      </c>
      <c r="C109" s="1" t="s">
        <v>49</v>
      </c>
      <c r="D109" s="1" t="s">
        <v>27</v>
      </c>
      <c r="E109" s="49">
        <v>3713.98</v>
      </c>
    </row>
    <row r="110" spans="1:5" x14ac:dyDescent="0.25">
      <c r="A110" s="11">
        <v>45159</v>
      </c>
      <c r="B110" s="1" t="s">
        <v>23</v>
      </c>
      <c r="C110" s="1" t="s">
        <v>49</v>
      </c>
      <c r="D110" s="1" t="s">
        <v>29</v>
      </c>
      <c r="E110" s="49">
        <v>2273.7399999999998</v>
      </c>
    </row>
    <row r="111" spans="1:5" x14ac:dyDescent="0.25">
      <c r="A111" s="11">
        <v>45162</v>
      </c>
      <c r="B111" s="1" t="s">
        <v>24</v>
      </c>
      <c r="C111" s="1" t="s">
        <v>2</v>
      </c>
      <c r="D111" s="1" t="s">
        <v>28</v>
      </c>
      <c r="E111" s="49">
        <v>3741.98</v>
      </c>
    </row>
    <row r="112" spans="1:5" x14ac:dyDescent="0.25">
      <c r="A112" s="11">
        <v>45155</v>
      </c>
      <c r="B112" s="1" t="s">
        <v>33</v>
      </c>
      <c r="C112" s="1" t="s">
        <v>46</v>
      </c>
      <c r="D112" s="1" t="s">
        <v>29</v>
      </c>
      <c r="E112" s="49">
        <v>2968.57</v>
      </c>
    </row>
    <row r="113" spans="1:5" x14ac:dyDescent="0.25">
      <c r="A113" s="11">
        <v>45140</v>
      </c>
      <c r="B113" s="1" t="s">
        <v>33</v>
      </c>
      <c r="C113" s="1" t="s">
        <v>47</v>
      </c>
      <c r="D113" s="1" t="s">
        <v>29</v>
      </c>
      <c r="E113" s="49">
        <v>3495.91</v>
      </c>
    </row>
    <row r="114" spans="1:5" x14ac:dyDescent="0.25">
      <c r="A114" s="11">
        <v>45141</v>
      </c>
      <c r="B114" s="1" t="s">
        <v>24</v>
      </c>
      <c r="C114" s="1" t="s">
        <v>46</v>
      </c>
      <c r="D114" s="1" t="s">
        <v>28</v>
      </c>
      <c r="E114" s="49">
        <v>3878.41</v>
      </c>
    </row>
    <row r="115" spans="1:5" x14ac:dyDescent="0.25">
      <c r="A115" s="11">
        <v>45141</v>
      </c>
      <c r="B115" s="1" t="s">
        <v>25</v>
      </c>
      <c r="C115" s="1" t="s">
        <v>48</v>
      </c>
      <c r="D115" s="1" t="s">
        <v>28</v>
      </c>
      <c r="E115" s="49">
        <v>3453.11</v>
      </c>
    </row>
    <row r="116" spans="1:5" x14ac:dyDescent="0.25">
      <c r="A116" s="11">
        <v>45165</v>
      </c>
      <c r="B116" s="1" t="s">
        <v>33</v>
      </c>
      <c r="C116" s="1" t="s">
        <v>48</v>
      </c>
      <c r="D116" s="1" t="s">
        <v>28</v>
      </c>
      <c r="E116" s="49">
        <v>2917.03</v>
      </c>
    </row>
    <row r="117" spans="1:5" x14ac:dyDescent="0.25">
      <c r="A117" s="11">
        <v>45167</v>
      </c>
      <c r="B117" s="1" t="s">
        <v>33</v>
      </c>
      <c r="C117" s="1" t="s">
        <v>47</v>
      </c>
      <c r="D117" s="1" t="s">
        <v>28</v>
      </c>
      <c r="E117" s="49">
        <v>3596.44</v>
      </c>
    </row>
    <row r="118" spans="1:5" x14ac:dyDescent="0.25">
      <c r="A118" s="11">
        <v>45156</v>
      </c>
      <c r="B118" s="1" t="s">
        <v>25</v>
      </c>
      <c r="C118" s="1" t="s">
        <v>48</v>
      </c>
      <c r="D118" s="1" t="s">
        <v>31</v>
      </c>
      <c r="E118" s="49">
        <v>2080.25</v>
      </c>
    </row>
    <row r="119" spans="1:5" x14ac:dyDescent="0.25">
      <c r="A119" s="11">
        <v>45169</v>
      </c>
      <c r="B119" s="1" t="s">
        <v>25</v>
      </c>
      <c r="C119" s="1" t="s">
        <v>48</v>
      </c>
      <c r="D119" s="1" t="s">
        <v>29</v>
      </c>
      <c r="E119" s="49">
        <v>2138.71</v>
      </c>
    </row>
    <row r="120" spans="1:5" x14ac:dyDescent="0.25">
      <c r="A120" s="11">
        <v>45140</v>
      </c>
      <c r="B120" s="1" t="s">
        <v>26</v>
      </c>
      <c r="C120" s="1" t="s">
        <v>2</v>
      </c>
      <c r="D120" s="1" t="s">
        <v>31</v>
      </c>
      <c r="E120" s="49">
        <v>3022.95</v>
      </c>
    </row>
    <row r="121" spans="1:5" x14ac:dyDescent="0.25">
      <c r="A121" s="11">
        <v>45145</v>
      </c>
      <c r="B121" s="1" t="s">
        <v>25</v>
      </c>
      <c r="C121" s="1" t="s">
        <v>2</v>
      </c>
      <c r="D121" s="1" t="s">
        <v>29</v>
      </c>
      <c r="E121" s="49">
        <v>2581.5</v>
      </c>
    </row>
    <row r="122" spans="1:5" x14ac:dyDescent="0.25">
      <c r="A122" s="11">
        <v>45153</v>
      </c>
      <c r="B122" s="1" t="s">
        <v>24</v>
      </c>
      <c r="C122" s="1" t="s">
        <v>46</v>
      </c>
      <c r="D122" s="1" t="s">
        <v>28</v>
      </c>
      <c r="E122" s="49">
        <v>2409.89</v>
      </c>
    </row>
    <row r="123" spans="1:5" x14ac:dyDescent="0.25">
      <c r="A123" s="11">
        <v>45163</v>
      </c>
      <c r="B123" s="1" t="s">
        <v>23</v>
      </c>
      <c r="C123" s="1" t="s">
        <v>48</v>
      </c>
      <c r="D123" s="1" t="s">
        <v>27</v>
      </c>
      <c r="E123" s="49">
        <v>2892.02</v>
      </c>
    </row>
    <row r="124" spans="1:5" x14ac:dyDescent="0.25">
      <c r="A124" s="11">
        <v>45159</v>
      </c>
      <c r="B124" s="1" t="s">
        <v>23</v>
      </c>
      <c r="C124" s="1" t="s">
        <v>49</v>
      </c>
      <c r="D124" s="1" t="s">
        <v>27</v>
      </c>
      <c r="E124" s="49">
        <v>3773.23</v>
      </c>
    </row>
    <row r="125" spans="1:5" x14ac:dyDescent="0.25">
      <c r="A125" s="11">
        <v>45158</v>
      </c>
      <c r="B125" s="1" t="s">
        <v>33</v>
      </c>
      <c r="C125" s="1" t="s">
        <v>48</v>
      </c>
      <c r="D125" s="1" t="s">
        <v>28</v>
      </c>
      <c r="E125" s="49">
        <v>2368.42</v>
      </c>
    </row>
    <row r="126" spans="1:5" x14ac:dyDescent="0.25">
      <c r="A126" s="11">
        <v>45152</v>
      </c>
      <c r="B126" s="1" t="s">
        <v>26</v>
      </c>
      <c r="C126" s="1" t="s">
        <v>49</v>
      </c>
      <c r="D126" s="1" t="s">
        <v>28</v>
      </c>
      <c r="E126" s="49">
        <v>3821.53</v>
      </c>
    </row>
    <row r="127" spans="1:5" x14ac:dyDescent="0.25">
      <c r="A127" s="11">
        <v>45144</v>
      </c>
      <c r="B127" s="1" t="s">
        <v>24</v>
      </c>
      <c r="C127" s="1" t="s">
        <v>49</v>
      </c>
      <c r="D127" s="1" t="s">
        <v>27</v>
      </c>
      <c r="E127" s="49">
        <v>3984.38</v>
      </c>
    </row>
    <row r="128" spans="1:5" x14ac:dyDescent="0.25">
      <c r="A128" s="11">
        <v>45166</v>
      </c>
      <c r="B128" s="1" t="s">
        <v>26</v>
      </c>
      <c r="C128" s="1" t="s">
        <v>2</v>
      </c>
      <c r="D128" s="1" t="s">
        <v>30</v>
      </c>
      <c r="E128" s="49">
        <v>2980</v>
      </c>
    </row>
    <row r="129" spans="1:5" x14ac:dyDescent="0.25">
      <c r="A129" s="11">
        <v>45154</v>
      </c>
      <c r="B129" s="1" t="s">
        <v>25</v>
      </c>
      <c r="C129" s="1" t="s">
        <v>2</v>
      </c>
      <c r="D129" s="1" t="s">
        <v>32</v>
      </c>
      <c r="E129" s="49">
        <v>3829.54</v>
      </c>
    </row>
    <row r="130" spans="1:5" x14ac:dyDescent="0.25">
      <c r="A130" s="11">
        <v>45151</v>
      </c>
      <c r="B130" s="1" t="s">
        <v>33</v>
      </c>
      <c r="C130" s="1" t="s">
        <v>2</v>
      </c>
      <c r="D130" s="1" t="s">
        <v>28</v>
      </c>
      <c r="E130" s="49">
        <v>2641.17</v>
      </c>
    </row>
    <row r="131" spans="1:5" x14ac:dyDescent="0.25">
      <c r="A131" s="11">
        <v>45164</v>
      </c>
      <c r="B131" s="1" t="s">
        <v>24</v>
      </c>
      <c r="C131" s="1" t="s">
        <v>48</v>
      </c>
      <c r="D131" s="1" t="s">
        <v>28</v>
      </c>
      <c r="E131" s="49">
        <v>3097.92</v>
      </c>
    </row>
    <row r="132" spans="1:5" x14ac:dyDescent="0.25">
      <c r="A132" s="11">
        <v>45164</v>
      </c>
      <c r="B132" s="1" t="s">
        <v>25</v>
      </c>
      <c r="C132" s="1" t="s">
        <v>46</v>
      </c>
      <c r="D132" s="1" t="s">
        <v>28</v>
      </c>
      <c r="E132" s="49">
        <v>2946.25</v>
      </c>
    </row>
    <row r="133" spans="1:5" x14ac:dyDescent="0.25">
      <c r="A133" s="11">
        <v>45140</v>
      </c>
      <c r="B133" s="1" t="s">
        <v>26</v>
      </c>
      <c r="C133" s="1" t="s">
        <v>2</v>
      </c>
      <c r="D133" s="1" t="s">
        <v>32</v>
      </c>
      <c r="E133" s="49">
        <v>3432.67</v>
      </c>
    </row>
    <row r="134" spans="1:5" x14ac:dyDescent="0.25">
      <c r="A134" s="11">
        <v>45149</v>
      </c>
      <c r="B134" s="1" t="s">
        <v>23</v>
      </c>
      <c r="C134" s="1" t="s">
        <v>48</v>
      </c>
      <c r="D134" s="1" t="s">
        <v>29</v>
      </c>
      <c r="E134" s="49">
        <v>2905.02</v>
      </c>
    </row>
    <row r="135" spans="1:5" x14ac:dyDescent="0.25">
      <c r="A135" s="11">
        <v>45146</v>
      </c>
      <c r="B135" s="1" t="s">
        <v>26</v>
      </c>
      <c r="C135" s="1" t="s">
        <v>49</v>
      </c>
      <c r="D135" s="1" t="s">
        <v>30</v>
      </c>
      <c r="E135" s="49">
        <v>3917.87</v>
      </c>
    </row>
    <row r="136" spans="1:5" x14ac:dyDescent="0.25">
      <c r="A136" s="11">
        <v>45141</v>
      </c>
      <c r="B136" s="1" t="s">
        <v>33</v>
      </c>
      <c r="C136" s="1" t="s">
        <v>47</v>
      </c>
      <c r="D136" s="1" t="s">
        <v>30</v>
      </c>
      <c r="E136" s="49">
        <v>2859.39</v>
      </c>
    </row>
    <row r="137" spans="1:5" x14ac:dyDescent="0.25">
      <c r="A137" s="11">
        <v>45143</v>
      </c>
      <c r="B137" s="1" t="s">
        <v>23</v>
      </c>
      <c r="C137" s="1" t="s">
        <v>48</v>
      </c>
      <c r="D137" s="1" t="s">
        <v>32</v>
      </c>
      <c r="E137" s="49">
        <v>2023.48</v>
      </c>
    </row>
    <row r="138" spans="1:5" x14ac:dyDescent="0.25">
      <c r="A138" s="11">
        <v>45139</v>
      </c>
      <c r="B138" s="1" t="s">
        <v>24</v>
      </c>
      <c r="C138" s="1" t="s">
        <v>46</v>
      </c>
      <c r="D138" s="1" t="s">
        <v>28</v>
      </c>
      <c r="E138" s="49">
        <v>2557.63</v>
      </c>
    </row>
    <row r="139" spans="1:5" x14ac:dyDescent="0.25">
      <c r="A139" s="11">
        <v>45153</v>
      </c>
      <c r="B139" s="1" t="s">
        <v>26</v>
      </c>
      <c r="C139" s="1" t="s">
        <v>49</v>
      </c>
      <c r="D139" s="1" t="s">
        <v>32</v>
      </c>
      <c r="E139" s="49">
        <v>2545.1799999999998</v>
      </c>
    </row>
    <row r="140" spans="1:5" x14ac:dyDescent="0.25">
      <c r="A140" s="11">
        <v>45155</v>
      </c>
      <c r="B140" s="1" t="s">
        <v>25</v>
      </c>
      <c r="C140" s="1" t="s">
        <v>46</v>
      </c>
      <c r="D140" s="1" t="s">
        <v>27</v>
      </c>
      <c r="E140" s="49">
        <v>2664.28</v>
      </c>
    </row>
    <row r="141" spans="1:5" x14ac:dyDescent="0.25">
      <c r="A141" s="11">
        <v>45157</v>
      </c>
      <c r="B141" s="1" t="s">
        <v>25</v>
      </c>
      <c r="C141" s="1" t="s">
        <v>2</v>
      </c>
      <c r="D141" s="1" t="s">
        <v>27</v>
      </c>
      <c r="E141" s="49">
        <v>2039.36</v>
      </c>
    </row>
    <row r="142" spans="1:5" x14ac:dyDescent="0.25">
      <c r="A142" s="11">
        <v>45163</v>
      </c>
      <c r="B142" s="1" t="s">
        <v>23</v>
      </c>
      <c r="C142" s="1" t="s">
        <v>48</v>
      </c>
      <c r="D142" s="1" t="s">
        <v>29</v>
      </c>
      <c r="E142" s="49">
        <v>3143.68</v>
      </c>
    </row>
    <row r="143" spans="1:5" x14ac:dyDescent="0.25">
      <c r="A143" s="11">
        <v>45147</v>
      </c>
      <c r="B143" s="1" t="s">
        <v>24</v>
      </c>
      <c r="C143" s="1" t="s">
        <v>48</v>
      </c>
      <c r="D143" s="1" t="s">
        <v>27</v>
      </c>
      <c r="E143" s="49">
        <v>2922.11</v>
      </c>
    </row>
    <row r="144" spans="1:5" x14ac:dyDescent="0.25">
      <c r="A144" s="11">
        <v>45139</v>
      </c>
      <c r="B144" s="1" t="s">
        <v>33</v>
      </c>
      <c r="C144" s="1" t="s">
        <v>48</v>
      </c>
      <c r="D144" s="1" t="s">
        <v>28</v>
      </c>
      <c r="E144" s="49">
        <v>3665.62</v>
      </c>
    </row>
    <row r="145" spans="1:5" x14ac:dyDescent="0.25">
      <c r="A145" s="11">
        <v>45156</v>
      </c>
      <c r="B145" s="1" t="s">
        <v>24</v>
      </c>
      <c r="C145" s="1" t="s">
        <v>48</v>
      </c>
      <c r="D145" s="1" t="s">
        <v>28</v>
      </c>
      <c r="E145" s="49">
        <v>3598.18</v>
      </c>
    </row>
    <row r="146" spans="1:5" x14ac:dyDescent="0.25">
      <c r="A146" s="11">
        <v>45152</v>
      </c>
      <c r="B146" s="1" t="s">
        <v>33</v>
      </c>
      <c r="C146" s="1" t="s">
        <v>46</v>
      </c>
      <c r="D146" s="1" t="s">
        <v>27</v>
      </c>
      <c r="E146" s="49">
        <v>3621.8</v>
      </c>
    </row>
    <row r="147" spans="1:5" x14ac:dyDescent="0.25">
      <c r="A147" s="11">
        <v>45149</v>
      </c>
      <c r="B147" s="1" t="s">
        <v>33</v>
      </c>
      <c r="C147" s="1" t="s">
        <v>46</v>
      </c>
      <c r="D147" s="1" t="s">
        <v>28</v>
      </c>
      <c r="E147" s="49">
        <v>3103.41</v>
      </c>
    </row>
    <row r="148" spans="1:5" x14ac:dyDescent="0.25">
      <c r="A148" s="11">
        <v>45144</v>
      </c>
      <c r="B148" s="1" t="s">
        <v>25</v>
      </c>
      <c r="C148" s="1" t="s">
        <v>47</v>
      </c>
      <c r="D148" s="1" t="s">
        <v>32</v>
      </c>
      <c r="E148" s="49">
        <v>3645.33</v>
      </c>
    </row>
    <row r="149" spans="1:5" x14ac:dyDescent="0.25">
      <c r="A149" s="11">
        <v>45166</v>
      </c>
      <c r="B149" s="1" t="s">
        <v>23</v>
      </c>
      <c r="C149" s="1" t="s">
        <v>48</v>
      </c>
      <c r="D149" s="1" t="s">
        <v>32</v>
      </c>
      <c r="E149" s="49">
        <v>3790.28</v>
      </c>
    </row>
    <row r="150" spans="1:5" x14ac:dyDescent="0.25">
      <c r="A150" s="11">
        <v>45156</v>
      </c>
      <c r="B150" s="1" t="s">
        <v>26</v>
      </c>
      <c r="C150" s="1" t="s">
        <v>47</v>
      </c>
      <c r="D150" s="1" t="s">
        <v>32</v>
      </c>
      <c r="E150" s="49">
        <v>2557.34</v>
      </c>
    </row>
    <row r="151" spans="1:5" x14ac:dyDescent="0.25">
      <c r="A151" s="11">
        <v>45161</v>
      </c>
      <c r="B151" s="1" t="s">
        <v>33</v>
      </c>
      <c r="C151" s="1" t="s">
        <v>49</v>
      </c>
      <c r="D151" s="1" t="s">
        <v>29</v>
      </c>
      <c r="E151" s="49">
        <v>2981.72</v>
      </c>
    </row>
    <row r="152" spans="1:5" x14ac:dyDescent="0.25">
      <c r="A152" s="11">
        <v>45155</v>
      </c>
      <c r="B152" s="1" t="s">
        <v>25</v>
      </c>
      <c r="C152" s="1" t="s">
        <v>47</v>
      </c>
      <c r="D152" s="1" t="s">
        <v>30</v>
      </c>
      <c r="E152" s="49">
        <v>3179.57</v>
      </c>
    </row>
    <row r="153" spans="1:5" x14ac:dyDescent="0.25">
      <c r="A153" s="11">
        <v>45150</v>
      </c>
      <c r="B153" s="1" t="s">
        <v>24</v>
      </c>
      <c r="C153" s="1" t="s">
        <v>46</v>
      </c>
      <c r="D153" s="1" t="s">
        <v>29</v>
      </c>
      <c r="E153" s="49">
        <v>2774.84</v>
      </c>
    </row>
    <row r="154" spans="1:5" x14ac:dyDescent="0.25">
      <c r="A154" s="11">
        <v>45152</v>
      </c>
      <c r="B154" s="1" t="s">
        <v>25</v>
      </c>
      <c r="C154" s="1" t="s">
        <v>48</v>
      </c>
      <c r="D154" s="1" t="s">
        <v>31</v>
      </c>
      <c r="E154" s="49">
        <v>3670.5</v>
      </c>
    </row>
    <row r="155" spans="1:5" x14ac:dyDescent="0.25">
      <c r="A155" s="11">
        <v>45169</v>
      </c>
      <c r="B155" s="1" t="s">
        <v>24</v>
      </c>
      <c r="C155" s="1" t="s">
        <v>2</v>
      </c>
      <c r="D155" s="1" t="s">
        <v>27</v>
      </c>
      <c r="E155" s="49">
        <v>3872.73</v>
      </c>
    </row>
    <row r="156" spans="1:5" x14ac:dyDescent="0.25">
      <c r="A156" s="11">
        <v>45165</v>
      </c>
      <c r="B156" s="1" t="s">
        <v>33</v>
      </c>
      <c r="C156" s="1" t="s">
        <v>48</v>
      </c>
      <c r="D156" s="1" t="s">
        <v>31</v>
      </c>
      <c r="E156" s="49">
        <v>2299.86</v>
      </c>
    </row>
    <row r="157" spans="1:5" x14ac:dyDescent="0.25">
      <c r="A157" s="11">
        <v>45155</v>
      </c>
      <c r="B157" s="1" t="s">
        <v>26</v>
      </c>
      <c r="C157" s="1" t="s">
        <v>47</v>
      </c>
      <c r="D157" s="1" t="s">
        <v>27</v>
      </c>
      <c r="E157" s="49">
        <v>2947.95</v>
      </c>
    </row>
    <row r="158" spans="1:5" x14ac:dyDescent="0.25">
      <c r="A158" s="11">
        <v>45169</v>
      </c>
      <c r="B158" s="1" t="s">
        <v>23</v>
      </c>
      <c r="C158" s="1" t="s">
        <v>47</v>
      </c>
      <c r="D158" s="1" t="s">
        <v>30</v>
      </c>
      <c r="E158" s="49">
        <v>2111.27</v>
      </c>
    </row>
    <row r="159" spans="1:5" x14ac:dyDescent="0.25">
      <c r="A159" s="11">
        <v>45160</v>
      </c>
      <c r="B159" s="1" t="s">
        <v>23</v>
      </c>
      <c r="C159" s="1" t="s">
        <v>2</v>
      </c>
      <c r="D159" s="1" t="s">
        <v>27</v>
      </c>
      <c r="E159" s="49">
        <v>3073.53</v>
      </c>
    </row>
    <row r="160" spans="1:5" x14ac:dyDescent="0.25">
      <c r="A160" s="11">
        <v>45167</v>
      </c>
      <c r="B160" s="1" t="s">
        <v>33</v>
      </c>
      <c r="C160" s="1" t="s">
        <v>49</v>
      </c>
      <c r="D160" s="1" t="s">
        <v>30</v>
      </c>
      <c r="E160" s="49">
        <v>2608.0100000000002</v>
      </c>
    </row>
    <row r="161" spans="1:5" x14ac:dyDescent="0.25">
      <c r="A161" s="11">
        <v>45153</v>
      </c>
      <c r="B161" s="1" t="s">
        <v>33</v>
      </c>
      <c r="C161" s="1" t="s">
        <v>47</v>
      </c>
      <c r="D161" s="1" t="s">
        <v>31</v>
      </c>
      <c r="E161" s="49">
        <v>3358.34</v>
      </c>
    </row>
    <row r="162" spans="1:5" x14ac:dyDescent="0.25">
      <c r="A162" s="11">
        <v>45141</v>
      </c>
      <c r="B162" s="1" t="s">
        <v>25</v>
      </c>
      <c r="C162" s="1" t="s">
        <v>2</v>
      </c>
      <c r="D162" s="1" t="s">
        <v>29</v>
      </c>
      <c r="E162" s="49">
        <v>3646.11</v>
      </c>
    </row>
    <row r="163" spans="1:5" x14ac:dyDescent="0.25">
      <c r="A163" s="11">
        <v>45140</v>
      </c>
      <c r="B163" s="1" t="s">
        <v>33</v>
      </c>
      <c r="C163" s="1" t="s">
        <v>2</v>
      </c>
      <c r="D163" s="1" t="s">
        <v>29</v>
      </c>
      <c r="E163" s="49">
        <v>2472.86</v>
      </c>
    </row>
    <row r="164" spans="1:5" x14ac:dyDescent="0.25">
      <c r="A164" s="11">
        <v>45141</v>
      </c>
      <c r="B164" s="1" t="s">
        <v>24</v>
      </c>
      <c r="C164" s="1" t="s">
        <v>48</v>
      </c>
      <c r="D164" s="1" t="s">
        <v>29</v>
      </c>
      <c r="E164" s="49">
        <v>3520.84</v>
      </c>
    </row>
    <row r="165" spans="1:5" x14ac:dyDescent="0.25">
      <c r="A165" s="11">
        <v>45142</v>
      </c>
      <c r="B165" s="1" t="s">
        <v>33</v>
      </c>
      <c r="C165" s="1" t="s">
        <v>48</v>
      </c>
      <c r="D165" s="1" t="s">
        <v>30</v>
      </c>
      <c r="E165" s="49">
        <v>3096</v>
      </c>
    </row>
    <row r="166" spans="1:5" x14ac:dyDescent="0.25">
      <c r="A166" s="11">
        <v>45155</v>
      </c>
      <c r="B166" s="1" t="s">
        <v>25</v>
      </c>
      <c r="C166" s="1" t="s">
        <v>46</v>
      </c>
      <c r="D166" s="1" t="s">
        <v>30</v>
      </c>
      <c r="E166" s="49">
        <v>3876.65</v>
      </c>
    </row>
    <row r="167" spans="1:5" x14ac:dyDescent="0.25">
      <c r="A167" s="11">
        <v>45169</v>
      </c>
      <c r="B167" s="1" t="s">
        <v>25</v>
      </c>
      <c r="C167" s="1" t="s">
        <v>47</v>
      </c>
      <c r="D167" s="1" t="s">
        <v>30</v>
      </c>
      <c r="E167" s="49">
        <v>2138.79</v>
      </c>
    </row>
    <row r="168" spans="1:5" x14ac:dyDescent="0.25">
      <c r="A168" s="11">
        <v>45164</v>
      </c>
      <c r="B168" s="1" t="s">
        <v>23</v>
      </c>
      <c r="C168" s="1" t="s">
        <v>47</v>
      </c>
      <c r="D168" s="1" t="s">
        <v>29</v>
      </c>
      <c r="E168" s="49">
        <v>2568.46</v>
      </c>
    </row>
    <row r="169" spans="1:5" x14ac:dyDescent="0.25">
      <c r="A169" s="11">
        <v>45143</v>
      </c>
      <c r="B169" s="1" t="s">
        <v>25</v>
      </c>
      <c r="C169" s="1" t="s">
        <v>48</v>
      </c>
      <c r="D169" s="1" t="s">
        <v>27</v>
      </c>
      <c r="E169" s="49">
        <v>2671.15</v>
      </c>
    </row>
    <row r="170" spans="1:5" x14ac:dyDescent="0.25">
      <c r="A170" s="11">
        <v>45147</v>
      </c>
      <c r="B170" s="1" t="s">
        <v>33</v>
      </c>
      <c r="C170" s="1" t="s">
        <v>2</v>
      </c>
      <c r="D170" s="1" t="s">
        <v>28</v>
      </c>
      <c r="E170" s="49">
        <v>3034.32</v>
      </c>
    </row>
    <row r="171" spans="1:5" x14ac:dyDescent="0.25">
      <c r="A171" s="11">
        <v>45151</v>
      </c>
      <c r="B171" s="1" t="s">
        <v>25</v>
      </c>
      <c r="C171" s="1" t="s">
        <v>49</v>
      </c>
      <c r="D171" s="1" t="s">
        <v>28</v>
      </c>
      <c r="E171" s="49">
        <v>3144.79</v>
      </c>
    </row>
    <row r="172" spans="1:5" x14ac:dyDescent="0.25">
      <c r="A172" s="11">
        <v>45143</v>
      </c>
      <c r="B172" s="1" t="s">
        <v>25</v>
      </c>
      <c r="C172" s="1" t="s">
        <v>48</v>
      </c>
      <c r="D172" s="1" t="s">
        <v>28</v>
      </c>
      <c r="E172" s="49">
        <v>3937.86</v>
      </c>
    </row>
    <row r="173" spans="1:5" x14ac:dyDescent="0.25">
      <c r="A173" s="11">
        <v>45165</v>
      </c>
      <c r="B173" s="1" t="s">
        <v>25</v>
      </c>
      <c r="C173" s="1" t="s">
        <v>2</v>
      </c>
      <c r="D173" s="1" t="s">
        <v>27</v>
      </c>
      <c r="E173" s="49">
        <v>3164.34</v>
      </c>
    </row>
    <row r="174" spans="1:5" x14ac:dyDescent="0.25">
      <c r="A174" s="11">
        <v>45164</v>
      </c>
      <c r="B174" s="1" t="s">
        <v>33</v>
      </c>
      <c r="C174" s="1" t="s">
        <v>48</v>
      </c>
      <c r="D174" s="1" t="s">
        <v>27</v>
      </c>
      <c r="E174" s="49">
        <v>3204.33</v>
      </c>
    </row>
    <row r="175" spans="1:5" x14ac:dyDescent="0.25">
      <c r="A175" s="11">
        <v>45162</v>
      </c>
      <c r="B175" s="1" t="s">
        <v>23</v>
      </c>
      <c r="C175" s="1" t="s">
        <v>48</v>
      </c>
      <c r="D175" s="1" t="s">
        <v>28</v>
      </c>
      <c r="E175" s="49">
        <v>2071.75</v>
      </c>
    </row>
    <row r="176" spans="1:5" x14ac:dyDescent="0.25">
      <c r="A176" s="11">
        <v>45152</v>
      </c>
      <c r="B176" s="1" t="s">
        <v>33</v>
      </c>
      <c r="C176" s="1" t="s">
        <v>48</v>
      </c>
      <c r="D176" s="1" t="s">
        <v>29</v>
      </c>
      <c r="E176" s="49">
        <v>3449.22</v>
      </c>
    </row>
    <row r="177" spans="1:5" x14ac:dyDescent="0.25">
      <c r="A177" s="11">
        <v>45156</v>
      </c>
      <c r="B177" s="1" t="s">
        <v>23</v>
      </c>
      <c r="C177" s="1" t="s">
        <v>46</v>
      </c>
      <c r="D177" s="1" t="s">
        <v>29</v>
      </c>
      <c r="E177" s="49">
        <v>2309.66</v>
      </c>
    </row>
    <row r="178" spans="1:5" x14ac:dyDescent="0.25">
      <c r="A178" s="11">
        <v>45139</v>
      </c>
      <c r="B178" s="1" t="s">
        <v>23</v>
      </c>
      <c r="C178" s="1" t="s">
        <v>46</v>
      </c>
      <c r="D178" s="1" t="s">
        <v>31</v>
      </c>
      <c r="E178" s="49">
        <v>3880.71</v>
      </c>
    </row>
    <row r="179" spans="1:5" x14ac:dyDescent="0.25">
      <c r="A179" s="11">
        <v>45145</v>
      </c>
      <c r="B179" s="1" t="s">
        <v>24</v>
      </c>
      <c r="C179" s="1" t="s">
        <v>49</v>
      </c>
      <c r="D179" s="1" t="s">
        <v>30</v>
      </c>
      <c r="E179" s="49">
        <v>2186.1</v>
      </c>
    </row>
    <row r="180" spans="1:5" x14ac:dyDescent="0.25">
      <c r="A180" s="11">
        <v>45144</v>
      </c>
      <c r="B180" s="1" t="s">
        <v>23</v>
      </c>
      <c r="C180" s="1" t="s">
        <v>48</v>
      </c>
      <c r="D180" s="1" t="s">
        <v>29</v>
      </c>
      <c r="E180" s="49">
        <v>2717.91</v>
      </c>
    </row>
    <row r="181" spans="1:5" x14ac:dyDescent="0.25">
      <c r="A181" s="11">
        <v>45147</v>
      </c>
      <c r="B181" s="1" t="s">
        <v>24</v>
      </c>
      <c r="C181" s="1" t="s">
        <v>47</v>
      </c>
      <c r="D181" s="1" t="s">
        <v>27</v>
      </c>
      <c r="E181" s="49">
        <v>3263.75</v>
      </c>
    </row>
    <row r="182" spans="1:5" x14ac:dyDescent="0.25">
      <c r="A182" s="11">
        <v>45159</v>
      </c>
      <c r="B182" s="1" t="s">
        <v>23</v>
      </c>
      <c r="C182" s="1" t="s">
        <v>2</v>
      </c>
      <c r="D182" s="1" t="s">
        <v>31</v>
      </c>
      <c r="E182" s="49">
        <v>2389.48</v>
      </c>
    </row>
    <row r="183" spans="1:5" x14ac:dyDescent="0.25">
      <c r="A183" s="11">
        <v>45155</v>
      </c>
      <c r="B183" s="1" t="s">
        <v>25</v>
      </c>
      <c r="C183" s="1" t="s">
        <v>2</v>
      </c>
      <c r="D183" s="1" t="s">
        <v>31</v>
      </c>
      <c r="E183" s="49">
        <v>3518.16</v>
      </c>
    </row>
    <row r="184" spans="1:5" x14ac:dyDescent="0.25">
      <c r="A184" s="11">
        <v>45143</v>
      </c>
      <c r="B184" s="1" t="s">
        <v>24</v>
      </c>
      <c r="C184" s="1" t="s">
        <v>49</v>
      </c>
      <c r="D184" s="1" t="s">
        <v>28</v>
      </c>
      <c r="E184" s="49">
        <v>3667.34</v>
      </c>
    </row>
    <row r="185" spans="1:5" x14ac:dyDescent="0.25">
      <c r="A185" s="11">
        <v>45158</v>
      </c>
      <c r="B185" s="1" t="s">
        <v>26</v>
      </c>
      <c r="C185" s="1" t="s">
        <v>48</v>
      </c>
      <c r="D185" s="1" t="s">
        <v>28</v>
      </c>
      <c r="E185" s="49">
        <v>2884.31</v>
      </c>
    </row>
    <row r="186" spans="1:5" x14ac:dyDescent="0.25">
      <c r="A186" s="11">
        <v>45168</v>
      </c>
      <c r="B186" s="1" t="s">
        <v>33</v>
      </c>
      <c r="C186" s="1" t="s">
        <v>2</v>
      </c>
      <c r="D186" s="1" t="s">
        <v>32</v>
      </c>
      <c r="E186" s="49">
        <v>2054.4899999999998</v>
      </c>
    </row>
    <row r="187" spans="1:5" x14ac:dyDescent="0.25">
      <c r="A187" s="11">
        <v>45163</v>
      </c>
      <c r="B187" s="1" t="s">
        <v>26</v>
      </c>
      <c r="C187" s="1" t="s">
        <v>48</v>
      </c>
      <c r="D187" s="1" t="s">
        <v>30</v>
      </c>
      <c r="E187" s="49">
        <v>2634.08</v>
      </c>
    </row>
    <row r="188" spans="1:5" x14ac:dyDescent="0.25">
      <c r="A188" s="11">
        <v>45147</v>
      </c>
      <c r="B188" s="1" t="s">
        <v>33</v>
      </c>
      <c r="C188" s="1" t="s">
        <v>49</v>
      </c>
      <c r="D188" s="1" t="s">
        <v>27</v>
      </c>
      <c r="E188" s="49">
        <v>2721.51</v>
      </c>
    </row>
    <row r="189" spans="1:5" x14ac:dyDescent="0.25">
      <c r="A189" s="11">
        <v>45145</v>
      </c>
      <c r="B189" s="1" t="s">
        <v>24</v>
      </c>
      <c r="C189" s="1" t="s">
        <v>2</v>
      </c>
      <c r="D189" s="1" t="s">
        <v>32</v>
      </c>
      <c r="E189" s="49">
        <v>3261.02</v>
      </c>
    </row>
    <row r="190" spans="1:5" x14ac:dyDescent="0.25">
      <c r="A190" s="11">
        <v>45154</v>
      </c>
      <c r="B190" s="1" t="s">
        <v>33</v>
      </c>
      <c r="C190" s="1" t="s">
        <v>46</v>
      </c>
      <c r="D190" s="1" t="s">
        <v>31</v>
      </c>
      <c r="E190" s="49">
        <v>2239.02</v>
      </c>
    </row>
    <row r="191" spans="1:5" x14ac:dyDescent="0.25">
      <c r="A191" s="11">
        <v>45153</v>
      </c>
      <c r="B191" s="1" t="s">
        <v>25</v>
      </c>
      <c r="C191" s="1" t="s">
        <v>46</v>
      </c>
      <c r="D191" s="1" t="s">
        <v>28</v>
      </c>
      <c r="E191" s="49">
        <v>2791.73</v>
      </c>
    </row>
    <row r="192" spans="1:5" x14ac:dyDescent="0.25">
      <c r="A192" s="11">
        <v>45140</v>
      </c>
      <c r="B192" s="1" t="s">
        <v>24</v>
      </c>
      <c r="C192" s="1" t="s">
        <v>47</v>
      </c>
      <c r="D192" s="1" t="s">
        <v>28</v>
      </c>
      <c r="E192" s="49">
        <v>3709.03</v>
      </c>
    </row>
    <row r="193" spans="1:5" x14ac:dyDescent="0.25">
      <c r="A193" s="11">
        <v>45142</v>
      </c>
      <c r="B193" s="1" t="s">
        <v>33</v>
      </c>
      <c r="C193" s="1" t="s">
        <v>48</v>
      </c>
      <c r="D193" s="1" t="s">
        <v>30</v>
      </c>
      <c r="E193" s="49">
        <v>2837.24</v>
      </c>
    </row>
    <row r="194" spans="1:5" x14ac:dyDescent="0.25">
      <c r="A194" s="11">
        <v>45140</v>
      </c>
      <c r="B194" s="1" t="s">
        <v>24</v>
      </c>
      <c r="C194" s="1" t="s">
        <v>49</v>
      </c>
      <c r="D194" s="1" t="s">
        <v>30</v>
      </c>
      <c r="E194" s="49">
        <v>3400.79</v>
      </c>
    </row>
    <row r="195" spans="1:5" x14ac:dyDescent="0.25">
      <c r="A195" s="11">
        <v>45159</v>
      </c>
      <c r="B195" s="1" t="s">
        <v>24</v>
      </c>
      <c r="C195" s="1" t="s">
        <v>46</v>
      </c>
      <c r="D195" s="1" t="s">
        <v>28</v>
      </c>
      <c r="E195" s="49">
        <v>2913.2</v>
      </c>
    </row>
    <row r="196" spans="1:5" x14ac:dyDescent="0.25">
      <c r="A196" s="11">
        <v>45166</v>
      </c>
      <c r="B196" s="1" t="s">
        <v>23</v>
      </c>
      <c r="C196" s="1" t="s">
        <v>47</v>
      </c>
      <c r="D196" s="1" t="s">
        <v>27</v>
      </c>
      <c r="E196" s="49">
        <v>3610.46</v>
      </c>
    </row>
    <row r="197" spans="1:5" x14ac:dyDescent="0.25">
      <c r="A197" s="11">
        <v>45141</v>
      </c>
      <c r="B197" s="1" t="s">
        <v>23</v>
      </c>
      <c r="C197" s="1" t="s">
        <v>46</v>
      </c>
      <c r="D197" s="1" t="s">
        <v>32</v>
      </c>
      <c r="E197" s="49">
        <v>3928.57</v>
      </c>
    </row>
    <row r="198" spans="1:5" x14ac:dyDescent="0.25">
      <c r="A198" s="11">
        <v>45158</v>
      </c>
      <c r="B198" s="1" t="s">
        <v>25</v>
      </c>
      <c r="C198" s="1" t="s">
        <v>46</v>
      </c>
      <c r="D198" s="1" t="s">
        <v>27</v>
      </c>
      <c r="E198" s="49">
        <v>3071.31</v>
      </c>
    </row>
    <row r="199" spans="1:5" x14ac:dyDescent="0.25">
      <c r="A199" s="11">
        <v>45141</v>
      </c>
      <c r="B199" s="1" t="s">
        <v>33</v>
      </c>
      <c r="C199" s="1" t="s">
        <v>46</v>
      </c>
      <c r="D199" s="1" t="s">
        <v>29</v>
      </c>
      <c r="E199" s="49">
        <v>3838.46</v>
      </c>
    </row>
    <row r="200" spans="1:5" x14ac:dyDescent="0.25">
      <c r="A200" s="11">
        <v>45150</v>
      </c>
      <c r="B200" s="1" t="s">
        <v>24</v>
      </c>
      <c r="C200" s="1" t="s">
        <v>49</v>
      </c>
      <c r="D200" s="1" t="s">
        <v>27</v>
      </c>
      <c r="E200" s="49">
        <v>3658.18</v>
      </c>
    </row>
    <row r="201" spans="1:5" x14ac:dyDescent="0.25">
      <c r="A201" s="11">
        <v>45158</v>
      </c>
      <c r="B201" s="1" t="s">
        <v>33</v>
      </c>
      <c r="C201" s="1" t="s">
        <v>49</v>
      </c>
      <c r="D201" s="1" t="s">
        <v>30</v>
      </c>
      <c r="E201" s="49">
        <v>2632.29</v>
      </c>
    </row>
    <row r="202" spans="1:5" x14ac:dyDescent="0.25">
      <c r="A202" s="11">
        <v>45152</v>
      </c>
      <c r="B202" s="1" t="s">
        <v>26</v>
      </c>
      <c r="C202" s="1" t="s">
        <v>2</v>
      </c>
      <c r="D202" s="1" t="s">
        <v>30</v>
      </c>
      <c r="E202" s="49">
        <v>3230.27</v>
      </c>
    </row>
    <row r="203" spans="1:5" x14ac:dyDescent="0.25">
      <c r="A203" s="11">
        <v>45160</v>
      </c>
      <c r="B203" s="1" t="s">
        <v>24</v>
      </c>
      <c r="C203" s="1" t="s">
        <v>46</v>
      </c>
      <c r="D203" s="1" t="s">
        <v>32</v>
      </c>
      <c r="E203" s="49">
        <v>2950.34</v>
      </c>
    </row>
    <row r="204" spans="1:5" x14ac:dyDescent="0.25">
      <c r="A204" s="11">
        <v>45139</v>
      </c>
      <c r="B204" s="1" t="s">
        <v>33</v>
      </c>
      <c r="C204" s="1" t="s">
        <v>46</v>
      </c>
      <c r="D204" s="1" t="s">
        <v>31</v>
      </c>
      <c r="E204" s="49">
        <v>2092.7399999999998</v>
      </c>
    </row>
    <row r="205" spans="1:5" x14ac:dyDescent="0.25">
      <c r="A205" s="11">
        <v>45153</v>
      </c>
      <c r="B205" s="1" t="s">
        <v>26</v>
      </c>
      <c r="C205" s="1" t="s">
        <v>48</v>
      </c>
      <c r="D205" s="1" t="s">
        <v>32</v>
      </c>
      <c r="E205" s="49">
        <v>2631.81</v>
      </c>
    </row>
    <row r="206" spans="1:5" x14ac:dyDescent="0.25">
      <c r="A206" s="11">
        <v>45156</v>
      </c>
      <c r="B206" s="1" t="s">
        <v>23</v>
      </c>
      <c r="C206" s="1" t="s">
        <v>47</v>
      </c>
      <c r="D206" s="1" t="s">
        <v>30</v>
      </c>
      <c r="E206" s="49">
        <v>2775.19</v>
      </c>
    </row>
    <row r="207" spans="1:5" x14ac:dyDescent="0.25">
      <c r="A207" s="11">
        <v>45168</v>
      </c>
      <c r="B207" s="1" t="s">
        <v>23</v>
      </c>
      <c r="C207" s="1" t="s">
        <v>48</v>
      </c>
      <c r="D207" s="1" t="s">
        <v>32</v>
      </c>
      <c r="E207" s="49">
        <v>3458.02</v>
      </c>
    </row>
    <row r="208" spans="1:5" x14ac:dyDescent="0.25">
      <c r="A208" s="11">
        <v>45145</v>
      </c>
      <c r="B208" s="1" t="s">
        <v>25</v>
      </c>
      <c r="C208" s="1" t="s">
        <v>47</v>
      </c>
      <c r="D208" s="1" t="s">
        <v>31</v>
      </c>
      <c r="E208" s="49">
        <v>3854.06</v>
      </c>
    </row>
    <row r="209" spans="1:5" x14ac:dyDescent="0.25">
      <c r="A209" s="11">
        <v>45162</v>
      </c>
      <c r="B209" s="1" t="s">
        <v>33</v>
      </c>
      <c r="C209" s="1" t="s">
        <v>46</v>
      </c>
      <c r="D209" s="1" t="s">
        <v>27</v>
      </c>
      <c r="E209" s="49">
        <v>2520.2800000000002</v>
      </c>
    </row>
    <row r="210" spans="1:5" x14ac:dyDescent="0.25">
      <c r="A210" s="11">
        <v>45163</v>
      </c>
      <c r="B210" s="1" t="s">
        <v>26</v>
      </c>
      <c r="C210" s="1" t="s">
        <v>47</v>
      </c>
      <c r="D210" s="1" t="s">
        <v>30</v>
      </c>
      <c r="E210" s="49">
        <v>3316.71</v>
      </c>
    </row>
    <row r="211" spans="1:5" x14ac:dyDescent="0.25">
      <c r="A211" s="11">
        <v>45159</v>
      </c>
      <c r="B211" s="1" t="s">
        <v>25</v>
      </c>
      <c r="C211" s="1" t="s">
        <v>2</v>
      </c>
      <c r="D211" s="1" t="s">
        <v>31</v>
      </c>
      <c r="E211" s="49">
        <v>3619.89</v>
      </c>
    </row>
    <row r="212" spans="1:5" x14ac:dyDescent="0.25">
      <c r="A212" s="11">
        <v>45169</v>
      </c>
      <c r="B212" s="1" t="s">
        <v>24</v>
      </c>
      <c r="C212" s="1" t="s">
        <v>49</v>
      </c>
      <c r="D212" s="1" t="s">
        <v>29</v>
      </c>
      <c r="E212" s="49">
        <v>3763.24</v>
      </c>
    </row>
    <row r="213" spans="1:5" x14ac:dyDescent="0.25">
      <c r="A213" s="11">
        <v>45148</v>
      </c>
      <c r="B213" s="1" t="s">
        <v>24</v>
      </c>
      <c r="C213" s="1" t="s">
        <v>47</v>
      </c>
      <c r="D213" s="1" t="s">
        <v>28</v>
      </c>
      <c r="E213" s="49">
        <v>3961.85</v>
      </c>
    </row>
    <row r="214" spans="1:5" x14ac:dyDescent="0.25">
      <c r="A214" s="11">
        <v>45167</v>
      </c>
      <c r="B214" s="1" t="s">
        <v>24</v>
      </c>
      <c r="C214" s="1" t="s">
        <v>46</v>
      </c>
      <c r="D214" s="1" t="s">
        <v>29</v>
      </c>
      <c r="E214" s="49">
        <v>2618.71</v>
      </c>
    </row>
    <row r="215" spans="1:5" x14ac:dyDescent="0.25">
      <c r="A215" s="11">
        <v>45142</v>
      </c>
      <c r="B215" s="1" t="s">
        <v>33</v>
      </c>
      <c r="C215" s="1" t="s">
        <v>47</v>
      </c>
      <c r="D215" s="1" t="s">
        <v>27</v>
      </c>
      <c r="E215" s="49">
        <v>3089.04</v>
      </c>
    </row>
    <row r="216" spans="1:5" x14ac:dyDescent="0.25">
      <c r="A216" s="11">
        <v>45154</v>
      </c>
      <c r="B216" s="1" t="s">
        <v>26</v>
      </c>
      <c r="C216" s="1" t="s">
        <v>2</v>
      </c>
      <c r="D216" s="1" t="s">
        <v>28</v>
      </c>
      <c r="E216" s="49">
        <v>3636.43</v>
      </c>
    </row>
    <row r="217" spans="1:5" x14ac:dyDescent="0.25">
      <c r="A217" s="11">
        <v>45167</v>
      </c>
      <c r="B217" s="1" t="s">
        <v>25</v>
      </c>
      <c r="C217" s="1" t="s">
        <v>48</v>
      </c>
      <c r="D217" s="1" t="s">
        <v>30</v>
      </c>
      <c r="E217" s="49">
        <v>2219.9699999999998</v>
      </c>
    </row>
    <row r="218" spans="1:5" x14ac:dyDescent="0.25">
      <c r="A218" s="11">
        <v>45153</v>
      </c>
      <c r="B218" s="1" t="s">
        <v>33</v>
      </c>
      <c r="C218" s="1" t="s">
        <v>2</v>
      </c>
      <c r="D218" s="1" t="s">
        <v>29</v>
      </c>
      <c r="E218" s="49">
        <v>2655.27</v>
      </c>
    </row>
    <row r="219" spans="1:5" x14ac:dyDescent="0.25">
      <c r="A219" s="11">
        <v>45145</v>
      </c>
      <c r="B219" s="1" t="s">
        <v>23</v>
      </c>
      <c r="C219" s="1" t="s">
        <v>2</v>
      </c>
      <c r="D219" s="1" t="s">
        <v>30</v>
      </c>
      <c r="E219" s="49">
        <v>3281.21</v>
      </c>
    </row>
    <row r="220" spans="1:5" x14ac:dyDescent="0.25">
      <c r="A220" s="11">
        <v>45163</v>
      </c>
      <c r="B220" s="1" t="s">
        <v>26</v>
      </c>
      <c r="C220" s="1" t="s">
        <v>47</v>
      </c>
      <c r="D220" s="1" t="s">
        <v>28</v>
      </c>
      <c r="E220" s="49">
        <v>2116.9699999999998</v>
      </c>
    </row>
    <row r="221" spans="1:5" x14ac:dyDescent="0.25">
      <c r="A221" s="11">
        <v>45146</v>
      </c>
      <c r="B221" s="1" t="s">
        <v>33</v>
      </c>
      <c r="C221" s="1" t="s">
        <v>49</v>
      </c>
      <c r="D221" s="1" t="s">
        <v>32</v>
      </c>
      <c r="E221" s="49">
        <v>2269.1999999999998</v>
      </c>
    </row>
    <row r="222" spans="1:5" x14ac:dyDescent="0.25">
      <c r="A222" s="11">
        <v>45141</v>
      </c>
      <c r="B222" s="1" t="s">
        <v>24</v>
      </c>
      <c r="C222" s="1" t="s">
        <v>49</v>
      </c>
      <c r="D222" s="1" t="s">
        <v>29</v>
      </c>
      <c r="E222" s="49">
        <v>2313.58</v>
      </c>
    </row>
    <row r="223" spans="1:5" x14ac:dyDescent="0.25">
      <c r="A223" s="11">
        <v>45141</v>
      </c>
      <c r="B223" s="1" t="s">
        <v>23</v>
      </c>
      <c r="C223" s="1" t="s">
        <v>47</v>
      </c>
      <c r="D223" s="1" t="s">
        <v>29</v>
      </c>
      <c r="E223" s="49">
        <v>2502.33</v>
      </c>
    </row>
    <row r="224" spans="1:5" x14ac:dyDescent="0.25">
      <c r="A224" s="11">
        <v>45143</v>
      </c>
      <c r="B224" s="1" t="s">
        <v>24</v>
      </c>
      <c r="C224" s="1" t="s">
        <v>48</v>
      </c>
      <c r="D224" s="1" t="s">
        <v>30</v>
      </c>
      <c r="E224" s="49">
        <v>2446.41</v>
      </c>
    </row>
    <row r="225" spans="1:5" x14ac:dyDescent="0.25">
      <c r="A225" s="11">
        <v>45156</v>
      </c>
      <c r="B225" s="1" t="s">
        <v>33</v>
      </c>
      <c r="C225" s="1" t="s">
        <v>46</v>
      </c>
      <c r="D225" s="1" t="s">
        <v>32</v>
      </c>
      <c r="E225" s="49">
        <v>3949.47</v>
      </c>
    </row>
    <row r="226" spans="1:5" x14ac:dyDescent="0.25">
      <c r="A226" s="11">
        <v>45146</v>
      </c>
      <c r="B226" s="1" t="s">
        <v>33</v>
      </c>
      <c r="C226" s="1" t="s">
        <v>47</v>
      </c>
      <c r="D226" s="1" t="s">
        <v>31</v>
      </c>
      <c r="E226" s="49">
        <v>3269.24</v>
      </c>
    </row>
    <row r="227" spans="1:5" x14ac:dyDescent="0.25">
      <c r="A227" s="11">
        <v>45162</v>
      </c>
      <c r="B227" s="1" t="s">
        <v>24</v>
      </c>
      <c r="C227" s="1" t="s">
        <v>49</v>
      </c>
      <c r="D227" s="1" t="s">
        <v>32</v>
      </c>
      <c r="E227" s="49">
        <v>2878.66</v>
      </c>
    </row>
    <row r="228" spans="1:5" x14ac:dyDescent="0.25">
      <c r="A228" s="11">
        <v>45158</v>
      </c>
      <c r="B228" s="1" t="s">
        <v>23</v>
      </c>
      <c r="C228" s="1" t="s">
        <v>2</v>
      </c>
      <c r="D228" s="1" t="s">
        <v>27</v>
      </c>
      <c r="E228" s="49">
        <v>2160.61</v>
      </c>
    </row>
    <row r="229" spans="1:5" x14ac:dyDescent="0.25">
      <c r="A229" s="11">
        <v>45153</v>
      </c>
      <c r="B229" s="1" t="s">
        <v>24</v>
      </c>
      <c r="C229" s="1" t="s">
        <v>2</v>
      </c>
      <c r="D229" s="1" t="s">
        <v>31</v>
      </c>
      <c r="E229" s="49">
        <v>3276.81</v>
      </c>
    </row>
    <row r="230" spans="1:5" x14ac:dyDescent="0.25">
      <c r="A230" s="11">
        <v>45161</v>
      </c>
      <c r="B230" s="1" t="s">
        <v>33</v>
      </c>
      <c r="C230" s="1" t="s">
        <v>49</v>
      </c>
      <c r="D230" s="1" t="s">
        <v>29</v>
      </c>
      <c r="E230" s="49">
        <v>3142.91</v>
      </c>
    </row>
    <row r="231" spans="1:5" x14ac:dyDescent="0.25">
      <c r="A231" s="11">
        <v>45169</v>
      </c>
      <c r="B231" s="1" t="s">
        <v>33</v>
      </c>
      <c r="C231" s="1" t="s">
        <v>46</v>
      </c>
      <c r="D231" s="1" t="s">
        <v>31</v>
      </c>
      <c r="E231" s="49">
        <v>2449.2600000000002</v>
      </c>
    </row>
    <row r="232" spans="1:5" x14ac:dyDescent="0.25">
      <c r="A232" s="11">
        <v>45156</v>
      </c>
      <c r="B232" s="1" t="s">
        <v>23</v>
      </c>
      <c r="C232" s="1" t="s">
        <v>48</v>
      </c>
      <c r="D232" s="1" t="s">
        <v>28</v>
      </c>
      <c r="E232" s="49">
        <v>2558.85</v>
      </c>
    </row>
    <row r="233" spans="1:5" x14ac:dyDescent="0.25">
      <c r="A233" s="11">
        <v>45164</v>
      </c>
      <c r="B233" s="1" t="s">
        <v>25</v>
      </c>
      <c r="C233" s="1" t="s">
        <v>47</v>
      </c>
      <c r="D233" s="1" t="s">
        <v>28</v>
      </c>
      <c r="E233" s="49">
        <v>2920.76</v>
      </c>
    </row>
    <row r="234" spans="1:5" x14ac:dyDescent="0.25">
      <c r="A234" s="11">
        <v>45146</v>
      </c>
      <c r="B234" s="1" t="s">
        <v>33</v>
      </c>
      <c r="C234" s="1" t="s">
        <v>48</v>
      </c>
      <c r="D234" s="1" t="s">
        <v>29</v>
      </c>
      <c r="E234" s="49">
        <v>2613.38</v>
      </c>
    </row>
    <row r="235" spans="1:5" x14ac:dyDescent="0.25">
      <c r="A235" s="11">
        <v>45141</v>
      </c>
      <c r="B235" s="1" t="s">
        <v>23</v>
      </c>
      <c r="C235" s="1" t="s">
        <v>2</v>
      </c>
      <c r="D235" s="1" t="s">
        <v>30</v>
      </c>
      <c r="E235" s="49">
        <v>2689.96</v>
      </c>
    </row>
    <row r="236" spans="1:5" x14ac:dyDescent="0.25">
      <c r="A236" s="11">
        <v>45146</v>
      </c>
      <c r="B236" s="1" t="s">
        <v>25</v>
      </c>
      <c r="C236" s="1" t="s">
        <v>48</v>
      </c>
      <c r="D236" s="1" t="s">
        <v>32</v>
      </c>
      <c r="E236" s="49">
        <v>2292.46</v>
      </c>
    </row>
    <row r="237" spans="1:5" x14ac:dyDescent="0.25">
      <c r="A237" s="11">
        <v>45149</v>
      </c>
      <c r="B237" s="1" t="s">
        <v>24</v>
      </c>
      <c r="C237" s="1" t="s">
        <v>2</v>
      </c>
      <c r="D237" s="1" t="s">
        <v>32</v>
      </c>
      <c r="E237" s="49">
        <v>3089.08</v>
      </c>
    </row>
    <row r="238" spans="1:5" x14ac:dyDescent="0.25">
      <c r="A238" s="11">
        <v>45147</v>
      </c>
      <c r="B238" s="1" t="s">
        <v>25</v>
      </c>
      <c r="C238" s="1" t="s">
        <v>49</v>
      </c>
      <c r="D238" s="1" t="s">
        <v>28</v>
      </c>
      <c r="E238" s="49">
        <v>3776.93</v>
      </c>
    </row>
    <row r="239" spans="1:5" x14ac:dyDescent="0.25">
      <c r="A239" s="11">
        <v>45159</v>
      </c>
      <c r="B239" s="1" t="s">
        <v>26</v>
      </c>
      <c r="C239" s="1" t="s">
        <v>48</v>
      </c>
      <c r="D239" s="1" t="s">
        <v>31</v>
      </c>
      <c r="E239" s="49">
        <v>3665.58</v>
      </c>
    </row>
    <row r="240" spans="1:5" x14ac:dyDescent="0.25">
      <c r="A240" s="11">
        <v>45157</v>
      </c>
      <c r="B240" s="1" t="s">
        <v>26</v>
      </c>
      <c r="C240" s="1" t="s">
        <v>48</v>
      </c>
      <c r="D240" s="1" t="s">
        <v>31</v>
      </c>
      <c r="E240" s="49">
        <v>2114.5300000000002</v>
      </c>
    </row>
    <row r="241" spans="1:5" x14ac:dyDescent="0.25">
      <c r="A241" s="11">
        <v>45142</v>
      </c>
      <c r="B241" s="1" t="s">
        <v>33</v>
      </c>
      <c r="C241" s="1" t="s">
        <v>48</v>
      </c>
      <c r="D241" s="1" t="s">
        <v>28</v>
      </c>
      <c r="E241" s="49">
        <v>3747.31</v>
      </c>
    </row>
    <row r="242" spans="1:5" x14ac:dyDescent="0.25">
      <c r="A242" s="11">
        <v>45150</v>
      </c>
      <c r="B242" s="1" t="s">
        <v>25</v>
      </c>
      <c r="C242" s="1" t="s">
        <v>49</v>
      </c>
      <c r="D242" s="1" t="s">
        <v>30</v>
      </c>
      <c r="E242" s="49">
        <v>3199.41</v>
      </c>
    </row>
    <row r="243" spans="1:5" x14ac:dyDescent="0.25">
      <c r="A243" s="11">
        <v>45151</v>
      </c>
      <c r="B243" s="1" t="s">
        <v>24</v>
      </c>
      <c r="C243" s="1" t="s">
        <v>2</v>
      </c>
      <c r="D243" s="1" t="s">
        <v>29</v>
      </c>
      <c r="E243" s="49">
        <v>2647.32</v>
      </c>
    </row>
    <row r="244" spans="1:5" x14ac:dyDescent="0.25">
      <c r="A244" s="11">
        <v>45161</v>
      </c>
      <c r="B244" s="1" t="s">
        <v>25</v>
      </c>
      <c r="C244" s="1" t="s">
        <v>2</v>
      </c>
      <c r="D244" s="1" t="s">
        <v>31</v>
      </c>
      <c r="E244" s="49">
        <v>3392.21</v>
      </c>
    </row>
    <row r="245" spans="1:5" x14ac:dyDescent="0.25">
      <c r="A245" s="11">
        <v>45156</v>
      </c>
      <c r="B245" s="1" t="s">
        <v>26</v>
      </c>
      <c r="C245" s="1" t="s">
        <v>48</v>
      </c>
      <c r="D245" s="1" t="s">
        <v>29</v>
      </c>
      <c r="E245" s="49">
        <v>3798.78</v>
      </c>
    </row>
    <row r="246" spans="1:5" x14ac:dyDescent="0.25">
      <c r="A246" s="11">
        <v>45169</v>
      </c>
      <c r="B246" s="1" t="s">
        <v>23</v>
      </c>
      <c r="C246" s="1" t="s">
        <v>47</v>
      </c>
      <c r="D246" s="1" t="s">
        <v>29</v>
      </c>
      <c r="E246" s="49">
        <v>3402.33</v>
      </c>
    </row>
    <row r="247" spans="1:5" x14ac:dyDescent="0.25">
      <c r="A247" s="11">
        <v>45155</v>
      </c>
      <c r="B247" s="1" t="s">
        <v>33</v>
      </c>
      <c r="C247" s="1" t="s">
        <v>2</v>
      </c>
      <c r="D247" s="1" t="s">
        <v>29</v>
      </c>
      <c r="E247" s="49">
        <v>3691.97</v>
      </c>
    </row>
    <row r="248" spans="1:5" x14ac:dyDescent="0.25">
      <c r="A248" s="11">
        <v>45155</v>
      </c>
      <c r="B248" s="1" t="s">
        <v>24</v>
      </c>
      <c r="C248" s="1" t="s">
        <v>47</v>
      </c>
      <c r="D248" s="1" t="s">
        <v>32</v>
      </c>
      <c r="E248" s="49">
        <v>3026.14</v>
      </c>
    </row>
    <row r="249" spans="1:5" x14ac:dyDescent="0.25">
      <c r="A249" s="11">
        <v>45141</v>
      </c>
      <c r="B249" s="1" t="s">
        <v>33</v>
      </c>
      <c r="C249" s="1" t="s">
        <v>2</v>
      </c>
      <c r="D249" s="1" t="s">
        <v>29</v>
      </c>
      <c r="E249" s="49">
        <v>2690.06</v>
      </c>
    </row>
    <row r="250" spans="1:5" x14ac:dyDescent="0.25">
      <c r="A250" s="11">
        <v>45147</v>
      </c>
      <c r="B250" s="1" t="s">
        <v>33</v>
      </c>
      <c r="C250" s="1" t="s">
        <v>46</v>
      </c>
      <c r="D250" s="1" t="s">
        <v>30</v>
      </c>
      <c r="E250" s="49">
        <v>2798.66</v>
      </c>
    </row>
    <row r="251" spans="1:5" x14ac:dyDescent="0.25">
      <c r="A251" s="11">
        <v>45152</v>
      </c>
      <c r="B251" s="1" t="s">
        <v>23</v>
      </c>
      <c r="C251" s="1" t="s">
        <v>2</v>
      </c>
      <c r="D251" s="1" t="s">
        <v>32</v>
      </c>
      <c r="E251" s="49">
        <v>3181.33</v>
      </c>
    </row>
    <row r="252" spans="1:5" x14ac:dyDescent="0.25">
      <c r="A252" s="11">
        <v>45163</v>
      </c>
      <c r="B252" s="1" t="s">
        <v>26</v>
      </c>
      <c r="C252" s="1" t="s">
        <v>47</v>
      </c>
      <c r="D252" s="1" t="s">
        <v>29</v>
      </c>
      <c r="E252" s="49">
        <v>3162.47</v>
      </c>
    </row>
    <row r="253" spans="1:5" x14ac:dyDescent="0.25">
      <c r="A253" s="11">
        <v>45154</v>
      </c>
      <c r="B253" s="1" t="s">
        <v>24</v>
      </c>
      <c r="C253" s="1" t="s">
        <v>48</v>
      </c>
      <c r="D253" s="1" t="s">
        <v>32</v>
      </c>
      <c r="E253" s="49">
        <v>3553.08</v>
      </c>
    </row>
    <row r="254" spans="1:5" x14ac:dyDescent="0.25">
      <c r="A254" s="11">
        <v>45155</v>
      </c>
      <c r="B254" s="1" t="s">
        <v>23</v>
      </c>
      <c r="C254" s="1" t="s">
        <v>49</v>
      </c>
      <c r="D254" s="1" t="s">
        <v>29</v>
      </c>
      <c r="E254" s="49">
        <v>3368.15</v>
      </c>
    </row>
    <row r="255" spans="1:5" x14ac:dyDescent="0.25">
      <c r="A255" s="11">
        <v>45162</v>
      </c>
      <c r="B255" s="1" t="s">
        <v>23</v>
      </c>
      <c r="C255" s="1" t="s">
        <v>46</v>
      </c>
      <c r="D255" s="1" t="s">
        <v>28</v>
      </c>
      <c r="E255" s="49">
        <v>3837.27</v>
      </c>
    </row>
    <row r="256" spans="1:5" x14ac:dyDescent="0.25">
      <c r="A256" s="11">
        <v>45167</v>
      </c>
      <c r="B256" s="1" t="s">
        <v>23</v>
      </c>
      <c r="C256" s="1" t="s">
        <v>46</v>
      </c>
      <c r="D256" s="1" t="s">
        <v>30</v>
      </c>
      <c r="E256" s="49">
        <v>2311.4499999999998</v>
      </c>
    </row>
    <row r="257" spans="1:5" x14ac:dyDescent="0.25">
      <c r="A257" s="11">
        <v>45168</v>
      </c>
      <c r="B257" s="1" t="s">
        <v>23</v>
      </c>
      <c r="C257" s="1" t="s">
        <v>46</v>
      </c>
      <c r="D257" s="1" t="s">
        <v>27</v>
      </c>
      <c r="E257" s="49">
        <v>2427.88</v>
      </c>
    </row>
    <row r="258" spans="1:5" x14ac:dyDescent="0.25">
      <c r="A258" s="11">
        <v>45158</v>
      </c>
      <c r="B258" s="1" t="s">
        <v>24</v>
      </c>
      <c r="C258" s="1" t="s">
        <v>49</v>
      </c>
      <c r="D258" s="1" t="s">
        <v>31</v>
      </c>
      <c r="E258" s="49">
        <v>3836.02</v>
      </c>
    </row>
    <row r="259" spans="1:5" x14ac:dyDescent="0.25">
      <c r="A259" s="11">
        <v>45139</v>
      </c>
      <c r="B259" s="1" t="s">
        <v>24</v>
      </c>
      <c r="C259" s="1" t="s">
        <v>46</v>
      </c>
      <c r="D259" s="1" t="s">
        <v>31</v>
      </c>
      <c r="E259" s="49">
        <v>3337.33</v>
      </c>
    </row>
    <row r="260" spans="1:5" x14ac:dyDescent="0.25">
      <c r="A260" s="11">
        <v>45146</v>
      </c>
      <c r="B260" s="1" t="s">
        <v>26</v>
      </c>
      <c r="C260" s="1" t="s">
        <v>49</v>
      </c>
      <c r="D260" s="1" t="s">
        <v>29</v>
      </c>
      <c r="E260" s="49">
        <v>3290.36</v>
      </c>
    </row>
    <row r="261" spans="1:5" x14ac:dyDescent="0.25">
      <c r="A261" s="11">
        <v>45162</v>
      </c>
      <c r="B261" s="1" t="s">
        <v>26</v>
      </c>
      <c r="C261" s="1" t="s">
        <v>47</v>
      </c>
      <c r="D261" s="1" t="s">
        <v>27</v>
      </c>
      <c r="E261" s="49">
        <v>3462.39</v>
      </c>
    </row>
    <row r="262" spans="1:5" x14ac:dyDescent="0.25">
      <c r="A262" s="11">
        <v>45144</v>
      </c>
      <c r="B262" s="1" t="s">
        <v>23</v>
      </c>
      <c r="C262" s="1" t="s">
        <v>48</v>
      </c>
      <c r="D262" s="1" t="s">
        <v>29</v>
      </c>
      <c r="E262" s="49">
        <v>3278.84</v>
      </c>
    </row>
    <row r="263" spans="1:5" x14ac:dyDescent="0.25">
      <c r="A263" s="11">
        <v>45143</v>
      </c>
      <c r="B263" s="1" t="s">
        <v>26</v>
      </c>
      <c r="C263" s="1" t="s">
        <v>47</v>
      </c>
      <c r="D263" s="1" t="s">
        <v>31</v>
      </c>
      <c r="E263" s="49">
        <v>3236.67</v>
      </c>
    </row>
    <row r="264" spans="1:5" x14ac:dyDescent="0.25">
      <c r="A264" s="11">
        <v>45156</v>
      </c>
      <c r="B264" s="1" t="s">
        <v>24</v>
      </c>
      <c r="C264" s="1" t="s">
        <v>2</v>
      </c>
      <c r="D264" s="1" t="s">
        <v>27</v>
      </c>
      <c r="E264" s="49">
        <v>2802.41</v>
      </c>
    </row>
    <row r="265" spans="1:5" x14ac:dyDescent="0.25">
      <c r="A265" s="11">
        <v>45157</v>
      </c>
      <c r="B265" s="1" t="s">
        <v>33</v>
      </c>
      <c r="C265" s="1" t="s">
        <v>49</v>
      </c>
      <c r="D265" s="1" t="s">
        <v>32</v>
      </c>
      <c r="E265" s="49">
        <v>3948.62</v>
      </c>
    </row>
    <row r="266" spans="1:5" x14ac:dyDescent="0.25">
      <c r="A266" s="11">
        <v>45142</v>
      </c>
      <c r="B266" s="1" t="s">
        <v>33</v>
      </c>
      <c r="C266" s="1" t="s">
        <v>48</v>
      </c>
      <c r="D266" s="1" t="s">
        <v>27</v>
      </c>
      <c r="E266" s="49">
        <v>2477.2800000000002</v>
      </c>
    </row>
    <row r="267" spans="1:5" x14ac:dyDescent="0.25">
      <c r="A267" s="11">
        <v>45162</v>
      </c>
      <c r="B267" s="1" t="s">
        <v>23</v>
      </c>
      <c r="C267" s="1" t="s">
        <v>2</v>
      </c>
      <c r="D267" s="1" t="s">
        <v>29</v>
      </c>
      <c r="E267" s="49">
        <v>3450.62</v>
      </c>
    </row>
    <row r="268" spans="1:5" x14ac:dyDescent="0.25">
      <c r="A268" s="11">
        <v>45149</v>
      </c>
      <c r="B268" s="1" t="s">
        <v>23</v>
      </c>
      <c r="C268" s="1" t="s">
        <v>46</v>
      </c>
      <c r="D268" s="1" t="s">
        <v>29</v>
      </c>
      <c r="E268" s="49">
        <v>2809.06</v>
      </c>
    </row>
    <row r="269" spans="1:5" x14ac:dyDescent="0.25">
      <c r="A269" s="11">
        <v>45168</v>
      </c>
      <c r="B269" s="1" t="s">
        <v>33</v>
      </c>
      <c r="C269" s="1" t="s">
        <v>49</v>
      </c>
      <c r="D269" s="1" t="s">
        <v>31</v>
      </c>
      <c r="E269" s="49">
        <v>2738.88</v>
      </c>
    </row>
    <row r="270" spans="1:5" x14ac:dyDescent="0.25">
      <c r="A270" s="11">
        <v>45153</v>
      </c>
      <c r="B270" s="1" t="s">
        <v>23</v>
      </c>
      <c r="C270" s="1" t="s">
        <v>47</v>
      </c>
      <c r="D270" s="1" t="s">
        <v>28</v>
      </c>
      <c r="E270" s="49">
        <v>2463.9499999999998</v>
      </c>
    </row>
    <row r="271" spans="1:5" x14ac:dyDescent="0.25">
      <c r="A271" s="11">
        <v>45148</v>
      </c>
      <c r="B271" s="1" t="s">
        <v>23</v>
      </c>
      <c r="C271" s="1" t="s">
        <v>46</v>
      </c>
      <c r="D271" s="1" t="s">
        <v>32</v>
      </c>
      <c r="E271" s="49">
        <v>2467.5300000000002</v>
      </c>
    </row>
    <row r="272" spans="1:5" x14ac:dyDescent="0.25">
      <c r="A272" s="11">
        <v>45152</v>
      </c>
      <c r="B272" s="1" t="s">
        <v>33</v>
      </c>
      <c r="C272" s="1" t="s">
        <v>49</v>
      </c>
      <c r="D272" s="1" t="s">
        <v>32</v>
      </c>
      <c r="E272" s="49">
        <v>2853.96</v>
      </c>
    </row>
    <row r="273" spans="1:5" x14ac:dyDescent="0.25">
      <c r="A273" s="11">
        <v>45160</v>
      </c>
      <c r="B273" s="1" t="s">
        <v>26</v>
      </c>
      <c r="C273" s="1" t="s">
        <v>46</v>
      </c>
      <c r="D273" s="1" t="s">
        <v>31</v>
      </c>
      <c r="E273" s="49">
        <v>2710.72</v>
      </c>
    </row>
    <row r="274" spans="1:5" x14ac:dyDescent="0.25">
      <c r="A274" s="11">
        <v>45146</v>
      </c>
      <c r="B274" s="1" t="s">
        <v>33</v>
      </c>
      <c r="C274" s="1" t="s">
        <v>47</v>
      </c>
      <c r="D274" s="1" t="s">
        <v>32</v>
      </c>
      <c r="E274" s="49">
        <v>3421.47</v>
      </c>
    </row>
    <row r="275" spans="1:5" x14ac:dyDescent="0.25">
      <c r="A275" s="11">
        <v>45149</v>
      </c>
      <c r="B275" s="1" t="s">
        <v>24</v>
      </c>
      <c r="C275" s="1" t="s">
        <v>49</v>
      </c>
      <c r="D275" s="1" t="s">
        <v>32</v>
      </c>
      <c r="E275" s="49">
        <v>3126.5</v>
      </c>
    </row>
    <row r="276" spans="1:5" x14ac:dyDescent="0.25">
      <c r="A276" s="11">
        <v>45151</v>
      </c>
      <c r="B276" s="1" t="s">
        <v>23</v>
      </c>
      <c r="C276" s="1" t="s">
        <v>2</v>
      </c>
      <c r="D276" s="1" t="s">
        <v>28</v>
      </c>
      <c r="E276" s="49">
        <v>3128.05</v>
      </c>
    </row>
    <row r="277" spans="1:5" x14ac:dyDescent="0.25">
      <c r="A277" s="11">
        <v>45149</v>
      </c>
      <c r="B277" s="1" t="s">
        <v>26</v>
      </c>
      <c r="C277" s="1" t="s">
        <v>48</v>
      </c>
      <c r="D277" s="1" t="s">
        <v>32</v>
      </c>
      <c r="E277" s="49">
        <v>3185.46</v>
      </c>
    </row>
    <row r="278" spans="1:5" x14ac:dyDescent="0.25">
      <c r="A278" s="11">
        <v>45141</v>
      </c>
      <c r="B278" s="1" t="s">
        <v>26</v>
      </c>
      <c r="C278" s="1" t="s">
        <v>48</v>
      </c>
      <c r="D278" s="1" t="s">
        <v>31</v>
      </c>
      <c r="E278" s="49">
        <v>2733.99</v>
      </c>
    </row>
    <row r="279" spans="1:5" x14ac:dyDescent="0.25">
      <c r="A279" s="11">
        <v>45150</v>
      </c>
      <c r="B279" s="1" t="s">
        <v>24</v>
      </c>
      <c r="C279" s="1" t="s">
        <v>48</v>
      </c>
      <c r="D279" s="1" t="s">
        <v>28</v>
      </c>
      <c r="E279" s="49">
        <v>2695</v>
      </c>
    </row>
    <row r="280" spans="1:5" x14ac:dyDescent="0.25">
      <c r="A280" s="11">
        <v>45148</v>
      </c>
      <c r="B280" s="1" t="s">
        <v>23</v>
      </c>
      <c r="C280" s="1" t="s">
        <v>47</v>
      </c>
      <c r="D280" s="1" t="s">
        <v>30</v>
      </c>
      <c r="E280" s="49">
        <v>2559.4499999999998</v>
      </c>
    </row>
    <row r="281" spans="1:5" x14ac:dyDescent="0.25">
      <c r="A281" s="11">
        <v>45139</v>
      </c>
      <c r="B281" s="1" t="s">
        <v>33</v>
      </c>
      <c r="C281" s="1" t="s">
        <v>46</v>
      </c>
      <c r="D281" s="1" t="s">
        <v>30</v>
      </c>
      <c r="E281" s="49">
        <v>2382.02</v>
      </c>
    </row>
    <row r="282" spans="1:5" x14ac:dyDescent="0.25">
      <c r="A282" s="11">
        <v>45157</v>
      </c>
      <c r="B282" s="1" t="s">
        <v>33</v>
      </c>
      <c r="C282" s="1" t="s">
        <v>47</v>
      </c>
      <c r="D282" s="1" t="s">
        <v>28</v>
      </c>
      <c r="E282" s="49">
        <v>2855.28</v>
      </c>
    </row>
    <row r="283" spans="1:5" x14ac:dyDescent="0.25">
      <c r="A283" s="11">
        <v>45142</v>
      </c>
      <c r="B283" s="1" t="s">
        <v>23</v>
      </c>
      <c r="C283" s="1" t="s">
        <v>49</v>
      </c>
      <c r="D283" s="1" t="s">
        <v>32</v>
      </c>
      <c r="E283" s="49">
        <v>2369.06</v>
      </c>
    </row>
    <row r="284" spans="1:5" x14ac:dyDescent="0.25">
      <c r="A284" s="11">
        <v>45162</v>
      </c>
      <c r="B284" s="1" t="s">
        <v>24</v>
      </c>
      <c r="C284" s="1" t="s">
        <v>48</v>
      </c>
      <c r="D284" s="1" t="s">
        <v>28</v>
      </c>
      <c r="E284" s="49">
        <v>3313.46</v>
      </c>
    </row>
    <row r="285" spans="1:5" x14ac:dyDescent="0.25">
      <c r="A285" s="11">
        <v>45164</v>
      </c>
      <c r="B285" s="1" t="s">
        <v>26</v>
      </c>
      <c r="C285" s="1" t="s">
        <v>2</v>
      </c>
      <c r="D285" s="1" t="s">
        <v>30</v>
      </c>
      <c r="E285" s="49">
        <v>3856.76</v>
      </c>
    </row>
    <row r="286" spans="1:5" x14ac:dyDescent="0.25">
      <c r="A286" s="11">
        <v>45155</v>
      </c>
      <c r="B286" s="1" t="s">
        <v>23</v>
      </c>
      <c r="C286" s="1" t="s">
        <v>2</v>
      </c>
      <c r="D286" s="1" t="s">
        <v>30</v>
      </c>
      <c r="E286" s="49">
        <v>2638.88</v>
      </c>
    </row>
    <row r="287" spans="1:5" x14ac:dyDescent="0.25">
      <c r="A287" s="11">
        <v>45163</v>
      </c>
      <c r="B287" s="1" t="s">
        <v>26</v>
      </c>
      <c r="C287" s="1" t="s">
        <v>48</v>
      </c>
      <c r="D287" s="1" t="s">
        <v>29</v>
      </c>
      <c r="E287" s="49">
        <v>2804.25</v>
      </c>
    </row>
    <row r="288" spans="1:5" x14ac:dyDescent="0.25">
      <c r="A288" s="11">
        <v>45143</v>
      </c>
      <c r="B288" s="1" t="s">
        <v>24</v>
      </c>
      <c r="C288" s="1" t="s">
        <v>47</v>
      </c>
      <c r="D288" s="1" t="s">
        <v>30</v>
      </c>
      <c r="E288" s="49">
        <v>3402.98</v>
      </c>
    </row>
    <row r="289" spans="1:5" x14ac:dyDescent="0.25">
      <c r="A289" s="11">
        <v>45160</v>
      </c>
      <c r="B289" s="1" t="s">
        <v>26</v>
      </c>
      <c r="C289" s="1" t="s">
        <v>46</v>
      </c>
      <c r="D289" s="1" t="s">
        <v>29</v>
      </c>
      <c r="E289" s="49">
        <v>2327.37</v>
      </c>
    </row>
    <row r="290" spans="1:5" x14ac:dyDescent="0.25">
      <c r="A290" s="11">
        <v>45165</v>
      </c>
      <c r="B290" s="1" t="s">
        <v>23</v>
      </c>
      <c r="C290" s="1" t="s">
        <v>48</v>
      </c>
      <c r="D290" s="1" t="s">
        <v>30</v>
      </c>
      <c r="E290" s="49">
        <v>3715.32</v>
      </c>
    </row>
    <row r="291" spans="1:5" x14ac:dyDescent="0.25">
      <c r="A291" s="11">
        <v>45153</v>
      </c>
      <c r="B291" s="1" t="s">
        <v>33</v>
      </c>
      <c r="C291" s="1" t="s">
        <v>49</v>
      </c>
      <c r="D291" s="1" t="s">
        <v>29</v>
      </c>
      <c r="E291" s="49">
        <v>2459.9299999999998</v>
      </c>
    </row>
    <row r="292" spans="1:5" x14ac:dyDescent="0.25">
      <c r="A292" s="11">
        <v>45160</v>
      </c>
      <c r="B292" s="1" t="s">
        <v>24</v>
      </c>
      <c r="C292" s="1" t="s">
        <v>49</v>
      </c>
      <c r="D292" s="1" t="s">
        <v>27</v>
      </c>
      <c r="E292" s="49">
        <v>3647.65</v>
      </c>
    </row>
    <row r="293" spans="1:5" x14ac:dyDescent="0.25">
      <c r="A293" s="11">
        <v>45164</v>
      </c>
      <c r="B293" s="1" t="s">
        <v>26</v>
      </c>
      <c r="C293" s="1" t="s">
        <v>46</v>
      </c>
      <c r="D293" s="1" t="s">
        <v>29</v>
      </c>
      <c r="E293" s="49">
        <v>2548.2600000000002</v>
      </c>
    </row>
    <row r="294" spans="1:5" x14ac:dyDescent="0.25">
      <c r="A294" s="11">
        <v>45148</v>
      </c>
      <c r="B294" s="1" t="s">
        <v>23</v>
      </c>
      <c r="C294" s="1" t="s">
        <v>47</v>
      </c>
      <c r="D294" s="1" t="s">
        <v>32</v>
      </c>
      <c r="E294" s="49">
        <v>3076.73</v>
      </c>
    </row>
    <row r="295" spans="1:5" x14ac:dyDescent="0.25">
      <c r="A295" s="11">
        <v>45145</v>
      </c>
      <c r="B295" s="1" t="s">
        <v>25</v>
      </c>
      <c r="C295" s="1" t="s">
        <v>46</v>
      </c>
      <c r="D295" s="1" t="s">
        <v>28</v>
      </c>
      <c r="E295" s="49">
        <v>2295.3000000000002</v>
      </c>
    </row>
    <row r="296" spans="1:5" x14ac:dyDescent="0.25">
      <c r="A296" s="11">
        <v>45167</v>
      </c>
      <c r="B296" s="1" t="s">
        <v>23</v>
      </c>
      <c r="C296" s="1" t="s">
        <v>47</v>
      </c>
      <c r="D296" s="1" t="s">
        <v>28</v>
      </c>
      <c r="E296" s="49">
        <v>2726.4</v>
      </c>
    </row>
    <row r="297" spans="1:5" x14ac:dyDescent="0.25">
      <c r="A297" s="11">
        <v>45167</v>
      </c>
      <c r="B297" s="1" t="s">
        <v>24</v>
      </c>
      <c r="C297" s="1" t="s">
        <v>48</v>
      </c>
      <c r="D297" s="1" t="s">
        <v>28</v>
      </c>
      <c r="E297" s="49">
        <v>3699.68</v>
      </c>
    </row>
    <row r="298" spans="1:5" x14ac:dyDescent="0.25">
      <c r="A298" s="11">
        <v>45159</v>
      </c>
      <c r="B298" s="1" t="s">
        <v>33</v>
      </c>
      <c r="C298" s="1" t="s">
        <v>49</v>
      </c>
      <c r="D298" s="1" t="s">
        <v>30</v>
      </c>
      <c r="E298" s="49">
        <v>3589.25</v>
      </c>
    </row>
    <row r="299" spans="1:5" x14ac:dyDescent="0.25">
      <c r="A299" s="11">
        <v>45144</v>
      </c>
      <c r="B299" s="1" t="s">
        <v>23</v>
      </c>
      <c r="C299" s="1" t="s">
        <v>48</v>
      </c>
      <c r="D299" s="1" t="s">
        <v>28</v>
      </c>
      <c r="E299" s="49">
        <v>2831.59</v>
      </c>
    </row>
    <row r="300" spans="1:5" x14ac:dyDescent="0.25">
      <c r="A300" s="11">
        <v>45158</v>
      </c>
      <c r="B300" s="1" t="s">
        <v>24</v>
      </c>
      <c r="C300" s="1" t="s">
        <v>2</v>
      </c>
      <c r="D300" s="1" t="s">
        <v>32</v>
      </c>
      <c r="E300" s="49">
        <v>2633.46</v>
      </c>
    </row>
  </sheetData>
  <conditionalFormatting sqref="A12:D41">
    <cfRule type="expression" dxfId="42" priority="4">
      <formula>$C12=$H$21</formula>
    </cfRule>
  </conditionalFormatting>
  <conditionalFormatting sqref="E12:E41">
    <cfRule type="expression" dxfId="41" priority="1">
      <formula>$C12=$H$17</formula>
    </cfRule>
  </conditionalFormatting>
  <conditionalFormatting sqref="F12:F41">
    <cfRule type="expression" dxfId="40" priority="3">
      <formula>$C12=$I$21</formula>
    </cfRule>
  </conditionalFormatting>
  <conditionalFormatting sqref="G36:G37">
    <cfRule type="expression" dxfId="39" priority="2">
      <formula>$C21=$I$21</formula>
    </cfRule>
  </conditionalFormatting>
  <conditionalFormatting sqref="G38">
    <cfRule type="expression" dxfId="38" priority="5">
      <formula>$C24=$I$21</formula>
    </cfRule>
  </conditionalFormatting>
  <dataValidations count="2">
    <dataValidation type="list" allowBlank="1" showInputMessage="1" showErrorMessage="1" sqref="H37" xr:uid="{0DC68019-9355-4BC3-A04D-D31A10ABD244}">
      <formula1>$M$38:$M$42</formula1>
    </dataValidation>
    <dataValidation type="list" allowBlank="1" showInputMessage="1" showErrorMessage="1" sqref="H36" xr:uid="{FED4F969-1CBC-4052-9803-596A98F1675A}">
      <formula1>$O$37:$O$41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What to Cover</vt:lpstr>
      <vt:lpstr>Topics</vt:lpstr>
      <vt:lpstr>IFS Function</vt:lpstr>
      <vt:lpstr>CSAM Calculations</vt:lpstr>
      <vt:lpstr>CSAM Calculations (an)</vt:lpstr>
      <vt:lpstr>CountIFS</vt:lpstr>
      <vt:lpstr>CountIFS (an)</vt:lpstr>
      <vt:lpstr>SUMIFS</vt:lpstr>
      <vt:lpstr>SUMIFS (an)</vt:lpstr>
      <vt:lpstr>AVERAGEIFS</vt:lpstr>
      <vt:lpstr>AVERAGEIFS (an)</vt:lpstr>
      <vt:lpstr>MINIFS and MAXIFS</vt:lpstr>
      <vt:lpstr>MINIFS and MAXIFS (an)</vt:lpstr>
      <vt:lpstr>Homework&gt;&gt;&gt;&gt;&gt;</vt:lpstr>
      <vt:lpstr>HW 1 </vt:lpstr>
      <vt:lpstr>HW 1  (an)</vt:lpstr>
      <vt:lpstr>HW 2</vt:lpstr>
      <vt:lpstr>HW 2 an)</vt:lpstr>
      <vt:lpstr>HW 3</vt:lpstr>
      <vt:lpstr>HW 3 (an)</vt:lpstr>
      <vt:lpstr>HW 4</vt:lpstr>
      <vt:lpstr>HW 4 (an)</vt:lpstr>
    </vt:vector>
  </TitlesOfParts>
  <Company>Highline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Kajoka, Mary</dc:creator>
  <cp:lastModifiedBy>Kajoka, Mary</cp:lastModifiedBy>
  <dcterms:created xsi:type="dcterms:W3CDTF">2023-07-10T20:02:00Z</dcterms:created>
  <dcterms:modified xsi:type="dcterms:W3CDTF">2024-09-19T08:03:32Z</dcterms:modified>
</cp:coreProperties>
</file>