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drawings/drawing4.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D:\Fall 24 Quarter Classes\Busn 216\Class Files\Excel Workbooks\Video 1\"/>
    </mc:Choice>
  </mc:AlternateContent>
  <xr:revisionPtr revIDLastSave="0" documentId="13_ncr:1_{EDDB0A62-72E9-48D1-A7C8-06F2057A7385}" xr6:coauthVersionLast="47" xr6:coauthVersionMax="47" xr10:uidLastSave="{00000000-0000-0000-0000-000000000000}"/>
  <bookViews>
    <workbookView xWindow="28680" yWindow="-120" windowWidth="29040" windowHeight="15840" xr2:uid="{7A72D4ED-15F1-4900-9A40-852A61600B8C}"/>
  </bookViews>
  <sheets>
    <sheet name="What to Cover" sheetId="2" r:id="rId1"/>
    <sheet name="Structure" sheetId="3" r:id="rId2"/>
    <sheet name="Cursors" sheetId="6" r:id="rId3"/>
    <sheet name="Keyboards (an)" sheetId="4" r:id="rId4"/>
    <sheet name="What Excel Does" sheetId="5" r:id="rId5"/>
    <sheet name="Entering Data" sheetId="8" r:id="rId6"/>
    <sheet name="GradeBook" sheetId="7" r:id="rId7"/>
  </sheets>
  <definedNames>
    <definedName name="_xlnm.Print_Area" localSheetId="2">Cursors!$A$1:$F$26</definedName>
    <definedName name="_xlnm.Print_Area" localSheetId="3">'Keyboards (an)'!$A$1:$F$32,'Keyboards (an)'!$A$35:$F$53,'Keyboards (an)'!$A$55:$F$81</definedName>
    <definedName name="_xlnm.Print_Area" localSheetId="1">Structure!$A$3:$C$29</definedName>
    <definedName name="SUM">#REF!</definedName>
  </definedNames>
  <calcPr calcId="191029"/>
  <pivotCaches>
    <pivotCache cacheId="5"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9" i="5" l="1"/>
  <c r="G26" i="5" a="1"/>
  <c r="G26" i="5" s="1"/>
  <c r="G5" i="5"/>
  <c r="G6" i="5"/>
  <c r="C43" i="8"/>
  <c r="G40" i="8"/>
  <c r="G34" i="8"/>
  <c r="G35" i="8" s="1"/>
  <c r="G36" i="8" s="1"/>
  <c r="G37" i="8" s="1"/>
  <c r="G38" i="8" s="1"/>
  <c r="G39" i="8" s="1"/>
  <c r="G23" i="8"/>
  <c r="C23" i="8"/>
  <c r="I14" i="7"/>
  <c r="H14" i="7"/>
  <c r="G14" i="7"/>
  <c r="F14" i="7"/>
  <c r="E14" i="7"/>
  <c r="D14" i="7"/>
  <c r="C14" i="7"/>
  <c r="B14" i="7"/>
  <c r="J13" i="7"/>
  <c r="K13" i="7" s="1"/>
  <c r="K12" i="7"/>
  <c r="J12" i="7"/>
  <c r="J11" i="7"/>
  <c r="K11" i="7" s="1"/>
  <c r="J10" i="7"/>
  <c r="L5" i="7" s="1" a="1"/>
  <c r="L5" i="7" s="1"/>
  <c r="J9" i="7"/>
  <c r="K9" i="7" s="1"/>
  <c r="J8" i="7"/>
  <c r="K8" i="7" s="1"/>
  <c r="J7" i="7"/>
  <c r="J6" i="7"/>
  <c r="K6" i="7" s="1"/>
  <c r="K5" i="7"/>
  <c r="J5" i="7"/>
  <c r="J4" i="7"/>
  <c r="K7" i="7" s="1"/>
  <c r="K10"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<sst xmlns="http://schemas.openxmlformats.org/spreadsheetml/2006/main" count="412" uniqueCount="225">
  <si>
    <t xml:space="preserve"> </t>
  </si>
  <si>
    <t xml:space="preserve">Introduction to Excel </t>
  </si>
  <si>
    <t>Introducing Microsoft Excel - Start a new Excel workbook</t>
  </si>
  <si>
    <t>Visual Overview - Ribbon, Tabs,groups, buttons, Naming a workbook, Columns headings, Rows headings, Cells, name box, formula bar</t>
  </si>
  <si>
    <t>Workbook - Saving  a new workbook</t>
  </si>
  <si>
    <t xml:space="preserve">Worksheet - Name/Rename, add, move and delete </t>
  </si>
  <si>
    <t>Entering Data - Text, Numbers, Boolean, Empty Cell</t>
  </si>
  <si>
    <t>Autofill</t>
  </si>
  <si>
    <t>Wrap Text - cannot wrap numbers</t>
  </si>
  <si>
    <t>Adjusting column widths and Rows</t>
  </si>
  <si>
    <t>Inserting and Deleting Columns and Rows</t>
  </si>
  <si>
    <t>Cell Reference</t>
  </si>
  <si>
    <t>Cell Range or Range Reference</t>
  </si>
  <si>
    <t>Formulas</t>
  </si>
  <si>
    <t>What Excel does: Calculations, Data Analysis</t>
  </si>
  <si>
    <t>Cursors - different type of cursors - Selection, moving and copying</t>
  </si>
  <si>
    <t>Keyboard shortcuts</t>
  </si>
  <si>
    <t>Minimizing, restoring and Closing Buttons</t>
  </si>
  <si>
    <t>Number Formatting</t>
  </si>
  <si>
    <t>Formatting a Worksheet</t>
  </si>
  <si>
    <t>Page setup and printing</t>
  </si>
  <si>
    <t>Excel Layout:</t>
  </si>
  <si>
    <t>Column Headers = Letters, like Column D, 16,384 columns</t>
  </si>
  <si>
    <t>Row Headers = Numbers, like row 20, 1,048576 rows</t>
  </si>
  <si>
    <t>Horizontal &amp; Vertical Scroll Bars &amp; Buttons = Expose more rows or columns of cells</t>
  </si>
  <si>
    <t>Worksheets = Sheet = All The Cells</t>
  </si>
  <si>
    <t>Sheet Tab Names = Name of Sheet, like the name of this sheet "Structure"</t>
  </si>
  <si>
    <t>Active Sheet is the Worksheet that is Selected</t>
  </si>
  <si>
    <t>Double-click Sheet Tab to rename. ALWAYS name a sheet so that it communicates the purpose of the sheet. DO NOT use default names Sheet1, Sheet2</t>
  </si>
  <si>
    <t>Right-click Sheet Tab, Tab Color to add color to Sheet Tab</t>
  </si>
  <si>
    <t>Workbooks = All Worksheets (later we will see that a workbook
can contain other objects like a Data Model or Query)</t>
  </si>
  <si>
    <t>Ribbon Tabs = contains commands.
Keyboard to show or hide Ribbon: Ctrl + F1 (toggle)</t>
  </si>
  <si>
    <t>Quick Access Toolbar = QAT = contains commands</t>
  </si>
  <si>
    <t>Right-click features in Ribbon Tabs, Add To QAT</t>
  </si>
  <si>
    <t>Right-click QAT to move below or above Ribbon</t>
  </si>
  <si>
    <t>Navigate to new Worksheets:</t>
  </si>
  <si>
    <t>1) Click Sheet Tab = Activates a Worksheet</t>
  </si>
  <si>
    <t>2) Worksheet Scroll Arrow exposes more Worksheets
without moving Active Worksheet</t>
  </si>
  <si>
    <t>3) … icons selects next hidden worksheet to make it the Active Worksheet</t>
  </si>
  <si>
    <t>4) Activate dialog box (right-click Worksheet Scroll Arrows)</t>
  </si>
  <si>
    <t>5) Keyboard to Move Active Sheet = Ctrl + PageDown (Right) or PageUp (Left)</t>
  </si>
  <si>
    <r>
      <t xml:space="preserve">Workbook </t>
    </r>
    <r>
      <rPr>
        <sz val="11"/>
        <color theme="1"/>
        <rFont val="Calibri"/>
        <family val="2"/>
      </rPr>
      <t>≠</t>
    </r>
    <r>
      <rPr>
        <sz val="11"/>
        <color theme="1"/>
        <rFont val="Aptos Narrow"/>
        <family val="2"/>
        <scheme val="minor"/>
      </rPr>
      <t xml:space="preserve"> Worksheet </t>
    </r>
  </si>
  <si>
    <t>Total</t>
  </si>
  <si>
    <t>Keyboard Shortcuts are Fast! Some useful Keyboard Shortcuts:</t>
  </si>
  <si>
    <r>
      <t xml:space="preserve">Jump to end of current region =&gt; </t>
    </r>
    <r>
      <rPr>
        <b/>
        <sz val="11"/>
        <color theme="1"/>
        <rFont val="Aptos Narrow"/>
        <family val="2"/>
        <scheme val="minor"/>
      </rPr>
      <t>Ctrl + Arrow</t>
    </r>
  </si>
  <si>
    <r>
      <t xml:space="preserve">Highlight to end of current region =&gt; </t>
    </r>
    <r>
      <rPr>
        <b/>
        <sz val="11"/>
        <color theme="1"/>
        <rFont val="Aptos Narrow"/>
        <family val="2"/>
        <scheme val="minor"/>
      </rPr>
      <t>Ctrl + Shift + Arrow</t>
    </r>
  </si>
  <si>
    <r>
      <t xml:space="preserve">Sum Function =&gt; </t>
    </r>
    <r>
      <rPr>
        <b/>
        <sz val="11"/>
        <color theme="1"/>
        <rFont val="Aptos Narrow"/>
        <family val="2"/>
        <scheme val="minor"/>
      </rPr>
      <t>Alt + =</t>
    </r>
  </si>
  <si>
    <r>
      <t xml:space="preserve">Open Format Cells dialog box if cell or range is selected =&gt; </t>
    </r>
    <r>
      <rPr>
        <b/>
        <sz val="11"/>
        <color theme="1"/>
        <rFont val="Aptos Narrow"/>
        <family val="2"/>
        <scheme val="minor"/>
      </rPr>
      <t>Ctrl + 1</t>
    </r>
  </si>
  <si>
    <r>
      <t xml:space="preserve">Open Chart Format Task Pane if chart is selected =&gt; </t>
    </r>
    <r>
      <rPr>
        <b/>
        <sz val="11"/>
        <color theme="1"/>
        <rFont val="Aptos Narrow"/>
        <family val="2"/>
        <scheme val="minor"/>
      </rPr>
      <t>Ctrl + 1</t>
    </r>
  </si>
  <si>
    <t>Many, many more that we will learn in class …</t>
  </si>
  <si>
    <t>Entering Data &amp; Formulas into Cells:</t>
  </si>
  <si>
    <r>
      <rPr>
        <b/>
        <sz val="11"/>
        <color theme="1"/>
        <rFont val="Aptos Narrow"/>
        <family val="2"/>
        <scheme val="minor"/>
      </rPr>
      <t>Ctrl + Enter</t>
    </r>
    <r>
      <rPr>
        <sz val="11"/>
        <color theme="1"/>
        <rFont val="Aptos Narrow"/>
        <family val="2"/>
        <scheme val="minor"/>
      </rPr>
      <t xml:space="preserve"> = Puts the content into active cell and keeps active cell selected. Use this when your goal is to put the content into the active cell and immediately do something to the active cell, like copy or format it.</t>
    </r>
  </si>
  <si>
    <r>
      <rPr>
        <b/>
        <sz val="11"/>
        <color theme="1"/>
        <rFont val="Aptos Narrow"/>
        <family val="2"/>
        <scheme val="minor"/>
      </rPr>
      <t>Enter</t>
    </r>
    <r>
      <rPr>
        <sz val="11"/>
        <color theme="1"/>
        <rFont val="Aptos Narrow"/>
        <family val="2"/>
        <scheme val="minor"/>
      </rPr>
      <t xml:space="preserve"> = Puts the content into active cell and moves the selected cell down by one row. Use this when your goal is to put the content into the active cell and immediately do something in the cell below, like enter more content.</t>
    </r>
  </si>
  <si>
    <r>
      <rPr>
        <b/>
        <sz val="11"/>
        <color theme="1"/>
        <rFont val="Aptos Narrow"/>
        <family val="2"/>
        <scheme val="minor"/>
      </rPr>
      <t>Shift + Enter</t>
    </r>
    <r>
      <rPr>
        <sz val="11"/>
        <color theme="1"/>
        <rFont val="Aptos Narrow"/>
        <family val="2"/>
        <scheme val="minor"/>
      </rPr>
      <t xml:space="preserve"> = Puts the content into active cell and moves the selected cell up by one row. Use this when your goal is to put the content into the active cell and move the selected cell up by one row, like when you need to enter a formula but the worksheet screen does not show the active cell.</t>
    </r>
  </si>
  <si>
    <r>
      <rPr>
        <b/>
        <sz val="11"/>
        <color theme="1"/>
        <rFont val="Aptos Narrow"/>
        <family val="2"/>
        <scheme val="minor"/>
      </rPr>
      <t>Tab</t>
    </r>
    <r>
      <rPr>
        <sz val="11"/>
        <color theme="1"/>
        <rFont val="Aptos Narrow"/>
        <family val="2"/>
        <scheme val="minor"/>
      </rPr>
      <t xml:space="preserve"> = Puts the content into active cell and moves the selected cell to the right by one column. Use this when your goal is to put the content into the active cell and immediately do something in the cell to the right, like enter more content.</t>
    </r>
  </si>
  <si>
    <r>
      <rPr>
        <b/>
        <sz val="11"/>
        <color theme="1"/>
        <rFont val="Aptos Narrow"/>
        <family val="2"/>
        <scheme val="minor"/>
      </rPr>
      <t>Shift + Tab</t>
    </r>
    <r>
      <rPr>
        <sz val="11"/>
        <color theme="1"/>
        <rFont val="Aptos Narrow"/>
        <family val="2"/>
        <scheme val="minor"/>
      </rPr>
      <t xml:space="preserve"> = Puts the content into active cell and moves the selected cell to the right by one column. Use this when your goal is to put the content into the active cell and immediately do something in the cell to the left, like enter more content.</t>
    </r>
  </si>
  <si>
    <t>Selection keyboards</t>
  </si>
  <si>
    <r>
      <rPr>
        <b/>
        <sz val="11"/>
        <color theme="1"/>
        <rFont val="Aptos Narrow"/>
        <family val="2"/>
        <scheme val="minor"/>
      </rPr>
      <t>Ctrl + Shift + Arrow</t>
    </r>
    <r>
      <rPr>
        <sz val="11"/>
        <color theme="1"/>
        <rFont val="Aptos Narrow"/>
        <family val="2"/>
        <scheme val="minor"/>
      </rPr>
      <t xml:space="preserve"> = Selects a range of cell content in the direction of the arrow, stops when it bumps into the first empty cell. Use this when you want to quickly highlight a column or row of cell content. If there is no content when you invoke this keyboard, then this keyboard jumps all the way to the edge of the worksheet.</t>
    </r>
  </si>
  <si>
    <r>
      <rPr>
        <b/>
        <sz val="11"/>
        <color theme="1"/>
        <rFont val="Aptos Narrow"/>
        <family val="2"/>
        <scheme val="minor"/>
      </rPr>
      <t>Ctrl + *</t>
    </r>
    <r>
      <rPr>
        <sz val="11"/>
        <color theme="1"/>
        <rFont val="Aptos Narrow"/>
        <family val="2"/>
        <scheme val="minor"/>
      </rPr>
      <t xml:space="preserve"> (Number Pad) = Ctrl + Shift + 8 (Standard Keys) = Selects the current region, which means everything in all directions from the active cell, up to the first complete row or column of empty cells, or it bumps into the worksheet row numbers or column letters. This is the keyboard shortcut to instantly select a whole table.</t>
    </r>
  </si>
  <si>
    <r>
      <rPr>
        <b/>
        <sz val="11"/>
        <color theme="1"/>
        <rFont val="Aptos Narrow"/>
        <family val="2"/>
        <scheme val="minor"/>
      </rPr>
      <t>Shift + Arrow</t>
    </r>
    <r>
      <rPr>
        <sz val="11"/>
        <color theme="1"/>
        <rFont val="Aptos Narrow"/>
        <family val="2"/>
        <scheme val="minor"/>
      </rPr>
      <t xml:space="preserve"> = Highlights one cell at a time in the direction of the arrow, incrementing slowly on each click of the arrow. The trick is to hold the Shift key and then tap the arrow key, once for each character that you want to select. This is useful when you have a small selection to make within a larger block of cells.</t>
    </r>
  </si>
  <si>
    <t>Navigation Keys</t>
  </si>
  <si>
    <r>
      <rPr>
        <b/>
        <sz val="11"/>
        <color theme="1"/>
        <rFont val="Aptos Narrow"/>
        <family val="2"/>
        <scheme val="minor"/>
      </rPr>
      <t>Ctrl + Home</t>
    </r>
    <r>
      <rPr>
        <sz val="11"/>
        <color theme="1"/>
        <rFont val="Aptos Narrow"/>
        <family val="2"/>
        <scheme val="minor"/>
      </rPr>
      <t xml:space="preserve"> = Jumps the active cell to cell A1. This is convenient when you want to jump to the very top of the worksheet.</t>
    </r>
  </si>
  <si>
    <r>
      <rPr>
        <b/>
        <sz val="11"/>
        <color theme="1"/>
        <rFont val="Aptos Narrow"/>
        <family val="2"/>
        <scheme val="minor"/>
      </rPr>
      <t>Ctrl + End</t>
    </r>
    <r>
      <rPr>
        <sz val="11"/>
        <color theme="1"/>
        <rFont val="Aptos Narrow"/>
        <family val="2"/>
        <scheme val="minor"/>
      </rPr>
      <t xml:space="preserve"> = Jumps the active cell to last cell used in entire worksheet. You can use this to jump to the very bottom of your work area.</t>
    </r>
  </si>
  <si>
    <r>
      <rPr>
        <b/>
        <sz val="11"/>
        <color theme="1"/>
        <rFont val="Aptos Narrow"/>
        <family val="2"/>
        <scheme val="minor"/>
      </rPr>
      <t>Ctrl + Arrow</t>
    </r>
    <r>
      <rPr>
        <sz val="11"/>
        <color theme="1"/>
        <rFont val="Aptos Narrow"/>
        <family val="2"/>
        <scheme val="minor"/>
      </rPr>
      <t xml:space="preserve"> = Jumps the active cell to last cell with content, in the direction of the arrow, stopping when it bumps into the first empty cell. This keyboard is great when you want to jump to the last bit of data in a row or a column.</t>
    </r>
  </si>
  <si>
    <r>
      <rPr>
        <b/>
        <sz val="11"/>
        <color theme="1"/>
        <rFont val="Aptos Narrow"/>
        <family val="2"/>
        <scheme val="minor"/>
      </rPr>
      <t xml:space="preserve">Ctrl + </t>
    </r>
    <r>
      <rPr>
        <sz val="11"/>
        <color theme="1"/>
        <rFont val="Aptos Narrow"/>
        <family val="2"/>
        <scheme val="minor"/>
      </rPr>
      <t>. (period or Decimal key) = Jumps the active cell to next corner in a selected range. This keyboard only jumps between the four corners of a selected range. It is useful for navigating the four corners of a large table.</t>
    </r>
  </si>
  <si>
    <r>
      <rPr>
        <b/>
        <sz val="11"/>
        <color theme="1"/>
        <rFont val="Aptos Narrow"/>
        <family val="2"/>
        <scheme val="minor"/>
      </rPr>
      <t>Ctrl + Backspace</t>
    </r>
    <r>
      <rPr>
        <sz val="11"/>
        <color theme="1"/>
        <rFont val="Aptos Narrow"/>
        <family val="2"/>
        <scheme val="minor"/>
      </rPr>
      <t xml:space="preserve"> = Jumps the screen back to the active cell. This keyboard works whether or not the active cell is in edit mode or the cell is just selected. It is a great keyboard when the active cell is off screen, but you need to instantly jump back to the active cell.</t>
    </r>
  </si>
  <si>
    <t>Other Keyboards</t>
  </si>
  <si>
    <r>
      <rPr>
        <b/>
        <sz val="11"/>
        <color theme="1"/>
        <rFont val="Aptos Narrow"/>
        <family val="2"/>
        <scheme val="minor"/>
      </rPr>
      <t>F2</t>
    </r>
    <r>
      <rPr>
        <sz val="11"/>
        <color theme="1"/>
        <rFont val="Aptos Narrow"/>
        <family val="2"/>
        <scheme val="minor"/>
      </rPr>
      <t xml:space="preserve"> = put cell in edit mode.</t>
    </r>
  </si>
  <si>
    <r>
      <rPr>
        <b/>
        <sz val="11"/>
        <color theme="1"/>
        <rFont val="Aptos Narrow"/>
        <family val="2"/>
        <scheme val="minor"/>
      </rPr>
      <t>F4</t>
    </r>
    <r>
      <rPr>
        <sz val="11"/>
        <color theme="1"/>
        <rFont val="Aptos Narrow"/>
        <family val="2"/>
        <scheme val="minor"/>
      </rPr>
      <t xml:space="preserve"> = Toggles between the different types of cell references in a formula.</t>
    </r>
  </si>
  <si>
    <r>
      <rPr>
        <b/>
        <sz val="11"/>
        <color theme="1"/>
        <rFont val="Aptos Narrow"/>
        <family val="2"/>
        <scheme val="minor"/>
      </rPr>
      <t>F7</t>
    </r>
    <r>
      <rPr>
        <sz val="11"/>
        <color theme="1"/>
        <rFont val="Aptos Narrow"/>
        <family val="2"/>
        <scheme val="minor"/>
      </rPr>
      <t xml:space="preserve"> = Spell Check.</t>
    </r>
  </si>
  <si>
    <r>
      <rPr>
        <b/>
        <sz val="11"/>
        <color theme="1"/>
        <rFont val="Aptos Narrow"/>
        <family val="2"/>
        <scheme val="minor"/>
      </rPr>
      <t>F9</t>
    </r>
    <r>
      <rPr>
        <sz val="11"/>
        <color theme="1"/>
        <rFont val="Aptos Narrow"/>
        <family val="2"/>
        <scheme val="minor"/>
      </rPr>
      <t xml:space="preserve"> = Evaluate Formula Element.</t>
    </r>
  </si>
  <si>
    <r>
      <rPr>
        <b/>
        <sz val="11"/>
        <color theme="1"/>
        <rFont val="Aptos Narrow"/>
        <family val="2"/>
        <scheme val="minor"/>
      </rPr>
      <t>Ctrl + C</t>
    </r>
    <r>
      <rPr>
        <sz val="11"/>
        <color theme="1"/>
        <rFont val="Aptos Narrow"/>
        <family val="2"/>
        <scheme val="minor"/>
      </rPr>
      <t xml:space="preserve"> = Copy.</t>
    </r>
  </si>
  <si>
    <r>
      <rPr>
        <b/>
        <sz val="11"/>
        <color theme="1"/>
        <rFont val="Aptos Narrow"/>
        <family val="2"/>
        <scheme val="minor"/>
      </rPr>
      <t>Ctrl + V</t>
    </r>
    <r>
      <rPr>
        <sz val="11"/>
        <color theme="1"/>
        <rFont val="Aptos Narrow"/>
        <family val="2"/>
        <scheme val="minor"/>
      </rPr>
      <t xml:space="preserve"> = Paste.</t>
    </r>
  </si>
  <si>
    <r>
      <rPr>
        <b/>
        <sz val="11"/>
        <color theme="1"/>
        <rFont val="Aptos Narrow"/>
        <family val="2"/>
        <scheme val="minor"/>
      </rPr>
      <t>Ctrl + X</t>
    </r>
    <r>
      <rPr>
        <sz val="11"/>
        <color theme="1"/>
        <rFont val="Aptos Narrow"/>
        <family val="2"/>
        <scheme val="minor"/>
      </rPr>
      <t xml:space="preserve"> = Cut.</t>
    </r>
  </si>
  <si>
    <r>
      <rPr>
        <b/>
        <sz val="11"/>
        <color theme="1"/>
        <rFont val="Aptos Narrow"/>
        <family val="2"/>
        <scheme val="minor"/>
      </rPr>
      <t>Ctrl + Shift + Arrow</t>
    </r>
    <r>
      <rPr>
        <sz val="11"/>
        <color theme="1"/>
        <rFont val="Aptos Narrow"/>
        <family val="2"/>
        <scheme val="minor"/>
      </rPr>
      <t xml:space="preserve"> = Select everything up to the first empty cell.</t>
    </r>
  </si>
  <si>
    <r>
      <rPr>
        <b/>
        <sz val="11"/>
        <color theme="1"/>
        <rFont val="Aptos Narrow"/>
        <family val="2"/>
        <scheme val="minor"/>
      </rPr>
      <t>Alt + =</t>
    </r>
    <r>
      <rPr>
        <sz val="11"/>
        <color theme="1"/>
        <rFont val="Aptos Narrow"/>
        <family val="2"/>
        <scheme val="minor"/>
      </rPr>
      <t xml:space="preserve"> (Equal Sign) = Insert SUM function into cell.</t>
    </r>
  </si>
  <si>
    <r>
      <rPr>
        <b/>
        <sz val="11"/>
        <color theme="1"/>
        <rFont val="Aptos Narrow"/>
        <family val="2"/>
        <scheme val="minor"/>
      </rPr>
      <t>Ctrl + Backspace</t>
    </r>
    <r>
      <rPr>
        <sz val="11"/>
        <color theme="1"/>
        <rFont val="Aptos Narrow"/>
        <family val="2"/>
        <scheme val="minor"/>
      </rPr>
      <t xml:space="preserve"> = Jump Back to Active Cell.</t>
    </r>
  </si>
  <si>
    <r>
      <rPr>
        <b/>
        <sz val="11"/>
        <color theme="1"/>
        <rFont val="Aptos Narrow"/>
        <family val="2"/>
        <scheme val="minor"/>
      </rPr>
      <t>Shift + Enter</t>
    </r>
    <r>
      <rPr>
        <sz val="11"/>
        <color theme="1"/>
        <rFont val="Aptos Narrow"/>
        <family val="2"/>
        <scheme val="minor"/>
      </rPr>
      <t xml:space="preserve"> = Puts the content into active cell and moves the selected cell up by one row.</t>
    </r>
  </si>
  <si>
    <r>
      <rPr>
        <b/>
        <sz val="11"/>
        <color theme="1"/>
        <rFont val="Aptos Narrow"/>
        <family val="2"/>
        <scheme val="minor"/>
      </rPr>
      <t>Alt, N, V, T</t>
    </r>
    <r>
      <rPr>
        <sz val="11"/>
        <color theme="1"/>
        <rFont val="Aptos Narrow"/>
        <family val="2"/>
        <scheme val="minor"/>
      </rPr>
      <t xml:space="preserve"> = Open Create PivotTable dialog box.</t>
    </r>
  </si>
  <si>
    <r>
      <rPr>
        <b/>
        <sz val="11"/>
        <color theme="1"/>
        <rFont val="Aptos Narrow"/>
        <family val="2"/>
        <scheme val="minor"/>
      </rPr>
      <t>Alt, N, V</t>
    </r>
    <r>
      <rPr>
        <sz val="11"/>
        <color theme="1"/>
        <rFont val="Aptos Narrow"/>
        <family val="2"/>
        <scheme val="minor"/>
      </rPr>
      <t xml:space="preserve"> = Open Create PivotTable dialog box if you do not have a Power BI Account or you are not logged in.</t>
    </r>
  </si>
  <si>
    <r>
      <rPr>
        <b/>
        <sz val="11"/>
        <color theme="1"/>
        <rFont val="Aptos Narrow"/>
        <family val="2"/>
        <scheme val="minor"/>
      </rPr>
      <t>Alt, P, S, P</t>
    </r>
    <r>
      <rPr>
        <sz val="11"/>
        <color theme="1"/>
        <rFont val="Aptos Narrow"/>
        <family val="2"/>
        <scheme val="minor"/>
      </rPr>
      <t xml:space="preserve"> = Open Page Setup dialog box.</t>
    </r>
  </si>
  <si>
    <r>
      <rPr>
        <b/>
        <sz val="11"/>
        <color theme="1"/>
        <rFont val="Aptos Narrow"/>
        <family val="2"/>
        <scheme val="minor"/>
      </rPr>
      <t>Alt, A, M</t>
    </r>
    <r>
      <rPr>
        <sz val="11"/>
        <color theme="1"/>
        <rFont val="Aptos Narrow"/>
        <family val="2"/>
        <scheme val="minor"/>
      </rPr>
      <t xml:space="preserve"> = Remove Duplicates.</t>
    </r>
  </si>
  <si>
    <r>
      <rPr>
        <b/>
        <sz val="11"/>
        <color theme="1"/>
        <rFont val="Aptos Narrow"/>
        <family val="2"/>
        <scheme val="minor"/>
      </rPr>
      <t>Alt, A, D, M</t>
    </r>
    <r>
      <rPr>
        <sz val="11"/>
        <color theme="1"/>
        <rFont val="Aptos Narrow"/>
        <family val="2"/>
        <scheme val="minor"/>
      </rPr>
      <t xml:space="preserve"> = Open Data Model.</t>
    </r>
  </si>
  <si>
    <r>
      <rPr>
        <b/>
        <sz val="11"/>
        <color theme="1"/>
        <rFont val="Aptos Narrow"/>
        <family val="2"/>
        <scheme val="minor"/>
      </rPr>
      <t>Right-Click Key, B, V</t>
    </r>
    <r>
      <rPr>
        <sz val="11"/>
        <color theme="1"/>
        <rFont val="Aptos Narrow"/>
        <family val="2"/>
        <scheme val="minor"/>
      </rPr>
      <t xml:space="preserve"> = Convert Excel Table to Range.</t>
    </r>
  </si>
  <si>
    <r>
      <rPr>
        <b/>
        <sz val="11"/>
        <color theme="1"/>
        <rFont val="Aptos Narrow"/>
        <family val="2"/>
        <scheme val="minor"/>
      </rPr>
      <t>Alt, “Position of Item in QAT”</t>
    </r>
    <r>
      <rPr>
        <sz val="11"/>
        <color theme="1"/>
        <rFont val="Aptos Narrow"/>
        <family val="2"/>
        <scheme val="minor"/>
      </rPr>
      <t xml:space="preserve"> = Invoke button from QAT based on position of button in QAT.</t>
    </r>
  </si>
  <si>
    <r>
      <rPr>
        <b/>
        <sz val="11"/>
        <color theme="1"/>
        <rFont val="Aptos Narrow"/>
        <family val="2"/>
        <scheme val="minor"/>
      </rPr>
      <t>Ctrl + F1</t>
    </r>
    <r>
      <rPr>
        <sz val="11"/>
        <color theme="1"/>
        <rFont val="Aptos Narrow"/>
        <family val="2"/>
        <scheme val="minor"/>
      </rPr>
      <t xml:space="preserve"> = Toggles Tabs in Ribbon to Show or Hide.</t>
    </r>
  </si>
  <si>
    <t>Laptop Keyboards:</t>
  </si>
  <si>
    <r>
      <rPr>
        <b/>
        <sz val="11"/>
        <color theme="1"/>
        <rFont val="Aptos Narrow"/>
        <family val="2"/>
        <scheme val="minor"/>
      </rPr>
      <t>Fx (Fn) + F12</t>
    </r>
    <r>
      <rPr>
        <sz val="11"/>
        <color theme="1"/>
        <rFont val="Aptos Narrow"/>
        <family val="2"/>
        <scheme val="minor"/>
      </rPr>
      <t xml:space="preserve"> = Save As when keyboards require the Fx Function Key.</t>
    </r>
  </si>
  <si>
    <r>
      <rPr>
        <b/>
        <sz val="11"/>
        <color theme="1"/>
        <rFont val="Aptos Narrow"/>
        <family val="2"/>
        <scheme val="minor"/>
      </rPr>
      <t>Fx (Fn) + Esc</t>
    </r>
    <r>
      <rPr>
        <sz val="11"/>
        <color theme="1"/>
        <rFont val="Aptos Narrow"/>
        <family val="2"/>
        <scheme val="minor"/>
      </rPr>
      <t xml:space="preserve"> = Sets the option on your laptop so that you can access the F keys directly without using the Fx (Fn) key.</t>
    </r>
  </si>
  <si>
    <t>F Key Keyboards:</t>
  </si>
  <si>
    <r>
      <rPr>
        <b/>
        <sz val="11"/>
        <color theme="1"/>
        <rFont val="Aptos Narrow"/>
        <family val="2"/>
        <scheme val="minor"/>
      </rPr>
      <t>F1</t>
    </r>
    <r>
      <rPr>
        <sz val="11"/>
        <color theme="1"/>
        <rFont val="Aptos Narrow"/>
        <family val="2"/>
        <scheme val="minor"/>
      </rPr>
      <t xml:space="preserve"> = Opens Help Task Pane.</t>
    </r>
  </si>
  <si>
    <r>
      <rPr>
        <b/>
        <sz val="11"/>
        <color theme="1"/>
        <rFont val="Aptos Narrow"/>
        <family val="2"/>
        <scheme val="minor"/>
      </rPr>
      <t>Ctrl + F1</t>
    </r>
    <r>
      <rPr>
        <sz val="11"/>
        <color theme="1"/>
        <rFont val="Aptos Narrow"/>
        <family val="2"/>
        <scheme val="minor"/>
      </rPr>
      <t xml:space="preserve"> = Toggles the Ribbon between Collapsed and Showing.</t>
    </r>
  </si>
  <si>
    <r>
      <rPr>
        <b/>
        <sz val="11"/>
        <color theme="1"/>
        <rFont val="Aptos Narrow"/>
        <family val="2"/>
        <scheme val="minor"/>
      </rPr>
      <t>Alt + F11</t>
    </r>
    <r>
      <rPr>
        <sz val="11"/>
        <color theme="1"/>
        <rFont val="Aptos Narrow"/>
        <family val="2"/>
        <scheme val="minor"/>
      </rPr>
      <t xml:space="preserve"> = Insert new Default Chart on the Active Worksheet.</t>
    </r>
  </si>
  <si>
    <r>
      <rPr>
        <b/>
        <sz val="11"/>
        <color theme="1"/>
        <rFont val="Aptos Narrow"/>
        <family val="2"/>
        <scheme val="minor"/>
      </rPr>
      <t>F2</t>
    </r>
    <r>
      <rPr>
        <sz val="11"/>
        <color theme="1"/>
        <rFont val="Aptos Narrow"/>
        <family val="2"/>
        <scheme val="minor"/>
      </rPr>
      <t xml:space="preserve"> = Puts Cell in Edit Mode.</t>
    </r>
  </si>
  <si>
    <r>
      <rPr>
        <b/>
        <sz val="11"/>
        <color theme="1"/>
        <rFont val="Aptos Narrow"/>
        <family val="2"/>
        <scheme val="minor"/>
      </rPr>
      <t>F3</t>
    </r>
    <r>
      <rPr>
        <sz val="11"/>
        <color theme="1"/>
        <rFont val="Aptos Narrow"/>
        <family val="2"/>
        <scheme val="minor"/>
      </rPr>
      <t xml:space="preserve"> = Opens Paste Name dialog Box (When Defined Names exist).</t>
    </r>
  </si>
  <si>
    <r>
      <rPr>
        <b/>
        <sz val="11"/>
        <color theme="1"/>
        <rFont val="Aptos Narrow"/>
        <family val="2"/>
        <scheme val="minor"/>
      </rPr>
      <t>Ctrl + F3</t>
    </r>
    <r>
      <rPr>
        <sz val="11"/>
        <color theme="1"/>
        <rFont val="Aptos Narrow"/>
        <family val="2"/>
        <scheme val="minor"/>
      </rPr>
      <t xml:space="preserve"> = Opens Defined Name Manager dialog box.</t>
    </r>
  </si>
  <si>
    <r>
      <rPr>
        <b/>
        <sz val="11"/>
        <color theme="1"/>
        <rFont val="Aptos Narrow"/>
        <family val="2"/>
        <scheme val="minor"/>
      </rPr>
      <t xml:space="preserve">Ctrl + Shift + F3 </t>
    </r>
    <r>
      <rPr>
        <sz val="11"/>
        <color theme="1"/>
        <rFont val="Aptos Narrow"/>
        <family val="2"/>
        <scheme val="minor"/>
      </rPr>
      <t>= Opens Create (Defined Names) From Selection dialog box.</t>
    </r>
  </si>
  <si>
    <r>
      <rPr>
        <b/>
        <sz val="11"/>
        <color theme="1"/>
        <rFont val="Aptos Narrow"/>
        <family val="2"/>
        <scheme val="minor"/>
      </rPr>
      <t>Shift + F3</t>
    </r>
    <r>
      <rPr>
        <sz val="11"/>
        <color theme="1"/>
        <rFont val="Aptos Narrow"/>
        <family val="2"/>
        <scheme val="minor"/>
      </rPr>
      <t xml:space="preserve"> = When Cell is in Edit Mode, opens Insert Function dialog box.</t>
    </r>
  </si>
  <si>
    <r>
      <rPr>
        <b/>
        <sz val="11"/>
        <color theme="1"/>
        <rFont val="Aptos Narrow"/>
        <family val="2"/>
        <scheme val="minor"/>
      </rPr>
      <t>Alt + F3</t>
    </r>
    <r>
      <rPr>
        <sz val="11"/>
        <color theme="1"/>
        <rFont val="Aptos Narrow"/>
        <family val="2"/>
        <scheme val="minor"/>
      </rPr>
      <t xml:space="preserve"> = selects Name Box in Formula Bar.</t>
    </r>
  </si>
  <si>
    <r>
      <rPr>
        <b/>
        <sz val="11"/>
        <color theme="1"/>
        <rFont val="Aptos Narrow"/>
        <family val="2"/>
        <scheme val="minor"/>
      </rPr>
      <t>F4</t>
    </r>
    <r>
      <rPr>
        <sz val="11"/>
        <color theme="1"/>
        <rFont val="Aptos Narrow"/>
        <family val="2"/>
        <scheme val="minor"/>
      </rPr>
      <t xml:space="preserve"> = Repeats Last Action.</t>
    </r>
  </si>
  <si>
    <r>
      <rPr>
        <b/>
        <sz val="11"/>
        <color theme="1"/>
        <rFont val="Aptos Narrow"/>
        <family val="2"/>
        <scheme val="minor"/>
      </rPr>
      <t>F4</t>
    </r>
    <r>
      <rPr>
        <sz val="11"/>
        <color theme="1"/>
        <rFont val="Aptos Narrow"/>
        <family val="2"/>
        <scheme val="minor"/>
      </rPr>
      <t xml:space="preserve"> = When Cell is in Edit Mode, toggles between the different types of Cell References in a formula.</t>
    </r>
  </si>
  <si>
    <r>
      <rPr>
        <b/>
        <sz val="11"/>
        <color theme="1"/>
        <rFont val="Aptos Narrow"/>
        <family val="2"/>
        <scheme val="minor"/>
      </rPr>
      <t>F4</t>
    </r>
    <r>
      <rPr>
        <sz val="11"/>
        <color theme="1"/>
        <rFont val="Aptos Narrow"/>
        <family val="2"/>
        <scheme val="minor"/>
      </rPr>
      <t xml:space="preserve"> = When in the VBA Editor Window, opens Properties Pane.</t>
    </r>
  </si>
  <si>
    <r>
      <rPr>
        <b/>
        <sz val="11"/>
        <color theme="1"/>
        <rFont val="Aptos Narrow"/>
        <family val="2"/>
        <scheme val="minor"/>
      </rPr>
      <t>F5</t>
    </r>
    <r>
      <rPr>
        <sz val="11"/>
        <color theme="1"/>
        <rFont val="Aptos Narrow"/>
        <family val="2"/>
        <scheme val="minor"/>
      </rPr>
      <t xml:space="preserve"> = Opens Go To dialog box.</t>
    </r>
  </si>
  <si>
    <r>
      <rPr>
        <b/>
        <sz val="11"/>
        <color theme="1"/>
        <rFont val="Aptos Narrow"/>
        <family val="2"/>
        <scheme val="minor"/>
      </rPr>
      <t>F6</t>
    </r>
    <r>
      <rPr>
        <sz val="11"/>
        <color theme="1"/>
        <rFont val="Aptos Narrow"/>
        <family val="2"/>
        <scheme val="minor"/>
      </rPr>
      <t xml:space="preserve"> = Activates Sheet Tab so you can use the Right-Click Key.</t>
    </r>
  </si>
  <si>
    <r>
      <rPr>
        <b/>
        <sz val="11"/>
        <color theme="1"/>
        <rFont val="Aptos Narrow"/>
        <family val="2"/>
        <scheme val="minor"/>
      </rPr>
      <t>F8</t>
    </r>
    <r>
      <rPr>
        <sz val="11"/>
        <color theme="1"/>
        <rFont val="Aptos Narrow"/>
        <family val="2"/>
        <scheme val="minor"/>
      </rPr>
      <t xml:space="preserve"> = Toggles Select Range between two clicks.</t>
    </r>
  </si>
  <si>
    <r>
      <rPr>
        <b/>
        <sz val="11"/>
        <color theme="1"/>
        <rFont val="Aptos Narrow"/>
        <family val="2"/>
        <scheme val="minor"/>
      </rPr>
      <t>Shift + F8</t>
    </r>
    <r>
      <rPr>
        <sz val="11"/>
        <color theme="1"/>
        <rFont val="Aptos Narrow"/>
        <family val="2"/>
        <scheme val="minor"/>
      </rPr>
      <t xml:space="preserve"> = Toggles Select Noncontiguous Range option.</t>
    </r>
  </si>
  <si>
    <r>
      <rPr>
        <b/>
        <sz val="11"/>
        <color theme="1"/>
        <rFont val="Aptos Narrow"/>
        <family val="2"/>
        <scheme val="minor"/>
      </rPr>
      <t>Alt + F8</t>
    </r>
    <r>
      <rPr>
        <sz val="11"/>
        <color theme="1"/>
        <rFont val="Aptos Narrow"/>
        <family val="2"/>
        <scheme val="minor"/>
      </rPr>
      <t xml:space="preserve"> = Opens up Run Macro dialog box.</t>
    </r>
  </si>
  <si>
    <r>
      <rPr>
        <b/>
        <sz val="11"/>
        <color theme="1"/>
        <rFont val="Aptos Narrow"/>
        <family val="2"/>
        <scheme val="minor"/>
      </rPr>
      <t>F9 </t>
    </r>
    <r>
      <rPr>
        <sz val="11"/>
        <color theme="1"/>
        <rFont val="Aptos Narrow"/>
        <family val="2"/>
        <scheme val="minor"/>
      </rPr>
      <t>= Evaluate Key = Calculates all worksheets in all open workbooks.</t>
    </r>
  </si>
  <si>
    <r>
      <rPr>
        <b/>
        <sz val="11"/>
        <color theme="1"/>
        <rFont val="Aptos Narrow"/>
        <family val="2"/>
        <scheme val="minor"/>
      </rPr>
      <t>F9</t>
    </r>
    <r>
      <rPr>
        <sz val="11"/>
        <color theme="1"/>
        <rFont val="Aptos Narrow"/>
        <family val="2"/>
        <scheme val="minor"/>
      </rPr>
      <t xml:space="preserve"> = When Cell is in Edit Mode and a Formula Element is selected, it will evaluate the Formula Element.</t>
    </r>
  </si>
  <si>
    <r>
      <rPr>
        <b/>
        <sz val="11"/>
        <color theme="1"/>
        <rFont val="Aptos Narrow"/>
        <family val="2"/>
        <scheme val="minor"/>
      </rPr>
      <t>Shift + F9</t>
    </r>
    <r>
      <rPr>
        <sz val="11"/>
        <color theme="1"/>
        <rFont val="Aptos Narrow"/>
        <family val="2"/>
        <scheme val="minor"/>
      </rPr>
      <t xml:space="preserve"> = Calculates the active worksheet.</t>
    </r>
  </si>
  <si>
    <r>
      <rPr>
        <b/>
        <sz val="11"/>
        <color theme="1"/>
        <rFont val="Aptos Narrow"/>
        <family val="2"/>
        <scheme val="minor"/>
      </rPr>
      <t>Ctrl + Alt + F9</t>
    </r>
    <r>
      <rPr>
        <sz val="11"/>
        <color theme="1"/>
        <rFont val="Aptos Narrow"/>
        <family val="2"/>
        <scheme val="minor"/>
      </rPr>
      <t xml:space="preserve"> = Calculates all worksheets in all open workbooks, regardless of whether they have changed since the last calculation.</t>
    </r>
  </si>
  <si>
    <r>
      <rPr>
        <b/>
        <sz val="11"/>
        <color theme="1"/>
        <rFont val="Aptos Narrow"/>
        <family val="2"/>
        <scheme val="minor"/>
      </rPr>
      <t>F10</t>
    </r>
    <r>
      <rPr>
        <sz val="11"/>
        <color theme="1"/>
        <rFont val="Aptos Narrow"/>
        <family val="2"/>
        <scheme val="minor"/>
      </rPr>
      <t xml:space="preserve"> = Shows Alt Key Keyboard Screen Tips.</t>
    </r>
  </si>
  <si>
    <r>
      <rPr>
        <b/>
        <sz val="11"/>
        <color theme="1"/>
        <rFont val="Aptos Narrow"/>
        <family val="2"/>
        <scheme val="minor"/>
      </rPr>
      <t>F11</t>
    </r>
    <r>
      <rPr>
        <sz val="11"/>
        <color theme="1"/>
        <rFont val="Aptos Narrow"/>
        <family val="2"/>
        <scheme val="minor"/>
      </rPr>
      <t xml:space="preserve"> = Insert new Default Chart as a new Worksheet.</t>
    </r>
  </si>
  <si>
    <r>
      <rPr>
        <b/>
        <sz val="11"/>
        <color theme="1"/>
        <rFont val="Aptos Narrow"/>
        <family val="2"/>
        <scheme val="minor"/>
      </rPr>
      <t>Shift + F11</t>
    </r>
    <r>
      <rPr>
        <sz val="11"/>
        <color theme="1"/>
        <rFont val="Aptos Narrow"/>
        <family val="2"/>
        <scheme val="minor"/>
      </rPr>
      <t xml:space="preserve"> = Insert new Worksheet.</t>
    </r>
  </si>
  <si>
    <r>
      <rPr>
        <b/>
        <sz val="11"/>
        <color theme="1"/>
        <rFont val="Aptos Narrow"/>
        <family val="2"/>
        <scheme val="minor"/>
      </rPr>
      <t>Ctrl + F11</t>
    </r>
    <r>
      <rPr>
        <sz val="11"/>
        <color theme="1"/>
        <rFont val="Aptos Narrow"/>
        <family val="2"/>
        <scheme val="minor"/>
      </rPr>
      <t xml:space="preserve"> = Insert new Excel 4.0 Macro Worksheet.</t>
    </r>
  </si>
  <si>
    <r>
      <rPr>
        <b/>
        <sz val="11"/>
        <color theme="1"/>
        <rFont val="Aptos Narrow"/>
        <family val="2"/>
        <scheme val="minor"/>
      </rPr>
      <t>Alt + F11</t>
    </r>
    <r>
      <rPr>
        <sz val="11"/>
        <color theme="1"/>
        <rFont val="Aptos Narrow"/>
        <family val="2"/>
        <scheme val="minor"/>
      </rPr>
      <t xml:space="preserve"> = Opens VBA Editor Window.</t>
    </r>
  </si>
  <si>
    <r>
      <rPr>
        <b/>
        <sz val="11"/>
        <color theme="1"/>
        <rFont val="Aptos Narrow"/>
        <family val="2"/>
        <scheme val="minor"/>
      </rPr>
      <t>F12</t>
    </r>
    <r>
      <rPr>
        <sz val="11"/>
        <color theme="1"/>
        <rFont val="Aptos Narrow"/>
        <family val="2"/>
        <scheme val="minor"/>
      </rPr>
      <t xml:space="preserve"> = Opens Save As dialog box.</t>
    </r>
  </si>
  <si>
    <t>2) Make calculations</t>
  </si>
  <si>
    <t>Date</t>
  </si>
  <si>
    <t>SalesRep</t>
  </si>
  <si>
    <t>Sales ($)</t>
  </si>
  <si>
    <t>Average Sale</t>
  </si>
  <si>
    <t>3) Perform data analysis</t>
  </si>
  <si>
    <t>Converting data into useful information to gain insight and make decisions</t>
  </si>
  <si>
    <t>Report = all the detail</t>
  </si>
  <si>
    <t>Visualization = quick visual impression</t>
  </si>
  <si>
    <t>Jan</t>
  </si>
  <si>
    <t>Feb</t>
  </si>
  <si>
    <t>Mar</t>
  </si>
  <si>
    <t>Grand Total</t>
  </si>
  <si>
    <t>Chart for visualizing data</t>
  </si>
  <si>
    <t>Traditional Formula</t>
  </si>
  <si>
    <t>Spill Formula</t>
  </si>
  <si>
    <t>GradeBook for Summer Quarter</t>
  </si>
  <si>
    <t>Name</t>
  </si>
  <si>
    <t>Quiz 1</t>
  </si>
  <si>
    <t>Quiz 2</t>
  </si>
  <si>
    <t>Quiz 3</t>
  </si>
  <si>
    <t>Quiz 4</t>
  </si>
  <si>
    <t>Test 1</t>
  </si>
  <si>
    <t>Test 2</t>
  </si>
  <si>
    <t>Test 3</t>
  </si>
  <si>
    <t>Test 4</t>
  </si>
  <si>
    <t>Total Score</t>
  </si>
  <si>
    <t>% Grade</t>
  </si>
  <si>
    <t>Maximum Possible Points</t>
  </si>
  <si>
    <t xml:space="preserve">Faith </t>
  </si>
  <si>
    <t xml:space="preserve">Mason </t>
  </si>
  <si>
    <t>Carmen</t>
  </si>
  <si>
    <t xml:space="preserve">Miles </t>
  </si>
  <si>
    <t xml:space="preserve">Marcus </t>
  </si>
  <si>
    <t xml:space="preserve">Violet </t>
  </si>
  <si>
    <t>Cecelia</t>
  </si>
  <si>
    <t>RoseMary</t>
  </si>
  <si>
    <t>Kaitlyn</t>
  </si>
  <si>
    <t>Average Score</t>
  </si>
  <si>
    <t>Types of Data you can have in Excel</t>
  </si>
  <si>
    <t>Data Types in Excel</t>
  </si>
  <si>
    <t>Default Alignment</t>
  </si>
  <si>
    <t>Example1</t>
  </si>
  <si>
    <t>Example2</t>
  </si>
  <si>
    <t>Example3</t>
  </si>
  <si>
    <t>Text Values</t>
  </si>
  <si>
    <t>Left</t>
  </si>
  <si>
    <t>Excel</t>
  </si>
  <si>
    <t>13/01/23</t>
  </si>
  <si>
    <t>3:45pm</t>
  </si>
  <si>
    <t>&lt;&lt;==  In Excel Dates and Times are Numbers</t>
  </si>
  <si>
    <t>Number Values</t>
  </si>
  <si>
    <t>Right</t>
  </si>
  <si>
    <t>Logical Values (Boolean)</t>
  </si>
  <si>
    <t>CENTRED AND CAPITALIZED</t>
  </si>
  <si>
    <t>Formula Errors</t>
  </si>
  <si>
    <t>Empty Cells</t>
  </si>
  <si>
    <t xml:space="preserve">&lt;&lt;== Not really a Data Type, but it is a "thing" in Excel </t>
  </si>
  <si>
    <t>that can sometimes cause problems.</t>
  </si>
  <si>
    <t>**Refer to Empty Cells as "Empty Cells", not blanks.</t>
  </si>
  <si>
    <t>Why is Default Alignment important:</t>
  </si>
  <si>
    <r>
      <rPr>
        <b/>
        <sz val="11"/>
        <color theme="1"/>
        <rFont val="Aptos Narrow"/>
        <family val="2"/>
        <scheme val="minor"/>
      </rPr>
      <t>Answer:</t>
    </r>
    <r>
      <rPr>
        <sz val="11"/>
        <color theme="1"/>
        <rFont val="Aptos Narrow"/>
        <family val="2"/>
        <scheme val="minor"/>
      </rPr>
      <t xml:space="preserve"> It helps to track down errors.</t>
    </r>
  </si>
  <si>
    <t>Sales</t>
  </si>
  <si>
    <t xml:space="preserve"> &lt;&lt;== Excel sees these as Numbers</t>
  </si>
  <si>
    <t>171.25</t>
  </si>
  <si>
    <t xml:space="preserve"> &lt;&lt;== Excel sees these as Text</t>
  </si>
  <si>
    <t>40.97</t>
  </si>
  <si>
    <t>151.29</t>
  </si>
  <si>
    <t>141.05</t>
  </si>
  <si>
    <t>98.99</t>
  </si>
  <si>
    <t>*The immediate visual cue is that the numbers are NOT aligned right</t>
  </si>
  <si>
    <r>
      <rPr>
        <b/>
        <sz val="11"/>
        <color theme="1"/>
        <rFont val="Aptos Narrow"/>
        <family val="2"/>
        <scheme val="minor"/>
      </rPr>
      <t>Important Rule for entering data:</t>
    </r>
    <r>
      <rPr>
        <sz val="11"/>
        <color theme="1"/>
        <rFont val="Aptos Narrow"/>
        <family val="2"/>
        <scheme val="minor"/>
      </rPr>
      <t xml:space="preserve"> 1) Don't use Alignment. Always keep Default Alignment.</t>
    </r>
  </si>
  <si>
    <t>Common mistake made in the working world:</t>
  </si>
  <si>
    <t>*The numbers are NOT aligned right</t>
  </si>
  <si>
    <t>Units Purchased</t>
  </si>
  <si>
    <t>Cost</t>
  </si>
  <si>
    <t>Units Sold</t>
  </si>
  <si>
    <t>Price</t>
  </si>
  <si>
    <t>Running Balance</t>
  </si>
  <si>
    <t>Balance Forward:</t>
  </si>
  <si>
    <t>299</t>
  </si>
  <si>
    <t>24</t>
  </si>
  <si>
    <t>250</t>
  </si>
  <si>
    <t>SUM:</t>
  </si>
  <si>
    <t xml:space="preserve">Report in a PivotTable </t>
  </si>
  <si>
    <t>Tiana</t>
  </si>
  <si>
    <t>Miles</t>
  </si>
  <si>
    <t>Cinderelli</t>
  </si>
  <si>
    <t>Apr</t>
  </si>
  <si>
    <t>May</t>
  </si>
  <si>
    <t>Jun</t>
  </si>
  <si>
    <t>Sum of Sales ($)</t>
  </si>
  <si>
    <t>Total Sale</t>
  </si>
  <si>
    <t>What Excel Does</t>
  </si>
  <si>
    <t>Months</t>
  </si>
  <si>
    <t>Sum of Sales</t>
  </si>
  <si>
    <t>Sales Rep</t>
  </si>
  <si>
    <t>Total Sales</t>
  </si>
  <si>
    <t xml:space="preserve">Report in a Table </t>
  </si>
  <si>
    <t>Entering Data in Excel</t>
  </si>
  <si>
    <t>Cells = Intersection of Column and Row, like cell D20  this intesects in column D and Row 20,
16,384*1,048,576 = 17,179,869,184 cells</t>
  </si>
  <si>
    <t>File = Workbook, like this workbook file that is named "M365 Excel Basics Video 1.xlsx"</t>
  </si>
  <si>
    <r>
      <rPr>
        <b/>
        <sz val="11"/>
        <color theme="1"/>
        <rFont val="Aptos Narrow"/>
        <family val="2"/>
        <scheme val="minor"/>
      </rPr>
      <t>Example 1:</t>
    </r>
    <r>
      <rPr>
        <sz val="11"/>
        <color theme="1"/>
        <rFont val="Aptos Narrow"/>
        <family val="2"/>
        <scheme val="minor"/>
      </rPr>
      <t xml:space="preserve"> Numbers that have the Excel Default Alignment:</t>
    </r>
  </si>
  <si>
    <r>
      <rPr>
        <b/>
        <sz val="11"/>
        <color theme="1"/>
        <rFont val="Aptos Narrow"/>
        <family val="2"/>
        <scheme val="minor"/>
      </rPr>
      <t>Example 2:</t>
    </r>
    <r>
      <rPr>
        <sz val="11"/>
        <color theme="1"/>
        <rFont val="Aptos Narrow"/>
        <family val="2"/>
        <scheme val="minor"/>
      </rPr>
      <t xml:space="preserve"> Numbers aligned as Text</t>
    </r>
  </si>
  <si>
    <t>1) Store data</t>
  </si>
  <si>
    <t>Keyboard and Keyboard Shortcuts</t>
  </si>
  <si>
    <t>Types of Cursors</t>
  </si>
  <si>
    <t>Worksheet Structure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</si>
</sst>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164" formatCode="&quot;$&quot;#,##0.00"/>
    <numFmt numFmtId="165" formatCode="m/d/yy"/>
    <numFmt numFmtId="166" formatCode="[$-F400]h:mm:ss\ AM/PM"/>
  </numFmts>
  <fonts count="13" x14ac:knownFonts="1">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color theme="0"/>
      <name val="Aptos Narrow"/>
      <family val="2"/>
      <scheme val="minor"/>
    </font>
    <font>
      <b/>
      <sz val="20"/>
      <color theme="1"/>
      <name val="Aptos Narrow"/>
      <family val="2"/>
      <scheme val="minor"/>
    </font>
    <font>
      <sz val="14"/>
      <color theme="1"/>
      <name val="Aptos Narrow"/>
      <family val="2"/>
      <scheme val="minor"/>
    </font>
    <font>
      <sz val="11"/>
      <color theme="1"/>
      <name val="Calibri"/>
      <family val="2"/>
    </font>
    <font>
      <sz val="12"/>
      <color theme="0"/>
      <name val="Aptos Narrow"/>
      <family val="2"/>
      <scheme val="minor"/>
    </font>
    <font>
      <b/>
      <sz val="16"/>
      <color theme="1"/>
      <name val="Aptos Narrow"/>
      <family val="2"/>
      <scheme val="minor"/>
    </font>
    <font>
      <u/>
      <sz val="11"/>
      <color theme="1"/>
      <name val="Aptos Narrow"/>
      <family val="2"/>
      <scheme val="minor"/>
    </font>
    <font>
      <b/>
      <sz val="26"/>
      <color theme="1"/>
      <name val="Aptos Narrow"/>
      <family val="2"/>
      <scheme val="minor"/>
    </font>
    <font>
      <sz val="8"/>
      <name val="Aptos Narrow"/>
      <family val="2"/>
      <scheme val="minor"/>
    </font>
  </fonts>
  <fills count="13">
    <fill>
      <patternFill patternType="none"/>
    </fill>
    <fill>
      <patternFill patternType="gray125"/>
    </fill>
    <fill>
      <patternFill patternType="solid">
        <fgColor rgb="FFFF0000"/>
        <bgColor indexed="64"/>
      </patternFill>
    </fill>
    <fill>
      <patternFill patternType="solid">
        <fgColor rgb="FF002060"/>
        <bgColor indexed="64"/>
      </patternFill>
    </fill>
    <fill>
      <patternFill patternType="solid">
        <fgColor rgb="FFFFFF00"/>
        <bgColor indexed="64"/>
      </patternFill>
    </fill>
    <fill>
      <patternFill patternType="solid">
        <fgColor rgb="FFFFC000"/>
        <bgColor indexed="64"/>
      </patternFill>
    </fill>
    <fill>
      <patternFill patternType="solid">
        <fgColor rgb="FFCCFFCC"/>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71">
    <xf numFmtId="0" fontId="0" fillId="0" borderId="0" xfId="0"/>
    <xf numFmtId="0" fontId="5" fillId="0" borderId="0" xfId="0" applyFont="1" applyAlignment="1">
      <alignment horizontal="left"/>
    </xf>
    <xf numFmtId="0" fontId="6" fillId="0" borderId="0" xfId="0" applyFont="1" applyAlignment="1">
      <alignment horizontal="centerContinuous"/>
    </xf>
    <xf numFmtId="0" fontId="0" fillId="0" borderId="0" xfId="0" applyAlignment="1">
      <alignment horizontal="left"/>
    </xf>
    <xf numFmtId="0" fontId="6" fillId="0" borderId="0" xfId="0" applyFont="1"/>
    <xf numFmtId="0" fontId="0" fillId="2" borderId="0" xfId="0" applyFill="1"/>
    <xf numFmtId="0" fontId="4" fillId="3" borderId="1" xfId="0" applyFont="1" applyFill="1" applyBorder="1"/>
    <xf numFmtId="0" fontId="0" fillId="0" borderId="1" xfId="0" applyBorder="1"/>
    <xf numFmtId="0" fontId="0" fillId="0" borderId="1" xfId="0" applyBorder="1" applyAlignment="1">
      <alignment wrapText="1"/>
    </xf>
    <xf numFmtId="0" fontId="0" fillId="0" borderId="1" xfId="0" applyBorder="1" applyAlignment="1">
      <alignment horizontal="left" indent="1"/>
    </xf>
    <xf numFmtId="0" fontId="0" fillId="0" borderId="0" xfId="0" applyAlignment="1">
      <alignment horizontal="left" indent="1"/>
    </xf>
    <xf numFmtId="0" fontId="0" fillId="4" borderId="0" xfId="0" applyFill="1"/>
    <xf numFmtId="0" fontId="0" fillId="5" borderId="1" xfId="0" applyFill="1" applyBorder="1"/>
    <xf numFmtId="0" fontId="0" fillId="0" borderId="1" xfId="0" applyBorder="1" applyAlignment="1">
      <alignment horizontal="left"/>
    </xf>
    <xf numFmtId="0" fontId="8" fillId="3" borderId="1" xfId="0" applyFont="1" applyFill="1" applyBorder="1" applyAlignment="1">
      <alignment wrapText="1"/>
    </xf>
    <xf numFmtId="0" fontId="3" fillId="4" borderId="1" xfId="0" applyFont="1" applyFill="1" applyBorder="1"/>
    <xf numFmtId="0" fontId="0" fillId="0" borderId="2" xfId="0" applyBorder="1"/>
    <xf numFmtId="0" fontId="0" fillId="0" borderId="2" xfId="0" applyBorder="1" applyAlignment="1">
      <alignment wrapText="1"/>
    </xf>
    <xf numFmtId="0" fontId="0" fillId="0" borderId="2" xfId="0" applyBorder="1" applyAlignment="1">
      <alignment vertical="center"/>
    </xf>
    <xf numFmtId="0" fontId="0" fillId="0" borderId="1" xfId="0" applyBorder="1" applyAlignment="1">
      <alignment vertical="center"/>
    </xf>
    <xf numFmtId="0" fontId="0" fillId="0" borderId="1" xfId="0" applyBorder="1" applyAlignment="1">
      <alignment vertical="center" wrapText="1"/>
    </xf>
    <xf numFmtId="0" fontId="0" fillId="0" borderId="3" xfId="0" applyBorder="1" applyAlignment="1">
      <alignment vertical="center"/>
    </xf>
    <xf numFmtId="0" fontId="9" fillId="0" borderId="0" xfId="0" applyFont="1"/>
    <xf numFmtId="0" fontId="3" fillId="0" borderId="0" xfId="0" applyFont="1"/>
    <xf numFmtId="14" fontId="0" fillId="0" borderId="0" xfId="0" applyNumberFormat="1"/>
    <xf numFmtId="3" fontId="0" fillId="0" borderId="0" xfId="0" applyNumberFormat="1"/>
    <xf numFmtId="0" fontId="10" fillId="0" borderId="0" xfId="0" applyFont="1"/>
    <xf numFmtId="8" fontId="3" fillId="0" borderId="0" xfId="0" applyNumberFormat="1" applyFont="1" applyAlignment="1">
      <alignment horizontal="left"/>
    </xf>
    <xf numFmtId="0" fontId="3" fillId="0" borderId="0" xfId="0" applyFont="1" applyAlignment="1">
      <alignment wrapText="1"/>
    </xf>
    <xf numFmtId="0" fontId="3" fillId="0" borderId="0" xfId="0" applyFont="1" applyAlignment="1">
      <alignment horizontal="centerContinuous"/>
    </xf>
    <xf numFmtId="0" fontId="0" fillId="7" borderId="1" xfId="0" applyFill="1" applyBorder="1"/>
    <xf numFmtId="0" fontId="0" fillId="8" borderId="1" xfId="0" applyFill="1" applyBorder="1"/>
    <xf numFmtId="0" fontId="0" fillId="9" borderId="1" xfId="0" applyFill="1" applyBorder="1"/>
    <xf numFmtId="10" fontId="0" fillId="9" borderId="1" xfId="0" applyNumberFormat="1" applyFill="1" applyBorder="1"/>
    <xf numFmtId="10" fontId="0" fillId="9" borderId="4" xfId="0" applyNumberFormat="1" applyFill="1" applyBorder="1"/>
    <xf numFmtId="0" fontId="0" fillId="9" borderId="4" xfId="0" applyFill="1" applyBorder="1"/>
    <xf numFmtId="0" fontId="0" fillId="9" borderId="5" xfId="0" applyFill="1" applyBorder="1"/>
    <xf numFmtId="0" fontId="0" fillId="0" borderId="6" xfId="0" applyBorder="1"/>
    <xf numFmtId="0" fontId="0" fillId="0" borderId="7" xfId="0" applyBorder="1"/>
    <xf numFmtId="0" fontId="0" fillId="0" borderId="4" xfId="0" applyBorder="1"/>
    <xf numFmtId="0" fontId="0" fillId="0" borderId="8" xfId="0" applyBorder="1"/>
    <xf numFmtId="0" fontId="0" fillId="0" borderId="9" xfId="0" applyBorder="1"/>
    <xf numFmtId="0" fontId="0" fillId="0" borderId="10" xfId="0" applyBorder="1"/>
    <xf numFmtId="0" fontId="0" fillId="0" borderId="3" xfId="0" applyBorder="1"/>
    <xf numFmtId="14" fontId="0" fillId="0" borderId="3" xfId="0" applyNumberFormat="1" applyBorder="1"/>
    <xf numFmtId="166" fontId="0" fillId="0" borderId="9" xfId="0" applyNumberFormat="1" applyBorder="1"/>
    <xf numFmtId="18" fontId="0" fillId="0" borderId="0" xfId="0" applyNumberFormat="1"/>
    <xf numFmtId="0" fontId="0" fillId="0" borderId="11" xfId="0" applyBorder="1"/>
    <xf numFmtId="0" fontId="0" fillId="0" borderId="12" xfId="0" applyBorder="1"/>
    <xf numFmtId="0" fontId="0" fillId="0" borderId="13" xfId="0" applyBorder="1"/>
    <xf numFmtId="0" fontId="0" fillId="0" borderId="0" xfId="0" applyAlignment="1">
      <alignment horizontal="left" indent="4"/>
    </xf>
    <xf numFmtId="0" fontId="2" fillId="0" borderId="0" xfId="0" applyFont="1"/>
    <xf numFmtId="0" fontId="0" fillId="0" borderId="1" xfId="0" quotePrefix="1" applyBorder="1"/>
    <xf numFmtId="0" fontId="0" fillId="6" borderId="1" xfId="0" applyFill="1" applyBorder="1"/>
    <xf numFmtId="0" fontId="3" fillId="0" borderId="1" xfId="0" applyFont="1" applyBorder="1"/>
    <xf numFmtId="0" fontId="1" fillId="10" borderId="1" xfId="0" applyFont="1" applyFill="1" applyBorder="1"/>
    <xf numFmtId="14" fontId="0" fillId="0" borderId="1" xfId="0" applyNumberFormat="1" applyBorder="1"/>
    <xf numFmtId="8" fontId="0" fillId="0" borderId="1" xfId="0" applyNumberFormat="1" applyBorder="1"/>
    <xf numFmtId="14" fontId="0" fillId="0" borderId="5" xfId="0" applyNumberFormat="1" applyBorder="1"/>
    <xf numFmtId="165" fontId="0" fillId="0" borderId="0" xfId="0" applyNumberFormat="1"/>
    <xf numFmtId="0" fontId="0" fillId="0" borderId="0" xfId="0" pivotButton="1"/>
    <xf numFmtId="164" fontId="0" fillId="0" borderId="0" xfId="0" applyNumberFormat="1"/>
    <xf numFmtId="0" fontId="11" fillId="0" borderId="0" xfId="0" applyFont="1"/>
    <xf numFmtId="164" fontId="0" fillId="11" borderId="1" xfId="0" applyNumberFormat="1" applyFill="1" applyBorder="1"/>
    <xf numFmtId="8" fontId="0" fillId="11" borderId="1" xfId="0" applyNumberFormat="1" applyFill="1" applyBorder="1"/>
    <xf numFmtId="164" fontId="3" fillId="11" borderId="1" xfId="0" applyNumberFormat="1" applyFont="1" applyFill="1" applyBorder="1"/>
    <xf numFmtId="0" fontId="0" fillId="12" borderId="0" xfId="0" applyFill="1"/>
    <xf numFmtId="10" fontId="0" fillId="0" borderId="7" xfId="0" applyNumberFormat="1" applyBorder="1"/>
    <xf numFmtId="0" fontId="9" fillId="12" borderId="0" xfId="0" applyFont="1" applyFill="1"/>
    <xf numFmtId="0" fontId="11" fillId="0" borderId="0" xfId="0" applyFont="1"/>
    <xf numFmtId="0" fontId="11" fillId="12" borderId="0" xfId="0" applyFont="1" applyFill="1"/>
  </cellXfs>
  <cellStyles count="1">
    <cellStyle name="Normal" xfId="0" builtinId="0"/>
  </cellStyles>
  <dxfs count="5">
    <dxf>
      <numFmt numFmtId="167" formatCode=";;;"/>
    </dxf>
    <dxf>
      <numFmt numFmtId="167" formatCode=";;;"/>
    </dxf>
    <dxf>
      <numFmt numFmtId="3" formatCode="#,##0"/>
    </dxf>
    <dxf>
      <numFmt numFmtId="165" formatCode="m/d/yy"/>
    </dxf>
    <dxf>
      <font>
        <b/>
        <i val="0"/>
        <strike val="0"/>
        <condense val="0"/>
        <extend val="0"/>
        <outline val="0"/>
        <shadow val="0"/>
        <u val="none"/>
        <vertAlign val="baseline"/>
        <sz val="11"/>
        <color theme="1"/>
        <name val="Aptos Narrow"/>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Monthly Sales ($) Trends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1"/>
        <c:dLbl>
          <c:idx val="0"/>
          <c:layout>
            <c:manualLayout>
              <c:x val="-7.5840332458442697E-2"/>
              <c:y val="-7.1724628171478649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layout>
            <c:manualLayout>
              <c:x val="-2.3637158830941751E-2"/>
              <c:y val="5.1091715436768687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layout>
            <c:manualLayout>
              <c:x val="-2.3637158830941751E-2"/>
              <c:y val="5.1091715436768687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1"/>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v>Total</c:v>
          </c:tx>
          <c:spPr>
            <a:ln w="28575" cap="rnd">
              <a:solidFill>
                <a:schemeClr val="accent1"/>
              </a:solidFill>
              <a:round/>
            </a:ln>
            <a:effectLst/>
          </c:spPr>
          <c:marker>
            <c:symbol val="circle"/>
            <c:size val="5"/>
            <c:spPr>
              <a:solidFill>
                <a:schemeClr val="accent1"/>
              </a:solidFill>
              <a:ln w="9525">
                <a:solidFill>
                  <a:schemeClr val="accent1"/>
                </a:solidFill>
              </a:ln>
              <a:effectLst/>
            </c:spPr>
          </c:marker>
          <c:dPt>
            <c:idx val="4"/>
            <c:marker>
              <c:symbol val="circle"/>
              <c:size val="5"/>
              <c:spPr>
                <a:solidFill>
                  <a:schemeClr val="accent1"/>
                </a:solidFill>
                <a:ln w="9525">
                  <a:solidFill>
                    <a:schemeClr val="accent1"/>
                  </a:solidFill>
                </a:ln>
                <a:effectLst/>
              </c:spPr>
            </c:marker>
            <c:bubble3D val="0"/>
            <c:spPr>
              <a:ln w="28575" cap="rnd">
                <a:solidFill>
                  <a:schemeClr val="accent1"/>
                </a:solidFill>
                <a:round/>
              </a:ln>
              <a:effectLst/>
            </c:spPr>
            <c:extLst>
              <c:ext xmlns:c16="http://schemas.microsoft.com/office/drawing/2014/chart" uri="{C3380CC4-5D6E-409C-BE32-E72D297353CC}">
                <c16:uniqueId val="{00000001-A28C-47AE-B458-8E4B53BB2860}"/>
              </c:ext>
            </c:extLst>
          </c:dPt>
          <c:dLbls>
            <c:dLbl>
              <c:idx val="4"/>
              <c:layout>
                <c:manualLayout>
                  <c:x val="-2.3637158830941751E-2"/>
                  <c:y val="5.109171543676868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28C-47AE-B458-8E4B53BB2860}"/>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Jan</c:v>
              </c:pt>
              <c:pt idx="1">
                <c:v>Feb</c:v>
              </c:pt>
              <c:pt idx="2">
                <c:v>Mar</c:v>
              </c:pt>
              <c:pt idx="3">
                <c:v>Apr</c:v>
              </c:pt>
              <c:pt idx="4">
                <c:v>May</c:v>
              </c:pt>
              <c:pt idx="5">
                <c:v>Jun</c:v>
              </c:pt>
            </c:strLit>
          </c:cat>
          <c:val>
            <c:numLit>
              <c:formatCode>General</c:formatCode>
              <c:ptCount val="6"/>
              <c:pt idx="0">
                <c:v>62629.599999999999</c:v>
              </c:pt>
              <c:pt idx="1">
                <c:v>68068.69</c:v>
              </c:pt>
              <c:pt idx="2">
                <c:v>58846.96</c:v>
              </c:pt>
              <c:pt idx="3">
                <c:v>112047.82999999999</c:v>
              </c:pt>
              <c:pt idx="4">
                <c:v>111955.33</c:v>
              </c:pt>
              <c:pt idx="5">
                <c:v>186718.56</c:v>
              </c:pt>
            </c:numLit>
          </c:val>
          <c:smooth val="0"/>
          <c:extLst>
            <c:ext xmlns:c16="http://schemas.microsoft.com/office/drawing/2014/chart" uri="{C3380CC4-5D6E-409C-BE32-E72D297353CC}">
              <c16:uniqueId val="{00000002-A28C-47AE-B458-8E4B53BB2860}"/>
            </c:ext>
          </c:extLst>
        </c:ser>
        <c:dLbls>
          <c:dLblPos val="t"/>
          <c:showLegendKey val="0"/>
          <c:showVal val="1"/>
          <c:showCatName val="0"/>
          <c:showSerName val="0"/>
          <c:showPercent val="0"/>
          <c:showBubbleSize val="0"/>
        </c:dLbls>
        <c:marker val="1"/>
        <c:smooth val="0"/>
        <c:axId val="1902751808"/>
        <c:axId val="1902755968"/>
      </c:lineChart>
      <c:catAx>
        <c:axId val="1902751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02755968"/>
        <c:crosses val="autoZero"/>
        <c:auto val="1"/>
        <c:lblAlgn val="ctr"/>
        <c:lblOffset val="100"/>
        <c:noMultiLvlLbl val="0"/>
      </c:catAx>
      <c:valAx>
        <c:axId val="1902755968"/>
        <c:scaling>
          <c:orientation val="minMax"/>
        </c:scaling>
        <c:delete val="1"/>
        <c:axPos val="l"/>
        <c:numFmt formatCode="General" sourceLinked="1"/>
        <c:majorTickMark val="none"/>
        <c:minorTickMark val="none"/>
        <c:tickLblPos val="nextTo"/>
        <c:crossAx val="1902751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2" Type="http://schemas.openxmlformats.org/officeDocument/2006/relationships/image" Target="../media/image4.jpg"/><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11</xdr:col>
      <xdr:colOff>143740</xdr:colOff>
      <xdr:row>5</xdr:row>
      <xdr:rowOff>59748</xdr:rowOff>
    </xdr:from>
    <xdr:to>
      <xdr:col>25</xdr:col>
      <xdr:colOff>473652</xdr:colOff>
      <xdr:row>15</xdr:row>
      <xdr:rowOff>164523</xdr:rowOff>
    </xdr:to>
    <xdr:pic>
      <xdr:nvPicPr>
        <xdr:cNvPr id="2" name="Picture 1">
          <a:extLst>
            <a:ext uri="{FF2B5EF4-FFF2-40B4-BE49-F238E27FC236}">
              <a16:creationId xmlns:a16="http://schemas.microsoft.com/office/drawing/2014/main" id="{1AF36AE3-B531-4C6F-BE73-5DE1A1D916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30290" y="1250373"/>
          <a:ext cx="8864312" cy="2486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157051</xdr:colOff>
      <xdr:row>1</xdr:row>
      <xdr:rowOff>189228</xdr:rowOff>
    </xdr:from>
    <xdr:to>
      <xdr:col>5</xdr:col>
      <xdr:colOff>606079</xdr:colOff>
      <xdr:row>26</xdr:row>
      <xdr:rowOff>168273</xdr:rowOff>
    </xdr:to>
    <xdr:pic>
      <xdr:nvPicPr>
        <xdr:cNvPr id="2" name="Picture 1" descr="A screenshot of a cell phone&#10;&#10;Description automatically generated">
          <a:extLst>
            <a:ext uri="{FF2B5EF4-FFF2-40B4-BE49-F238E27FC236}">
              <a16:creationId xmlns:a16="http://schemas.microsoft.com/office/drawing/2014/main" id="{1C7A5337-DD8B-49C2-BC94-9827E6403018}"/>
            </a:ext>
          </a:extLst>
        </xdr:cNvPr>
        <xdr:cNvPicPr>
          <a:picLocks noChangeAspect="1"/>
        </xdr:cNvPicPr>
      </xdr:nvPicPr>
      <xdr:blipFill>
        <a:blip xmlns:r="http://schemas.openxmlformats.org/officeDocument/2006/relationships" r:embed="rId1"/>
        <a:stretch>
          <a:fillRect/>
        </a:stretch>
      </xdr:blipFill>
      <xdr:spPr>
        <a:xfrm>
          <a:off x="765186" y="628843"/>
          <a:ext cx="2881566" cy="474154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140805</xdr:colOff>
      <xdr:row>6</xdr:row>
      <xdr:rowOff>79282</xdr:rowOff>
    </xdr:from>
    <xdr:to>
      <xdr:col>1</xdr:col>
      <xdr:colOff>5303461</xdr:colOff>
      <xdr:row>13</xdr:row>
      <xdr:rowOff>544102</xdr:rowOff>
    </xdr:to>
    <xdr:pic>
      <xdr:nvPicPr>
        <xdr:cNvPr id="2" name="Picture 1" descr="A close up of a computer keyboard&#10;&#10;Description automatically generated">
          <a:extLst>
            <a:ext uri="{FF2B5EF4-FFF2-40B4-BE49-F238E27FC236}">
              <a16:creationId xmlns:a16="http://schemas.microsoft.com/office/drawing/2014/main" id="{F02298CD-F438-4F23-AEA5-7C566CB1E1C2}"/>
            </a:ext>
          </a:extLst>
        </xdr:cNvPr>
        <xdr:cNvPicPr>
          <a:picLocks noChangeAspect="1"/>
        </xdr:cNvPicPr>
      </xdr:nvPicPr>
      <xdr:blipFill>
        <a:blip xmlns:r="http://schemas.openxmlformats.org/officeDocument/2006/relationships" r:embed="rId1"/>
        <a:stretch>
          <a:fillRect/>
        </a:stretch>
      </xdr:blipFill>
      <xdr:spPr>
        <a:xfrm>
          <a:off x="140805" y="1222282"/>
          <a:ext cx="5489227" cy="2560320"/>
        </a:xfrm>
        <a:prstGeom prst="rect">
          <a:avLst/>
        </a:prstGeom>
        <a:ln w="12700">
          <a:solidFill>
            <a:schemeClr val="tx1"/>
          </a:solidFill>
        </a:ln>
      </xdr:spPr>
    </xdr:pic>
    <xdr:clientData/>
  </xdr:twoCellAnchor>
  <xdr:twoCellAnchor editAs="oneCell">
    <xdr:from>
      <xdr:col>0</xdr:col>
      <xdr:colOff>207066</xdr:colOff>
      <xdr:row>16</xdr:row>
      <xdr:rowOff>33130</xdr:rowOff>
    </xdr:from>
    <xdr:to>
      <xdr:col>1</xdr:col>
      <xdr:colOff>6852288</xdr:colOff>
      <xdr:row>21</xdr:row>
      <xdr:rowOff>372717</xdr:rowOff>
    </xdr:to>
    <xdr:pic>
      <xdr:nvPicPr>
        <xdr:cNvPr id="3" name="Picture 2" descr="A close up of a computer keyboard&#10;&#10;Description automatically generated">
          <a:extLst>
            <a:ext uri="{FF2B5EF4-FFF2-40B4-BE49-F238E27FC236}">
              <a16:creationId xmlns:a16="http://schemas.microsoft.com/office/drawing/2014/main" id="{505AC6BA-1481-4E85-A2A4-0814886F6B74}"/>
            </a:ext>
          </a:extLst>
        </xdr:cNvPr>
        <xdr:cNvPicPr>
          <a:picLocks noChangeAspect="1"/>
        </xdr:cNvPicPr>
      </xdr:nvPicPr>
      <xdr:blipFill>
        <a:blip xmlns:r="http://schemas.openxmlformats.org/officeDocument/2006/relationships" r:embed="rId2"/>
        <a:stretch>
          <a:fillRect/>
        </a:stretch>
      </xdr:blipFill>
      <xdr:spPr>
        <a:xfrm>
          <a:off x="207066" y="3081130"/>
          <a:ext cx="6955464" cy="2625587"/>
        </a:xfrm>
        <a:prstGeom prst="rect">
          <a:avLst/>
        </a:prstGeom>
        <a:ln w="12700">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0</xdr:colOff>
      <xdr:row>11</xdr:row>
      <xdr:rowOff>2001</xdr:rowOff>
    </xdr:from>
    <xdr:to>
      <xdr:col>13</xdr:col>
      <xdr:colOff>0</xdr:colOff>
      <xdr:row>21</xdr:row>
      <xdr:rowOff>0</xdr:rowOff>
    </xdr:to>
    <xdr:graphicFrame macro="">
      <xdr:nvGraphicFramePr>
        <xdr:cNvPr id="2" name="Chart 1">
          <a:extLst>
            <a:ext uri="{FF2B5EF4-FFF2-40B4-BE49-F238E27FC236}">
              <a16:creationId xmlns:a16="http://schemas.microsoft.com/office/drawing/2014/main" id="{41F6E8A8-1E06-4EBC-9322-0FCBE856E4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731384</xdr:colOff>
      <xdr:row>19</xdr:row>
      <xdr:rowOff>161247</xdr:rowOff>
    </xdr:from>
    <xdr:to>
      <xdr:col>5</xdr:col>
      <xdr:colOff>822552</xdr:colOff>
      <xdr:row>21</xdr:row>
      <xdr:rowOff>0</xdr:rowOff>
    </xdr:to>
    <xdr:cxnSp macro="">
      <xdr:nvCxnSpPr>
        <xdr:cNvPr id="3" name="Straight Arrow Connector 2">
          <a:extLst>
            <a:ext uri="{FF2B5EF4-FFF2-40B4-BE49-F238E27FC236}">
              <a16:creationId xmlns:a16="http://schemas.microsoft.com/office/drawing/2014/main" id="{DCB4F33A-00D3-4C67-954A-A3EFB007FF05}"/>
            </a:ext>
          </a:extLst>
        </xdr:cNvPr>
        <xdr:cNvCxnSpPr/>
      </xdr:nvCxnSpPr>
      <xdr:spPr>
        <a:xfrm flipV="1">
          <a:off x="3401786" y="4073301"/>
          <a:ext cx="91168" cy="21294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219075</xdr:colOff>
      <xdr:row>21</xdr:row>
      <xdr:rowOff>28015</xdr:rowOff>
    </xdr:from>
    <xdr:to>
      <xdr:col>8</xdr:col>
      <xdr:colOff>336177</xdr:colOff>
      <xdr:row>22</xdr:row>
      <xdr:rowOff>152400</xdr:rowOff>
    </xdr:to>
    <xdr:cxnSp macro="">
      <xdr:nvCxnSpPr>
        <xdr:cNvPr id="4" name="Straight Arrow Connector 3">
          <a:extLst>
            <a:ext uri="{FF2B5EF4-FFF2-40B4-BE49-F238E27FC236}">
              <a16:creationId xmlns:a16="http://schemas.microsoft.com/office/drawing/2014/main" id="{2C27E1C0-1957-4C0D-AD53-9466213C1D00}"/>
            </a:ext>
          </a:extLst>
        </xdr:cNvPr>
        <xdr:cNvCxnSpPr/>
      </xdr:nvCxnSpPr>
      <xdr:spPr>
        <a:xfrm flipV="1">
          <a:off x="6324600" y="3914215"/>
          <a:ext cx="117102" cy="31488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918482</xdr:colOff>
      <xdr:row>29</xdr:row>
      <xdr:rowOff>1</xdr:rowOff>
    </xdr:from>
    <xdr:to>
      <xdr:col>5</xdr:col>
      <xdr:colOff>1009650</xdr:colOff>
      <xdr:row>30</xdr:row>
      <xdr:rowOff>25852</xdr:rowOff>
    </xdr:to>
    <xdr:cxnSp macro="">
      <xdr:nvCxnSpPr>
        <xdr:cNvPr id="6" name="Straight Arrow Connector 5">
          <a:extLst>
            <a:ext uri="{FF2B5EF4-FFF2-40B4-BE49-F238E27FC236}">
              <a16:creationId xmlns:a16="http://schemas.microsoft.com/office/drawing/2014/main" id="{896C9579-98B8-41E9-818A-38A62264ECC5}"/>
            </a:ext>
          </a:extLst>
        </xdr:cNvPr>
        <xdr:cNvCxnSpPr/>
      </xdr:nvCxnSpPr>
      <xdr:spPr>
        <a:xfrm flipV="1">
          <a:off x="3588884" y="5800046"/>
          <a:ext cx="91168" cy="21294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108857</xdr:colOff>
      <xdr:row>18</xdr:row>
      <xdr:rowOff>48986</xdr:rowOff>
    </xdr:from>
    <xdr:to>
      <xdr:col>5</xdr:col>
      <xdr:colOff>593272</xdr:colOff>
      <xdr:row>23</xdr:row>
      <xdr:rowOff>137312</xdr:rowOff>
    </xdr:to>
    <xdr:cxnSp macro="">
      <xdr:nvCxnSpPr>
        <xdr:cNvPr id="2" name="Straight Arrow Connector 1">
          <a:extLst>
            <a:ext uri="{FF2B5EF4-FFF2-40B4-BE49-F238E27FC236}">
              <a16:creationId xmlns:a16="http://schemas.microsoft.com/office/drawing/2014/main" id="{46211CB5-D3EA-4FED-AC9E-D69BAA86E001}"/>
            </a:ext>
          </a:extLst>
        </xdr:cNvPr>
        <xdr:cNvCxnSpPr/>
      </xdr:nvCxnSpPr>
      <xdr:spPr>
        <a:xfrm flipV="1">
          <a:off x="5747657" y="3287486"/>
          <a:ext cx="1132115" cy="104082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1238250</xdr:colOff>
      <xdr:row>30</xdr:row>
      <xdr:rowOff>19050</xdr:rowOff>
    </xdr:from>
    <xdr:to>
      <xdr:col>4</xdr:col>
      <xdr:colOff>209550</xdr:colOff>
      <xdr:row>36</xdr:row>
      <xdr:rowOff>104775</xdr:rowOff>
    </xdr:to>
    <xdr:cxnSp macro="">
      <xdr:nvCxnSpPr>
        <xdr:cNvPr id="3" name="Straight Arrow Connector 2">
          <a:extLst>
            <a:ext uri="{FF2B5EF4-FFF2-40B4-BE49-F238E27FC236}">
              <a16:creationId xmlns:a16="http://schemas.microsoft.com/office/drawing/2014/main" id="{B4817129-8846-4577-8D32-7ACA12BFA9D9}"/>
            </a:ext>
          </a:extLst>
        </xdr:cNvPr>
        <xdr:cNvCxnSpPr/>
      </xdr:nvCxnSpPr>
      <xdr:spPr>
        <a:xfrm>
          <a:off x="5324475" y="5543550"/>
          <a:ext cx="523875" cy="12287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446315</xdr:colOff>
      <xdr:row>30</xdr:row>
      <xdr:rowOff>0</xdr:rowOff>
    </xdr:from>
    <xdr:to>
      <xdr:col>3</xdr:col>
      <xdr:colOff>238125</xdr:colOff>
      <xdr:row>34</xdr:row>
      <xdr:rowOff>76200</xdr:rowOff>
    </xdr:to>
    <xdr:cxnSp macro="">
      <xdr:nvCxnSpPr>
        <xdr:cNvPr id="4" name="Straight Arrow Connector 3">
          <a:extLst>
            <a:ext uri="{FF2B5EF4-FFF2-40B4-BE49-F238E27FC236}">
              <a16:creationId xmlns:a16="http://schemas.microsoft.com/office/drawing/2014/main" id="{2AE8E2DA-6AA0-4FAD-B5E7-D8853DB45637}"/>
            </a:ext>
          </a:extLst>
        </xdr:cNvPr>
        <xdr:cNvCxnSpPr/>
      </xdr:nvCxnSpPr>
      <xdr:spPr>
        <a:xfrm flipH="1">
          <a:off x="2827565" y="5524500"/>
          <a:ext cx="1496785" cy="8382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351065</xdr:colOff>
      <xdr:row>30</xdr:row>
      <xdr:rowOff>0</xdr:rowOff>
    </xdr:from>
    <xdr:to>
      <xdr:col>3</xdr:col>
      <xdr:colOff>238125</xdr:colOff>
      <xdr:row>37</xdr:row>
      <xdr:rowOff>76200</xdr:rowOff>
    </xdr:to>
    <xdr:cxnSp macro="">
      <xdr:nvCxnSpPr>
        <xdr:cNvPr id="5" name="Straight Arrow Connector 4">
          <a:extLst>
            <a:ext uri="{FF2B5EF4-FFF2-40B4-BE49-F238E27FC236}">
              <a16:creationId xmlns:a16="http://schemas.microsoft.com/office/drawing/2014/main" id="{4CAEE0AF-2D38-41B1-B7BE-FDD7194D9783}"/>
            </a:ext>
          </a:extLst>
        </xdr:cNvPr>
        <xdr:cNvCxnSpPr/>
      </xdr:nvCxnSpPr>
      <xdr:spPr>
        <a:xfrm flipH="1">
          <a:off x="2732315" y="5524500"/>
          <a:ext cx="1592035" cy="14097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y Kajoka" refreshedDate="45549.517749537037" createdVersion="8" refreshedVersion="8" minRefreshableVersion="3" recordCount="181" xr:uid="{6E43E3D6-02ED-4670-958A-702A70206863}">
  <cacheSource type="worksheet">
    <worksheetSource name="fSales01"/>
  </cacheSource>
  <cacheFields count="5">
    <cacheField name="Date" numFmtId="0">
      <sharedItems containsSemiMixedTypes="0" containsNonDate="0" containsDate="1" containsString="0" minDate="2023-01-05T00:00:00" maxDate="2023-06-27T00:00:00" count="106">
        <d v="2023-05-10T00:00:00"/>
        <d v="2023-04-29T00:00:00"/>
        <d v="2023-03-29T00:00:00"/>
        <d v="2023-06-20T00:00:00"/>
        <d v="2023-05-03T00:00:00"/>
        <d v="2023-04-08T00:00:00"/>
        <d v="2023-01-14T00:00:00"/>
        <d v="2023-01-21T00:00:00"/>
        <d v="2023-01-13T00:00:00"/>
        <d v="2023-01-06T00:00:00"/>
        <d v="2023-04-15T00:00:00"/>
        <d v="2023-06-05T00:00:00"/>
        <d v="2023-06-18T00:00:00"/>
        <d v="2023-06-01T00:00:00"/>
        <d v="2023-04-30T00:00:00"/>
        <d v="2023-04-11T00:00:00"/>
        <d v="2023-06-25T00:00:00"/>
        <d v="2023-03-09T00:00:00"/>
        <d v="2023-06-12T00:00:00"/>
        <d v="2023-02-07T00:00:00"/>
        <d v="2023-03-27T00:00:00"/>
        <d v="2023-05-23T00:00:00"/>
        <d v="2023-02-03T00:00:00"/>
        <d v="2023-01-25T00:00:00"/>
        <d v="2023-04-09T00:00:00"/>
        <d v="2023-03-02T00:00:00"/>
        <d v="2023-05-09T00:00:00"/>
        <d v="2023-04-03T00:00:00"/>
        <d v="2023-05-18T00:00:00"/>
        <d v="2023-05-22T00:00:00"/>
        <d v="2023-04-04T00:00:00"/>
        <d v="2023-05-27T00:00:00"/>
        <d v="2023-01-22T00:00:00"/>
        <d v="2023-04-25T00:00:00"/>
        <d v="2023-06-08T00:00:00"/>
        <d v="2023-03-12T00:00:00"/>
        <d v="2023-02-15T00:00:00"/>
        <d v="2023-04-16T00:00:00"/>
        <d v="2023-04-07T00:00:00"/>
        <d v="2023-01-05T00:00:00"/>
        <d v="2023-03-05T00:00:00"/>
        <d v="2023-02-05T00:00:00"/>
        <d v="2023-02-02T00:00:00"/>
        <d v="2023-02-22T00:00:00"/>
        <d v="2023-03-15T00:00:00"/>
        <d v="2023-06-09T00:00:00"/>
        <d v="2023-04-18T00:00:00"/>
        <d v="2023-05-28T00:00:00"/>
        <d v="2023-01-26T00:00:00"/>
        <d v="2023-06-07T00:00:00"/>
        <d v="2023-06-02T00:00:00"/>
        <d v="2023-01-15T00:00:00"/>
        <d v="2023-05-24T00:00:00"/>
        <d v="2023-01-30T00:00:00"/>
        <d v="2023-04-01T00:00:00"/>
        <d v="2023-02-08T00:00:00"/>
        <d v="2023-04-19T00:00:00"/>
        <d v="2023-06-17T00:00:00"/>
        <d v="2023-05-04T00:00:00"/>
        <d v="2023-01-11T00:00:00"/>
        <d v="2023-05-17T00:00:00"/>
        <d v="2023-06-23T00:00:00"/>
        <d v="2023-03-26T00:00:00"/>
        <d v="2023-02-14T00:00:00"/>
        <d v="2023-02-25T00:00:00"/>
        <d v="2023-06-04T00:00:00"/>
        <d v="2023-01-29T00:00:00"/>
        <d v="2023-01-27T00:00:00"/>
        <d v="2023-03-08T00:00:00"/>
        <d v="2023-03-28T00:00:00"/>
        <d v="2023-06-14T00:00:00"/>
        <d v="2023-05-26T00:00:00"/>
        <d v="2023-02-01T00:00:00"/>
        <d v="2023-02-13T00:00:00"/>
        <d v="2023-01-17T00:00:00"/>
        <d v="2023-04-20T00:00:00"/>
        <d v="2023-02-23T00:00:00"/>
        <d v="2023-06-03T00:00:00"/>
        <d v="2023-01-08T00:00:00"/>
        <d v="2023-04-17T00:00:00"/>
        <d v="2023-05-13T00:00:00"/>
        <d v="2023-05-11T00:00:00"/>
        <d v="2023-05-31T00:00:00"/>
        <d v="2023-03-16T00:00:00"/>
        <d v="2023-02-12T00:00:00"/>
        <d v="2023-01-23T00:00:00"/>
        <d v="2023-04-28T00:00:00"/>
        <d v="2023-06-16T00:00:00"/>
        <d v="2023-05-25T00:00:00"/>
        <d v="2023-02-16T00:00:00"/>
        <d v="2023-03-01T00:00:00"/>
        <d v="2023-02-24T00:00:00"/>
        <d v="2023-03-19T00:00:00"/>
        <d v="2023-03-13T00:00:00"/>
        <d v="2023-04-22T00:00:00"/>
        <d v="2023-03-14T00:00:00"/>
        <d v="2023-04-06T00:00:00"/>
        <d v="2023-02-09T00:00:00"/>
        <d v="2023-05-29T00:00:00"/>
        <d v="2023-04-02T00:00:00"/>
        <d v="2023-05-30T00:00:00"/>
        <d v="2023-03-24T00:00:00"/>
        <d v="2023-06-26T00:00:00"/>
        <d v="2023-06-10T00:00:00"/>
        <d v="2023-05-12T00:00:00"/>
        <d v="2023-02-17T00:00:00"/>
      </sharedItems>
      <fieldGroup par="4"/>
    </cacheField>
    <cacheField name="SalesRep" numFmtId="0">
      <sharedItems/>
    </cacheField>
    <cacheField name="Sales ($)" numFmtId="3">
      <sharedItems containsSemiMixedTypes="0" containsString="0" containsNumber="1" minValue="43.43" maxValue="7737.13"/>
    </cacheField>
    <cacheField name="Days (Date)" numFmtId="0" databaseField="0">
      <fieldGroup base="0">
        <rangePr groupBy="days" startDate="2023-01-05T00:00:00" endDate="2023-06-27T00:00:00"/>
        <groupItems count="368">
          <s v="&lt;1/5/2023"/>
          <s v="1-Jan"/>
          <s v="2-Jan"/>
          <s v="3-Jan"/>
          <s v="4-Jan"/>
          <s v="5-Jan"/>
          <s v="6-Jan"/>
          <s v="7-Jan"/>
          <s v="8-Jan"/>
          <s v="9-Jan"/>
          <s v="10-Jan"/>
          <s v="11-Jan"/>
          <s v="12-Jan"/>
          <s v="13-Jan"/>
          <s v="14-Jan"/>
          <s v="15-Jan"/>
          <s v="16-Jan"/>
          <s v="17-Jan"/>
          <s v="18-Jan"/>
          <s v="19-Jan"/>
          <s v="20-Jan"/>
          <s v="21-Jan"/>
          <s v="22-Jan"/>
          <s v="23-Jan"/>
          <s v="24-Jan"/>
          <s v="25-Jan"/>
          <s v="26-Jan"/>
          <s v="27-Jan"/>
          <s v="28-Jan"/>
          <s v="29-Jan"/>
          <s v="30-Jan"/>
          <s v="31-Jan"/>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pr"/>
          <s v="2-Apr"/>
          <s v="3-Apr"/>
          <s v="4-Apr"/>
          <s v="5-Apr"/>
          <s v="6-Apr"/>
          <s v="7-Apr"/>
          <s v="8-Apr"/>
          <s v="9-Apr"/>
          <s v="10-Apr"/>
          <s v="11-Apr"/>
          <s v="12-Apr"/>
          <s v="13-Apr"/>
          <s v="14-Apr"/>
          <s v="15-Apr"/>
          <s v="16-Apr"/>
          <s v="17-Apr"/>
          <s v="18-Apr"/>
          <s v="19-Apr"/>
          <s v="20-Apr"/>
          <s v="21-Apr"/>
          <s v="22-Apr"/>
          <s v="23-Apr"/>
          <s v="24-Apr"/>
          <s v="25-Apr"/>
          <s v="26-Apr"/>
          <s v="27-Apr"/>
          <s v="28-Apr"/>
          <s v="29-Apr"/>
          <s v="30-Ap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ug"/>
          <s v="2-Aug"/>
          <s v="3-Aug"/>
          <s v="4-Aug"/>
          <s v="5-Aug"/>
          <s v="6-Aug"/>
          <s v="7-Aug"/>
          <s v="8-Aug"/>
          <s v="9-Aug"/>
          <s v="10-Aug"/>
          <s v="11-Aug"/>
          <s v="12-Aug"/>
          <s v="13-Aug"/>
          <s v="14-Aug"/>
          <s v="15-Aug"/>
          <s v="16-Aug"/>
          <s v="17-Aug"/>
          <s v="18-Aug"/>
          <s v="19-Aug"/>
          <s v="20-Aug"/>
          <s v="21-Aug"/>
          <s v="22-Aug"/>
          <s v="23-Aug"/>
          <s v="24-Aug"/>
          <s v="25-Aug"/>
          <s v="26-Aug"/>
          <s v="27-Aug"/>
          <s v="28-Aug"/>
          <s v="29-Aug"/>
          <s v="30-Aug"/>
          <s v="31-Aug"/>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ec"/>
          <s v="2-Dec"/>
          <s v="3-Dec"/>
          <s v="4-Dec"/>
          <s v="5-Dec"/>
          <s v="6-Dec"/>
          <s v="7-Dec"/>
          <s v="8-Dec"/>
          <s v="9-Dec"/>
          <s v="10-Dec"/>
          <s v="11-Dec"/>
          <s v="12-Dec"/>
          <s v="13-Dec"/>
          <s v="14-Dec"/>
          <s v="15-Dec"/>
          <s v="16-Dec"/>
          <s v="17-Dec"/>
          <s v="18-Dec"/>
          <s v="19-Dec"/>
          <s v="20-Dec"/>
          <s v="21-Dec"/>
          <s v="22-Dec"/>
          <s v="23-Dec"/>
          <s v="24-Dec"/>
          <s v="25-Dec"/>
          <s v="26-Dec"/>
          <s v="27-Dec"/>
          <s v="28-Dec"/>
          <s v="29-Dec"/>
          <s v="30-Dec"/>
          <s v="31-Dec"/>
          <s v="&gt;6/27/2023"/>
        </groupItems>
      </fieldGroup>
    </cacheField>
    <cacheField name="Months (Date)" numFmtId="0" databaseField="0">
      <fieldGroup base="0">
        <rangePr groupBy="months" startDate="2023-01-05T00:00:00" endDate="2023-06-27T00:00:00"/>
        <groupItems count="14">
          <s v="&lt;1/5/2023"/>
          <s v="Jan"/>
          <s v="Feb"/>
          <s v="Mar"/>
          <s v="Apr"/>
          <s v="May"/>
          <s v="Jun"/>
          <s v="Jul"/>
          <s v="Aug"/>
          <s v="Sep"/>
          <s v="Oct"/>
          <s v="Nov"/>
          <s v="Dec"/>
          <s v="&gt;6/27/2023"/>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1">
  <r>
    <x v="0"/>
    <s v="Cinderelli"/>
    <n v="1605.18"/>
  </r>
  <r>
    <x v="1"/>
    <s v="Cinderelli"/>
    <n v="3676.99"/>
  </r>
  <r>
    <x v="2"/>
    <s v="Miles"/>
    <n v="4272.3999999999996"/>
  </r>
  <r>
    <x v="3"/>
    <s v="Tiana"/>
    <n v="5308"/>
  </r>
  <r>
    <x v="4"/>
    <s v="Miles"/>
    <n v="6745.45"/>
  </r>
  <r>
    <x v="5"/>
    <s v="Tiana"/>
    <n v="4532.2299999999996"/>
  </r>
  <r>
    <x v="6"/>
    <s v="Tiana"/>
    <n v="3151.76"/>
  </r>
  <r>
    <x v="7"/>
    <s v="Miles"/>
    <n v="1608.7"/>
  </r>
  <r>
    <x v="8"/>
    <s v="Miles"/>
    <n v="679.07"/>
  </r>
  <r>
    <x v="9"/>
    <s v="Tiana"/>
    <n v="4828.54"/>
  </r>
  <r>
    <x v="10"/>
    <s v="Miles"/>
    <n v="2980.75"/>
  </r>
  <r>
    <x v="11"/>
    <s v="Miles"/>
    <n v="6269.22"/>
  </r>
  <r>
    <x v="12"/>
    <s v="Tiana"/>
    <n v="6948.28"/>
  </r>
  <r>
    <x v="13"/>
    <s v="Tiana"/>
    <n v="7224.19"/>
  </r>
  <r>
    <x v="14"/>
    <s v="Miles"/>
    <n v="1856.15"/>
  </r>
  <r>
    <x v="15"/>
    <s v="Miles"/>
    <n v="3939.16"/>
  </r>
  <r>
    <x v="16"/>
    <s v="Tiana"/>
    <n v="3835.19"/>
  </r>
  <r>
    <x v="17"/>
    <s v="Tiana"/>
    <n v="2200.5300000000002"/>
  </r>
  <r>
    <x v="18"/>
    <s v="Miles"/>
    <n v="6082.79"/>
  </r>
  <r>
    <x v="19"/>
    <s v="Miles"/>
    <n v="67.38"/>
  </r>
  <r>
    <x v="1"/>
    <s v="Cinderelli"/>
    <n v="6476.19"/>
  </r>
  <r>
    <x v="20"/>
    <s v="Cinderelli"/>
    <n v="2859.62"/>
  </r>
  <r>
    <x v="21"/>
    <s v="Cinderelli"/>
    <n v="6304.83"/>
  </r>
  <r>
    <x v="4"/>
    <s v="Cinderelli"/>
    <n v="3620.88"/>
  </r>
  <r>
    <x v="18"/>
    <s v="Miles"/>
    <n v="6344.04"/>
  </r>
  <r>
    <x v="22"/>
    <s v="Miles"/>
    <n v="1797.46"/>
  </r>
  <r>
    <x v="23"/>
    <s v="Miles"/>
    <n v="2384.9699999999998"/>
  </r>
  <r>
    <x v="24"/>
    <s v="Miles"/>
    <n v="2321.62"/>
  </r>
  <r>
    <x v="25"/>
    <s v="Miles"/>
    <n v="1777.52"/>
  </r>
  <r>
    <x v="26"/>
    <s v="Miles"/>
    <n v="3161.1"/>
  </r>
  <r>
    <x v="27"/>
    <s v="Miles"/>
    <n v="1616.68"/>
  </r>
  <r>
    <x v="28"/>
    <s v="Tiana"/>
    <n v="4893.76"/>
  </r>
  <r>
    <x v="29"/>
    <s v="Cinderelli"/>
    <n v="4069.41"/>
  </r>
  <r>
    <x v="30"/>
    <s v="Tiana"/>
    <n v="2320.8000000000002"/>
  </r>
  <r>
    <x v="3"/>
    <s v="Miles"/>
    <n v="5534.7"/>
  </r>
  <r>
    <x v="31"/>
    <s v="Cinderelli"/>
    <n v="3183.81"/>
  </r>
  <r>
    <x v="32"/>
    <s v="Miles"/>
    <n v="98.57"/>
  </r>
  <r>
    <x v="33"/>
    <s v="Tiana"/>
    <n v="3066.47"/>
  </r>
  <r>
    <x v="34"/>
    <s v="Miles"/>
    <n v="5209.62"/>
  </r>
  <r>
    <x v="35"/>
    <s v="Cinderelli"/>
    <n v="4410.6099999999997"/>
  </r>
  <r>
    <x v="23"/>
    <s v="Cinderelli"/>
    <n v="4326.08"/>
  </r>
  <r>
    <x v="36"/>
    <s v="Cinderelli"/>
    <n v="4297.68"/>
  </r>
  <r>
    <x v="37"/>
    <s v="Cinderelli"/>
    <n v="3062.21"/>
  </r>
  <r>
    <x v="35"/>
    <s v="Miles"/>
    <n v="4752.4799999999996"/>
  </r>
  <r>
    <x v="38"/>
    <s v="Miles"/>
    <n v="3544.53"/>
  </r>
  <r>
    <x v="39"/>
    <s v="Tiana"/>
    <n v="1645.01"/>
  </r>
  <r>
    <x v="32"/>
    <s v="Miles"/>
    <n v="1616.32"/>
  </r>
  <r>
    <x v="40"/>
    <s v="Cinderelli"/>
    <n v="4294.17"/>
  </r>
  <r>
    <x v="41"/>
    <s v="Cinderelli"/>
    <n v="1775.61"/>
  </r>
  <r>
    <x v="42"/>
    <s v="Cinderelli"/>
    <n v="1970.14"/>
  </r>
  <r>
    <x v="43"/>
    <s v="Cinderelli"/>
    <n v="554.48"/>
  </r>
  <r>
    <x v="44"/>
    <s v="Miles"/>
    <n v="2026.19"/>
  </r>
  <r>
    <x v="45"/>
    <s v="Cinderelli"/>
    <n v="3831.24"/>
  </r>
  <r>
    <x v="46"/>
    <s v="Miles"/>
    <n v="2906.82"/>
  </r>
  <r>
    <x v="47"/>
    <s v="Miles"/>
    <n v="4127.82"/>
  </r>
  <r>
    <x v="23"/>
    <s v="Tiana"/>
    <n v="554.62"/>
  </r>
  <r>
    <x v="48"/>
    <s v="Tiana"/>
    <n v="1904.62"/>
  </r>
  <r>
    <x v="49"/>
    <s v="Tiana"/>
    <n v="5528.17"/>
  </r>
  <r>
    <x v="50"/>
    <s v="Cinderelli"/>
    <n v="4695.04"/>
  </r>
  <r>
    <x v="51"/>
    <s v="Miles"/>
    <n v="3361.29"/>
  </r>
  <r>
    <x v="52"/>
    <s v="Miles"/>
    <n v="6195.64"/>
  </r>
  <r>
    <x v="14"/>
    <s v="Tiana"/>
    <n v="4677.09"/>
  </r>
  <r>
    <x v="51"/>
    <s v="Cinderelli"/>
    <n v="458.09"/>
  </r>
  <r>
    <x v="19"/>
    <s v="Cinderelli"/>
    <n v="1363.2"/>
  </r>
  <r>
    <x v="53"/>
    <s v="Cinderelli"/>
    <n v="787.87"/>
  </r>
  <r>
    <x v="34"/>
    <s v="Cinderelli"/>
    <n v="7011.71"/>
  </r>
  <r>
    <x v="54"/>
    <s v="Miles"/>
    <n v="4151.47"/>
  </r>
  <r>
    <x v="55"/>
    <s v="Cinderelli"/>
    <n v="1450.63"/>
  </r>
  <r>
    <x v="6"/>
    <s v="Cinderelli"/>
    <n v="3554.02"/>
  </r>
  <r>
    <x v="56"/>
    <s v="Tiana"/>
    <n v="5812.71"/>
  </r>
  <r>
    <x v="49"/>
    <s v="Miles"/>
    <n v="4519.07"/>
  </r>
  <r>
    <x v="1"/>
    <s v="Cinderelli"/>
    <n v="6205.55"/>
  </r>
  <r>
    <x v="19"/>
    <s v="Tiana"/>
    <n v="1854.64"/>
  </r>
  <r>
    <x v="0"/>
    <s v="Cinderelli"/>
    <n v="3641.61"/>
  </r>
  <r>
    <x v="57"/>
    <s v="Miles"/>
    <n v="7737.13"/>
  </r>
  <r>
    <x v="58"/>
    <s v="Cinderelli"/>
    <n v="6701.15"/>
  </r>
  <r>
    <x v="59"/>
    <s v="Miles"/>
    <n v="2713.46"/>
  </r>
  <r>
    <x v="60"/>
    <s v="Cinderelli"/>
    <n v="4971.41"/>
  </r>
  <r>
    <x v="61"/>
    <s v="Tiana"/>
    <n v="6854.52"/>
  </r>
  <r>
    <x v="22"/>
    <s v="Cinderelli"/>
    <n v="1635.13"/>
  </r>
  <r>
    <x v="55"/>
    <s v="Tiana"/>
    <n v="1818.23"/>
  </r>
  <r>
    <x v="45"/>
    <s v="Cinderelli"/>
    <n v="4555.79"/>
  </r>
  <r>
    <x v="62"/>
    <s v="Cinderelli"/>
    <n v="3263.26"/>
  </r>
  <r>
    <x v="63"/>
    <s v="Cinderelli"/>
    <n v="4510.13"/>
  </r>
  <r>
    <x v="64"/>
    <s v="Miles"/>
    <n v="2938.14"/>
  </r>
  <r>
    <x v="4"/>
    <s v="Miles"/>
    <n v="2483.2399999999998"/>
  </r>
  <r>
    <x v="34"/>
    <s v="Miles"/>
    <n v="6647.08"/>
  </r>
  <r>
    <x v="65"/>
    <s v="Miles"/>
    <n v="4431.01"/>
  </r>
  <r>
    <x v="66"/>
    <s v="Miles"/>
    <n v="3838.87"/>
  </r>
  <r>
    <x v="3"/>
    <s v="Cinderelli"/>
    <n v="5735.86"/>
  </r>
  <r>
    <x v="33"/>
    <s v="Tiana"/>
    <n v="2925.87"/>
  </r>
  <r>
    <x v="61"/>
    <s v="Miles"/>
    <n v="5276.25"/>
  </r>
  <r>
    <x v="67"/>
    <s v="Cinderelli"/>
    <n v="883.34"/>
  </r>
  <r>
    <x v="68"/>
    <s v="Miles"/>
    <n v="3709.57"/>
  </r>
  <r>
    <x v="69"/>
    <s v="Miles"/>
    <n v="2220.35"/>
  </r>
  <r>
    <x v="70"/>
    <s v="Tiana"/>
    <n v="4217.26"/>
  </r>
  <r>
    <x v="71"/>
    <s v="Tiana"/>
    <n v="6436.11"/>
  </r>
  <r>
    <x v="53"/>
    <s v="Cinderelli"/>
    <n v="3354.4"/>
  </r>
  <r>
    <x v="72"/>
    <s v="Cinderelli"/>
    <n v="4467.0200000000004"/>
  </r>
  <r>
    <x v="73"/>
    <s v="Cinderelli"/>
    <n v="1561.53"/>
  </r>
  <r>
    <x v="45"/>
    <s v="Cinderelli"/>
    <n v="4665.33"/>
  </r>
  <r>
    <x v="63"/>
    <s v="Miles"/>
    <n v="1576.29"/>
  </r>
  <r>
    <x v="74"/>
    <s v="Tiana"/>
    <n v="3882.28"/>
  </r>
  <r>
    <x v="75"/>
    <s v="Tiana"/>
    <n v="2248.7800000000002"/>
  </r>
  <r>
    <x v="55"/>
    <s v="Tiana"/>
    <n v="4546.43"/>
  </r>
  <r>
    <x v="76"/>
    <s v="Cinderelli"/>
    <n v="4063.91"/>
  </r>
  <r>
    <x v="77"/>
    <s v="Tiana"/>
    <n v="5521.63"/>
  </r>
  <r>
    <x v="48"/>
    <s v="Miles"/>
    <n v="156.34"/>
  </r>
  <r>
    <x v="75"/>
    <s v="Tiana"/>
    <n v="4344.4399999999996"/>
  </r>
  <r>
    <x v="78"/>
    <s v="Miles"/>
    <n v="3634.56"/>
  </r>
  <r>
    <x v="79"/>
    <s v="Miles"/>
    <n v="6239.21"/>
  </r>
  <r>
    <x v="80"/>
    <s v="Miles"/>
    <n v="4230.25"/>
  </r>
  <r>
    <x v="81"/>
    <s v="Tiana"/>
    <n v="2727.85"/>
  </r>
  <r>
    <x v="82"/>
    <s v="Tiana"/>
    <n v="1318.06"/>
  </r>
  <r>
    <x v="51"/>
    <s v="Miles"/>
    <n v="2140.04"/>
  </r>
  <r>
    <x v="83"/>
    <s v="Cinderelli"/>
    <n v="3367.39"/>
  </r>
  <r>
    <x v="84"/>
    <s v="Cinderelli"/>
    <n v="1482.88"/>
  </r>
  <r>
    <x v="85"/>
    <s v="Cinderelli"/>
    <n v="2907.42"/>
  </r>
  <r>
    <x v="7"/>
    <s v="Cinderelli"/>
    <n v="3223.12"/>
  </r>
  <r>
    <x v="86"/>
    <s v="Cinderelli"/>
    <n v="3360.52"/>
  </r>
  <r>
    <x v="87"/>
    <s v="Tiana"/>
    <n v="4197.76"/>
  </r>
  <r>
    <x v="87"/>
    <s v="Cinderelli"/>
    <n v="7645.36"/>
  </r>
  <r>
    <x v="88"/>
    <s v="Tiana"/>
    <n v="3860.31"/>
  </r>
  <r>
    <x v="89"/>
    <s v="Miles"/>
    <n v="43.43"/>
  </r>
  <r>
    <x v="72"/>
    <s v="Miles"/>
    <n v="4434.0600000000004"/>
  </r>
  <r>
    <x v="90"/>
    <s v="Tiana"/>
    <n v="4690.49"/>
  </r>
  <r>
    <x v="64"/>
    <s v="Tiana"/>
    <n v="2738.8"/>
  </r>
  <r>
    <x v="0"/>
    <s v="Tiana"/>
    <n v="6773.57"/>
  </r>
  <r>
    <x v="75"/>
    <s v="Miles"/>
    <n v="6139.01"/>
  </r>
  <r>
    <x v="1"/>
    <s v="Miles"/>
    <n v="1381.72"/>
  </r>
  <r>
    <x v="6"/>
    <s v="Tiana"/>
    <n v="3409.51"/>
  </r>
  <r>
    <x v="47"/>
    <s v="Tiana"/>
    <n v="1335.64"/>
  </r>
  <r>
    <x v="50"/>
    <s v="Cinderelli"/>
    <n v="7674.41"/>
  </r>
  <r>
    <x v="91"/>
    <s v="Tiana"/>
    <n v="697.75"/>
  </r>
  <r>
    <x v="92"/>
    <s v="Tiana"/>
    <n v="4499.43"/>
  </r>
  <r>
    <x v="84"/>
    <s v="Miles"/>
    <n v="2322.23"/>
  </r>
  <r>
    <x v="93"/>
    <s v="Miles"/>
    <n v="3170.86"/>
  </r>
  <r>
    <x v="83"/>
    <s v="Cinderelli"/>
    <n v="494.38"/>
  </r>
  <r>
    <x v="87"/>
    <s v="Tiana"/>
    <n v="7361.51"/>
  </r>
  <r>
    <x v="94"/>
    <s v="Miles"/>
    <n v="4981.83"/>
  </r>
  <r>
    <x v="95"/>
    <s v="Cinderelli"/>
    <n v="2539.84"/>
  </r>
  <r>
    <x v="96"/>
    <s v="Cinderelli"/>
    <n v="3164.17"/>
  </r>
  <r>
    <x v="97"/>
    <s v="Miles"/>
    <n v="4710.5200000000004"/>
  </r>
  <r>
    <x v="54"/>
    <s v="Miles"/>
    <n v="5229.01"/>
  </r>
  <r>
    <x v="16"/>
    <s v="Miles"/>
    <n v="4064.22"/>
  </r>
  <r>
    <x v="98"/>
    <s v="Tiana"/>
    <n v="6973.41"/>
  </r>
  <r>
    <x v="2"/>
    <s v="Miles"/>
    <n v="2574.33"/>
  </r>
  <r>
    <x v="26"/>
    <s v="Cinderelli"/>
    <n v="5294.68"/>
  </r>
  <r>
    <x v="99"/>
    <s v="Tiana"/>
    <n v="4213.6499999999996"/>
  </r>
  <r>
    <x v="8"/>
    <s v="Miles"/>
    <n v="1526.73"/>
  </r>
  <r>
    <x v="100"/>
    <s v="Cinderelli"/>
    <n v="2386.48"/>
  </r>
  <r>
    <x v="96"/>
    <s v="Cinderelli"/>
    <n v="4672.2"/>
  </r>
  <r>
    <x v="89"/>
    <s v="Cinderelli"/>
    <n v="740.43"/>
  </r>
  <r>
    <x v="101"/>
    <s v="Tiana"/>
    <n v="1723.54"/>
  </r>
  <r>
    <x v="11"/>
    <s v="Cinderelli"/>
    <n v="6099.11"/>
  </r>
  <r>
    <x v="102"/>
    <s v="Tiana"/>
    <n v="4163.58"/>
  </r>
  <r>
    <x v="11"/>
    <s v="Tiana"/>
    <n v="6523.01"/>
  </r>
  <r>
    <x v="42"/>
    <s v="Miles"/>
    <n v="2066.4299999999998"/>
  </r>
  <r>
    <x v="103"/>
    <s v="Tiana"/>
    <n v="5006.4799999999996"/>
  </r>
  <r>
    <x v="71"/>
    <s v="Tiana"/>
    <n v="2174.94"/>
  </r>
  <r>
    <x v="43"/>
    <s v="Tiana"/>
    <n v="3194.89"/>
  </r>
  <r>
    <x v="22"/>
    <s v="Cinderelli"/>
    <n v="3389.24"/>
  </r>
  <r>
    <x v="21"/>
    <s v="Miles"/>
    <n v="1534.98"/>
  </r>
  <r>
    <x v="104"/>
    <s v="Miles"/>
    <n v="5203.76"/>
  </r>
  <r>
    <x v="80"/>
    <s v="Cinderelli"/>
    <n v="4710.5200000000004"/>
  </r>
  <r>
    <x v="87"/>
    <s v="Tiana"/>
    <n v="2662.03"/>
  </r>
  <r>
    <x v="94"/>
    <s v="Miles"/>
    <n v="3566.02"/>
  </r>
  <r>
    <x v="95"/>
    <s v="Cinderelli"/>
    <n v="3133.54"/>
  </r>
  <r>
    <x v="96"/>
    <s v="Cinderelli"/>
    <n v="2748.83"/>
  </r>
  <r>
    <x v="97"/>
    <s v="Tiana"/>
    <n v="2584.42"/>
  </r>
  <r>
    <x v="54"/>
    <s v="Tiana"/>
    <n v="2336.0100000000002"/>
  </r>
  <r>
    <x v="16"/>
    <s v="Tiana"/>
    <n v="2664.67"/>
  </r>
  <r>
    <x v="98"/>
    <s v="Tiana"/>
    <n v="3551.94"/>
  </r>
  <r>
    <x v="2"/>
    <s v="Cinderelli"/>
    <n v="3102.82"/>
  </r>
  <r>
    <x v="26"/>
    <s v="Cinderelli"/>
    <n v="3597.73"/>
  </r>
  <r>
    <x v="99"/>
    <s v="Tiana"/>
    <n v="2542.77"/>
  </r>
  <r>
    <x v="8"/>
    <s v="Miles"/>
    <n v="3932.84"/>
  </r>
  <r>
    <x v="100"/>
    <s v="Tiana"/>
    <n v="2425.58"/>
  </r>
  <r>
    <x v="96"/>
    <s v="Cinderelli"/>
    <n v="2006.82"/>
  </r>
  <r>
    <x v="89"/>
    <s v="Miles"/>
    <n v="2324.2399999999998"/>
  </r>
  <r>
    <x v="105"/>
    <s v="Miles"/>
    <n v="2228.9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A752655-BD67-49BD-9187-9111EF41FC55}" name="PivotTable4" cacheId="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F13:G20" firstHeaderRow="1" firstDataRow="1" firstDataCol="1"/>
  <pivotFields count="5">
    <pivotField compact="0" outline="0" showAll="0">
      <items count="107">
        <item x="39"/>
        <item x="9"/>
        <item x="78"/>
        <item x="59"/>
        <item x="8"/>
        <item x="6"/>
        <item x="51"/>
        <item x="74"/>
        <item x="7"/>
        <item x="32"/>
        <item x="85"/>
        <item x="23"/>
        <item x="48"/>
        <item x="67"/>
        <item x="66"/>
        <item x="53"/>
        <item x="72"/>
        <item x="42"/>
        <item x="22"/>
        <item x="41"/>
        <item x="19"/>
        <item x="55"/>
        <item x="97"/>
        <item x="84"/>
        <item x="73"/>
        <item x="63"/>
        <item x="36"/>
        <item x="89"/>
        <item x="105"/>
        <item x="43"/>
        <item x="76"/>
        <item x="91"/>
        <item x="64"/>
        <item x="90"/>
        <item x="25"/>
        <item x="40"/>
        <item x="68"/>
        <item x="17"/>
        <item x="35"/>
        <item x="93"/>
        <item x="95"/>
        <item x="44"/>
        <item x="83"/>
        <item x="92"/>
        <item x="101"/>
        <item x="62"/>
        <item x="20"/>
        <item x="69"/>
        <item x="2"/>
        <item x="54"/>
        <item x="99"/>
        <item x="27"/>
        <item x="30"/>
        <item x="96"/>
        <item x="38"/>
        <item x="5"/>
        <item x="24"/>
        <item x="15"/>
        <item x="10"/>
        <item x="37"/>
        <item x="79"/>
        <item x="46"/>
        <item x="56"/>
        <item x="75"/>
        <item x="94"/>
        <item x="33"/>
        <item x="86"/>
        <item x="1"/>
        <item x="14"/>
        <item x="4"/>
        <item x="58"/>
        <item x="26"/>
        <item x="0"/>
        <item x="81"/>
        <item x="104"/>
        <item x="80"/>
        <item x="60"/>
        <item x="28"/>
        <item x="29"/>
        <item x="21"/>
        <item x="52"/>
        <item x="88"/>
        <item x="71"/>
        <item x="31"/>
        <item x="47"/>
        <item x="98"/>
        <item x="100"/>
        <item x="82"/>
        <item x="13"/>
        <item x="50"/>
        <item x="77"/>
        <item x="65"/>
        <item x="11"/>
        <item x="49"/>
        <item x="34"/>
        <item x="45"/>
        <item x="103"/>
        <item x="18"/>
        <item x="70"/>
        <item x="87"/>
        <item x="57"/>
        <item x="12"/>
        <item x="3"/>
        <item x="61"/>
        <item x="16"/>
        <item x="102"/>
        <item t="default"/>
      </items>
    </pivotField>
    <pivotField compact="0" outline="0" showAll="0"/>
    <pivotField dataField="1" compact="0" numFmtId="3" outline="0" showAll="0"/>
    <pivotField compact="0" outline="0" subtotalTop="0"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name="Months" axis="axisRow" compact="0" outline="0" subtotalTop="0" showAll="0">
      <items count="15">
        <item sd="0" x="0"/>
        <item sd="0" x="1"/>
        <item sd="0" x="2"/>
        <item sd="0" x="3"/>
        <item sd="0" x="4"/>
        <item sd="0" x="5"/>
        <item sd="0" x="6"/>
        <item sd="0" x="7"/>
        <item sd="0" x="8"/>
        <item sd="0" x="9"/>
        <item sd="0" x="10"/>
        <item sd="0" x="11"/>
        <item sd="0" x="12"/>
        <item sd="0" x="13"/>
        <item t="default"/>
      </items>
    </pivotField>
  </pivotFields>
  <rowFields count="1">
    <field x="4"/>
  </rowFields>
  <rowItems count="7">
    <i>
      <x v="1"/>
    </i>
    <i>
      <x v="2"/>
    </i>
    <i>
      <x v="3"/>
    </i>
    <i>
      <x v="4"/>
    </i>
    <i>
      <x v="5"/>
    </i>
    <i>
      <x v="6"/>
    </i>
    <i t="grand">
      <x/>
    </i>
  </rowItems>
  <colItems count="1">
    <i/>
  </colItems>
  <dataFields count="1">
    <dataField name="Sum of Sales ($)" fld="2"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282CE64-A464-4F48-AAFC-F77911D96B25}" name="fSales01" displayName="fSales01" ref="B5:D186" totalsRowShown="0" headerRowDxfId="4">
  <autoFilter ref="B5:D186" xr:uid="{F75C33D7-3323-48F9-A607-AADB1FC7BB5D}"/>
  <tableColumns count="3">
    <tableColumn id="1" xr3:uid="{861246EA-C837-467A-ACAD-EA6EC2BBE747}" name="Date" dataDxfId="3"/>
    <tableColumn id="2" xr3:uid="{6927D441-814C-427C-8F78-4B3BEB0D91F1}" name="SalesRep"/>
    <tableColumn id="3" xr3:uid="{4A6584C5-BEC9-4FDC-91BE-F069FBDB8D0E}" name="Sales ($)" dataDxfId="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pivotTable" Target="../pivotTables/pivotTable1.xml"/><Relationship Id="rId4"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3F2F0-6732-4054-BE02-467EF4960856}">
  <dimension ref="A1:P22"/>
  <sheetViews>
    <sheetView showGridLines="0" tabSelected="1" topLeftCell="B1" zoomScale="110" zoomScaleNormal="110" workbookViewId="0">
      <selection activeCell="E24" sqref="E24"/>
    </sheetView>
  </sheetViews>
  <sheetFormatPr defaultRowHeight="15" x14ac:dyDescent="0.25"/>
  <cols>
    <col min="4" max="4" width="8.85546875" customWidth="1"/>
  </cols>
  <sheetData>
    <row r="1" spans="1:16" x14ac:dyDescent="0.25">
      <c r="A1" t="s">
        <v>0</v>
      </c>
    </row>
    <row r="3" spans="1:16" ht="26.25" x14ac:dyDescent="0.4">
      <c r="D3" s="1" t="s">
        <v>1</v>
      </c>
      <c r="E3" s="2"/>
      <c r="F3" s="2"/>
      <c r="G3" s="2"/>
      <c r="H3" s="2"/>
      <c r="I3" s="2"/>
      <c r="J3" s="3"/>
      <c r="K3" s="3" t="s">
        <v>0</v>
      </c>
      <c r="L3" s="3"/>
      <c r="M3" s="3"/>
      <c r="N3" s="3"/>
      <c r="O3" s="3"/>
      <c r="P3" s="3"/>
    </row>
    <row r="4" spans="1:16" ht="18.75" x14ac:dyDescent="0.3">
      <c r="D4" s="4"/>
      <c r="E4" s="4" t="s">
        <v>2</v>
      </c>
      <c r="F4" s="4"/>
      <c r="G4" s="4"/>
      <c r="H4" s="4"/>
      <c r="I4" s="4"/>
    </row>
    <row r="5" spans="1:16" ht="18.75" x14ac:dyDescent="0.3">
      <c r="D5" s="4"/>
      <c r="E5" s="4" t="s">
        <v>3</v>
      </c>
      <c r="F5" s="4"/>
      <c r="G5" s="4"/>
      <c r="H5" s="4"/>
      <c r="I5" s="4"/>
    </row>
    <row r="6" spans="1:16" ht="18.75" x14ac:dyDescent="0.3">
      <c r="D6" s="4"/>
      <c r="E6" s="4" t="s">
        <v>4</v>
      </c>
      <c r="F6" s="4"/>
      <c r="G6" s="4"/>
      <c r="H6" s="4"/>
      <c r="I6" s="4"/>
    </row>
    <row r="7" spans="1:16" ht="18.75" x14ac:dyDescent="0.3">
      <c r="D7" s="4"/>
      <c r="E7" s="4" t="s">
        <v>5</v>
      </c>
      <c r="F7" s="4"/>
      <c r="G7" s="4"/>
      <c r="H7" s="4"/>
      <c r="I7" s="4"/>
    </row>
    <row r="8" spans="1:16" ht="18.75" x14ac:dyDescent="0.3">
      <c r="D8" s="4"/>
      <c r="E8" s="4" t="s">
        <v>6</v>
      </c>
      <c r="F8" s="4"/>
      <c r="G8" s="4"/>
      <c r="H8" s="4"/>
      <c r="I8" s="4"/>
    </row>
    <row r="9" spans="1:16" ht="18.75" x14ac:dyDescent="0.3">
      <c r="D9" s="4"/>
      <c r="E9" s="4" t="s">
        <v>7</v>
      </c>
      <c r="F9" s="4"/>
      <c r="G9" s="4"/>
      <c r="H9" s="4"/>
      <c r="I9" s="4"/>
    </row>
    <row r="10" spans="1:16" ht="18.75" x14ac:dyDescent="0.3">
      <c r="D10" s="4"/>
      <c r="E10" s="4" t="s">
        <v>8</v>
      </c>
      <c r="F10" s="4"/>
      <c r="G10" s="4"/>
      <c r="H10" s="4"/>
      <c r="I10" s="4"/>
    </row>
    <row r="11" spans="1:16" ht="18.75" x14ac:dyDescent="0.3">
      <c r="D11" s="4"/>
      <c r="E11" s="4" t="s">
        <v>9</v>
      </c>
      <c r="F11" s="4"/>
      <c r="G11" s="4"/>
      <c r="H11" s="4"/>
      <c r="I11" s="4"/>
    </row>
    <row r="12" spans="1:16" ht="18.75" x14ac:dyDescent="0.3">
      <c r="D12" s="4"/>
      <c r="E12" s="4" t="s">
        <v>10</v>
      </c>
      <c r="F12" s="4"/>
      <c r="G12" s="4"/>
      <c r="H12" s="4"/>
      <c r="I12" s="4"/>
    </row>
    <row r="13" spans="1:16" ht="18.75" x14ac:dyDescent="0.3">
      <c r="D13" s="4"/>
      <c r="E13" s="4" t="s">
        <v>11</v>
      </c>
      <c r="F13" s="4"/>
      <c r="G13" s="4"/>
      <c r="H13" s="4"/>
      <c r="I13" s="4"/>
    </row>
    <row r="14" spans="1:16" ht="18.75" x14ac:dyDescent="0.3">
      <c r="D14" s="4"/>
      <c r="E14" s="4" t="s">
        <v>12</v>
      </c>
      <c r="F14" s="4"/>
      <c r="G14" s="4"/>
      <c r="H14" s="4"/>
      <c r="I14" s="4"/>
    </row>
    <row r="15" spans="1:16" ht="18.75" x14ac:dyDescent="0.3">
      <c r="D15" s="4"/>
      <c r="E15" s="4" t="s">
        <v>13</v>
      </c>
      <c r="F15" s="4"/>
      <c r="G15" s="4"/>
      <c r="H15" s="4"/>
      <c r="I15" s="4"/>
    </row>
    <row r="16" spans="1:16" ht="18.75" x14ac:dyDescent="0.3">
      <c r="D16" s="4"/>
      <c r="E16" s="4" t="s">
        <v>14</v>
      </c>
      <c r="F16" s="4"/>
      <c r="G16" s="4"/>
      <c r="H16" s="4"/>
      <c r="I16" s="4"/>
    </row>
    <row r="17" spans="4:9" ht="18.75" x14ac:dyDescent="0.3">
      <c r="D17" s="4"/>
      <c r="E17" s="4" t="s">
        <v>15</v>
      </c>
      <c r="F17" s="4"/>
      <c r="G17" s="4"/>
      <c r="H17" s="4"/>
      <c r="I17" s="4"/>
    </row>
    <row r="18" spans="4:9" ht="18.75" x14ac:dyDescent="0.3">
      <c r="D18" s="4"/>
      <c r="E18" s="4" t="s">
        <v>16</v>
      </c>
      <c r="F18" s="4"/>
      <c r="G18" s="4"/>
      <c r="H18" s="4"/>
      <c r="I18" s="4"/>
    </row>
    <row r="19" spans="4:9" ht="18.75" x14ac:dyDescent="0.3">
      <c r="D19" s="4"/>
      <c r="E19" s="4" t="s">
        <v>17</v>
      </c>
      <c r="F19" s="4"/>
      <c r="G19" s="4"/>
      <c r="H19" s="4"/>
      <c r="I19" s="4"/>
    </row>
    <row r="20" spans="4:9" ht="18.75" x14ac:dyDescent="0.3">
      <c r="D20" s="4"/>
      <c r="E20" s="4" t="s">
        <v>18</v>
      </c>
      <c r="F20" s="4"/>
      <c r="G20" s="4"/>
      <c r="H20" s="4"/>
      <c r="I20" s="4"/>
    </row>
    <row r="21" spans="4:9" ht="18.75" x14ac:dyDescent="0.3">
      <c r="D21" s="4"/>
      <c r="E21" s="4" t="s">
        <v>19</v>
      </c>
      <c r="F21" s="4"/>
      <c r="G21" s="4"/>
      <c r="H21" s="4"/>
      <c r="I21" s="4"/>
    </row>
    <row r="22" spans="4:9" ht="18.75" x14ac:dyDescent="0.3">
      <c r="D22" s="4"/>
      <c r="E22" s="4" t="s">
        <v>20</v>
      </c>
      <c r="F22" s="4"/>
      <c r="G22" s="4"/>
      <c r="H22" s="4"/>
      <c r="I22" s="4"/>
    </row>
  </sheetData>
  <pageMargins left="0.7" right="0.7" top="0.75" bottom="0.75" header="0.3" footer="0.3"/>
  <pageSetup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563F1-BDBC-462C-828C-5EDA31329FCB}">
  <sheetPr>
    <tabColor rgb="FFFFFF00"/>
    <pageSetUpPr fitToPage="1"/>
  </sheetPr>
  <dimension ref="A1:P38"/>
  <sheetViews>
    <sheetView topLeftCell="A2" zoomScale="110" zoomScaleNormal="110" workbookViewId="0">
      <selection activeCell="B14" sqref="B14"/>
    </sheetView>
  </sheetViews>
  <sheetFormatPr defaultRowHeight="15" x14ac:dyDescent="0.25"/>
  <cols>
    <col min="1" max="1" width="2" customWidth="1"/>
    <col min="2" max="2" width="72.7109375" customWidth="1"/>
    <col min="3" max="5" width="8.140625" customWidth="1"/>
    <col min="6" max="6" width="13.140625" bestFit="1" customWidth="1"/>
  </cols>
  <sheetData>
    <row r="1" spans="2:8" ht="34.5" x14ac:dyDescent="0.55000000000000004">
      <c r="B1" s="69" t="s">
        <v>224</v>
      </c>
      <c r="C1" s="69"/>
      <c r="D1" s="69"/>
      <c r="E1" s="62"/>
      <c r="F1" s="62"/>
      <c r="G1" s="62"/>
      <c r="H1" s="62"/>
    </row>
    <row r="3" spans="2:8" x14ac:dyDescent="0.25">
      <c r="D3" s="5"/>
    </row>
    <row r="4" spans="2:8" x14ac:dyDescent="0.25">
      <c r="B4" s="6" t="s">
        <v>21</v>
      </c>
      <c r="D4" s="5"/>
    </row>
    <row r="5" spans="2:8" x14ac:dyDescent="0.25">
      <c r="B5" s="7" t="s">
        <v>22</v>
      </c>
      <c r="D5" s="5"/>
    </row>
    <row r="6" spans="2:8" x14ac:dyDescent="0.25">
      <c r="B6" s="7" t="s">
        <v>23</v>
      </c>
      <c r="D6" s="5"/>
    </row>
    <row r="7" spans="2:8" ht="45" x14ac:dyDescent="0.25">
      <c r="B7" s="8" t="s">
        <v>217</v>
      </c>
      <c r="D7" s="5"/>
    </row>
    <row r="8" spans="2:8" x14ac:dyDescent="0.25">
      <c r="B8" s="7" t="s">
        <v>24</v>
      </c>
      <c r="D8" s="5"/>
    </row>
    <row r="9" spans="2:8" x14ac:dyDescent="0.25">
      <c r="B9" s="7" t="s">
        <v>25</v>
      </c>
      <c r="D9" s="5"/>
    </row>
    <row r="10" spans="2:8" x14ac:dyDescent="0.25">
      <c r="B10" s="7" t="s">
        <v>26</v>
      </c>
      <c r="D10" s="5"/>
    </row>
    <row r="11" spans="2:8" x14ac:dyDescent="0.25">
      <c r="B11" s="7" t="s">
        <v>27</v>
      </c>
      <c r="D11" s="5"/>
    </row>
    <row r="12" spans="2:8" ht="45" x14ac:dyDescent="0.25">
      <c r="B12" s="8" t="s">
        <v>28</v>
      </c>
      <c r="D12" s="5"/>
    </row>
    <row r="13" spans="2:8" x14ac:dyDescent="0.25">
      <c r="B13" s="7" t="s">
        <v>29</v>
      </c>
      <c r="D13" s="5"/>
    </row>
    <row r="14" spans="2:8" ht="30" x14ac:dyDescent="0.25">
      <c r="B14" s="8" t="s">
        <v>30</v>
      </c>
      <c r="D14" s="5"/>
    </row>
    <row r="15" spans="2:8" x14ac:dyDescent="0.25">
      <c r="B15" s="7" t="s">
        <v>218</v>
      </c>
      <c r="D15" s="5"/>
    </row>
    <row r="16" spans="2:8" ht="30" x14ac:dyDescent="0.25">
      <c r="B16" s="8" t="s">
        <v>31</v>
      </c>
      <c r="D16" s="5"/>
    </row>
    <row r="17" spans="1:16" x14ac:dyDescent="0.25">
      <c r="B17" s="7" t="s">
        <v>32</v>
      </c>
      <c r="D17" s="5"/>
    </row>
    <row r="18" spans="1:16" x14ac:dyDescent="0.25">
      <c r="B18" s="9" t="s">
        <v>33</v>
      </c>
      <c r="D18" s="5"/>
    </row>
    <row r="19" spans="1:16" x14ac:dyDescent="0.25">
      <c r="B19" s="9" t="s">
        <v>34</v>
      </c>
      <c r="D19" s="5"/>
    </row>
    <row r="20" spans="1:16" x14ac:dyDescent="0.25">
      <c r="B20" s="10"/>
      <c r="D20" s="5"/>
    </row>
    <row r="21" spans="1:16" x14ac:dyDescent="0.25">
      <c r="D21" s="5"/>
    </row>
    <row r="22" spans="1:16" x14ac:dyDescent="0.25">
      <c r="A22" s="11"/>
      <c r="B22" s="11"/>
      <c r="C22" s="11"/>
      <c r="D22" s="12"/>
      <c r="E22" s="11"/>
      <c r="F22" s="11"/>
      <c r="G22" s="11"/>
      <c r="H22" s="11"/>
      <c r="I22" s="11"/>
      <c r="J22" s="11"/>
      <c r="K22" s="11"/>
      <c r="L22" s="11"/>
      <c r="M22" s="11"/>
      <c r="N22" s="11"/>
      <c r="O22" s="11"/>
      <c r="P22" s="11"/>
    </row>
    <row r="23" spans="1:16" x14ac:dyDescent="0.25">
      <c r="D23" s="5"/>
    </row>
    <row r="24" spans="1:16" x14ac:dyDescent="0.25">
      <c r="B24" s="6" t="s">
        <v>35</v>
      </c>
      <c r="D24" s="5"/>
    </row>
    <row r="25" spans="1:16" x14ac:dyDescent="0.25">
      <c r="B25" s="7" t="s">
        <v>36</v>
      </c>
      <c r="D25" s="5"/>
    </row>
    <row r="26" spans="1:16" ht="30" x14ac:dyDescent="0.25">
      <c r="B26" s="8" t="s">
        <v>37</v>
      </c>
      <c r="D26" s="5"/>
    </row>
    <row r="27" spans="1:16" x14ac:dyDescent="0.25">
      <c r="B27" s="7" t="s">
        <v>38</v>
      </c>
      <c r="D27" s="5"/>
    </row>
    <row r="28" spans="1:16" x14ac:dyDescent="0.25">
      <c r="B28" s="7" t="s">
        <v>39</v>
      </c>
      <c r="D28" s="5"/>
    </row>
    <row r="29" spans="1:16" x14ac:dyDescent="0.25">
      <c r="B29" s="13" t="s">
        <v>40</v>
      </c>
      <c r="D29" s="5"/>
    </row>
    <row r="30" spans="1:16" x14ac:dyDescent="0.25">
      <c r="D30" s="5"/>
    </row>
    <row r="31" spans="1:16" x14ac:dyDescent="0.25">
      <c r="D31" s="5"/>
    </row>
    <row r="32" spans="1:16" x14ac:dyDescent="0.25">
      <c r="D32" s="5"/>
    </row>
    <row r="33" spans="2:4" x14ac:dyDescent="0.25">
      <c r="D33" s="5"/>
    </row>
    <row r="34" spans="2:4" x14ac:dyDescent="0.25">
      <c r="D34" s="5"/>
    </row>
    <row r="35" spans="2:4" x14ac:dyDescent="0.25">
      <c r="D35" s="5"/>
    </row>
    <row r="38" spans="2:4" x14ac:dyDescent="0.25">
      <c r="B38" t="s">
        <v>41</v>
      </c>
    </row>
  </sheetData>
  <mergeCells count="1">
    <mergeCell ref="B1:D1"/>
  </mergeCells>
  <pageMargins left="0.3" right="0.3" top="0.3" bottom="0.5" header="0.3" footer="0.3"/>
  <pageSetup orientation="portrait" r:id="rId1"/>
  <headerFooter>
    <oddFooter>&amp;L&amp;F - &amp;A&amp;RPage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F726E-6315-40AC-9036-9D3C457A4CDE}">
  <sheetPr>
    <tabColor rgb="FFFFFF00"/>
  </sheetPr>
  <dimension ref="B1:H1"/>
  <sheetViews>
    <sheetView showGridLines="0" zoomScale="130" zoomScaleNormal="130" workbookViewId="0">
      <selection activeCell="B2" sqref="B2"/>
    </sheetView>
  </sheetViews>
  <sheetFormatPr defaultRowHeight="15" x14ac:dyDescent="0.25"/>
  <sheetData>
    <row r="1" spans="2:8" ht="34.5" x14ac:dyDescent="0.55000000000000004">
      <c r="B1" s="69" t="s">
        <v>223</v>
      </c>
      <c r="C1" s="69"/>
      <c r="D1" s="69"/>
      <c r="E1" s="69"/>
      <c r="F1" s="69"/>
      <c r="G1" s="69"/>
      <c r="H1" s="69"/>
    </row>
  </sheetData>
  <mergeCells count="1">
    <mergeCell ref="B1:H1"/>
  </mergeCells>
  <pageMargins left="0.3" right="0.3" top="0.3" bottom="0.5" header="0.3" footer="0.3"/>
  <pageSetup scale="140" orientation="portrait" r:id="rId1"/>
  <headerFooter>
    <oddFooter>&amp;L&amp;F - &amp;A&amp;RPage &amp;P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E1BD6-980C-435D-9EB0-3F3D8D5756B3}">
  <sheetPr>
    <tabColor rgb="FFFFFF00"/>
    <pageSetUpPr fitToPage="1"/>
  </sheetPr>
  <dimension ref="B1:G80"/>
  <sheetViews>
    <sheetView showGridLines="0" topLeftCell="A5" zoomScale="70" zoomScaleNormal="70" workbookViewId="0">
      <selection activeCell="B1" sqref="B1:C1"/>
    </sheetView>
  </sheetViews>
  <sheetFormatPr defaultRowHeight="15" x14ac:dyDescent="0.25"/>
  <cols>
    <col min="1" max="1" width="4.85546875" customWidth="1"/>
    <col min="2" max="2" width="113.140625" customWidth="1"/>
    <col min="3" max="3" width="104.28515625" customWidth="1"/>
    <col min="4" max="4" width="97.28515625" customWidth="1"/>
    <col min="6" max="6" width="97.7109375" customWidth="1"/>
  </cols>
  <sheetData>
    <row r="1" spans="2:7" ht="44.25" customHeight="1" x14ac:dyDescent="0.55000000000000004">
      <c r="B1" s="69" t="s">
        <v>222</v>
      </c>
      <c r="C1" s="69"/>
      <c r="D1" s="62"/>
      <c r="E1" s="62"/>
      <c r="F1" s="62"/>
      <c r="G1" s="62"/>
    </row>
    <row r="3" spans="2:7" x14ac:dyDescent="0.25">
      <c r="C3" s="15" t="s">
        <v>43</v>
      </c>
    </row>
    <row r="4" spans="2:7" x14ac:dyDescent="0.25">
      <c r="C4" s="16" t="s">
        <v>44</v>
      </c>
    </row>
    <row r="5" spans="2:7" x14ac:dyDescent="0.25">
      <c r="C5" s="7" t="s">
        <v>45</v>
      </c>
    </row>
    <row r="6" spans="2:7" x14ac:dyDescent="0.25">
      <c r="C6" s="7" t="s">
        <v>46</v>
      </c>
    </row>
    <row r="7" spans="2:7" x14ac:dyDescent="0.25">
      <c r="C7" s="7" t="s">
        <v>47</v>
      </c>
    </row>
    <row r="8" spans="2:7" x14ac:dyDescent="0.25">
      <c r="C8" s="7" t="s">
        <v>48</v>
      </c>
    </row>
    <row r="9" spans="2:7" x14ac:dyDescent="0.25">
      <c r="C9" s="7" t="s">
        <v>49</v>
      </c>
    </row>
    <row r="10" spans="2:7" x14ac:dyDescent="0.25">
      <c r="C10" s="15" t="s">
        <v>50</v>
      </c>
    </row>
    <row r="11" spans="2:7" ht="30" x14ac:dyDescent="0.25">
      <c r="C11" s="17" t="s">
        <v>51</v>
      </c>
    </row>
    <row r="12" spans="2:7" ht="30" x14ac:dyDescent="0.25">
      <c r="C12" s="8" t="s">
        <v>52</v>
      </c>
    </row>
    <row r="13" spans="2:7" ht="45" x14ac:dyDescent="0.25">
      <c r="C13" s="8" t="s">
        <v>53</v>
      </c>
    </row>
    <row r="14" spans="2:7" ht="45" x14ac:dyDescent="0.25">
      <c r="C14" s="8" t="s">
        <v>54</v>
      </c>
    </row>
    <row r="15" spans="2:7" ht="45" x14ac:dyDescent="0.25">
      <c r="C15" s="8" t="s">
        <v>55</v>
      </c>
    </row>
    <row r="16" spans="2:7" x14ac:dyDescent="0.25">
      <c r="C16" s="15" t="s">
        <v>56</v>
      </c>
    </row>
    <row r="17" spans="3:3" ht="45" x14ac:dyDescent="0.25">
      <c r="C17" s="17" t="s">
        <v>57</v>
      </c>
    </row>
    <row r="18" spans="3:3" ht="45" x14ac:dyDescent="0.25">
      <c r="C18" s="8" t="s">
        <v>58</v>
      </c>
    </row>
    <row r="19" spans="3:3" ht="45" x14ac:dyDescent="0.25">
      <c r="C19" s="8" t="s">
        <v>59</v>
      </c>
    </row>
    <row r="20" spans="3:3" x14ac:dyDescent="0.25">
      <c r="C20" s="15" t="s">
        <v>60</v>
      </c>
    </row>
    <row r="21" spans="3:3" ht="30" x14ac:dyDescent="0.25">
      <c r="C21" s="17" t="s">
        <v>61</v>
      </c>
    </row>
    <row r="22" spans="3:3" ht="30" x14ac:dyDescent="0.25">
      <c r="C22" s="8" t="s">
        <v>62</v>
      </c>
    </row>
    <row r="23" spans="3:3" ht="30" x14ac:dyDescent="0.25">
      <c r="C23" s="8" t="s">
        <v>63</v>
      </c>
    </row>
    <row r="24" spans="3:3" ht="30" x14ac:dyDescent="0.25">
      <c r="C24" s="8" t="s">
        <v>64</v>
      </c>
    </row>
    <row r="25" spans="3:3" ht="45" x14ac:dyDescent="0.25">
      <c r="C25" s="8" t="s">
        <v>65</v>
      </c>
    </row>
    <row r="26" spans="3:3" x14ac:dyDescent="0.25">
      <c r="C26" s="15" t="s">
        <v>66</v>
      </c>
    </row>
    <row r="27" spans="3:3" x14ac:dyDescent="0.25">
      <c r="C27" s="18" t="s">
        <v>67</v>
      </c>
    </row>
    <row r="28" spans="3:3" x14ac:dyDescent="0.25">
      <c r="C28" s="19" t="s">
        <v>68</v>
      </c>
    </row>
    <row r="29" spans="3:3" x14ac:dyDescent="0.25">
      <c r="C29" s="19" t="s">
        <v>69</v>
      </c>
    </row>
    <row r="30" spans="3:3" x14ac:dyDescent="0.25">
      <c r="C30" s="19" t="s">
        <v>70</v>
      </c>
    </row>
    <row r="31" spans="3:3" x14ac:dyDescent="0.25">
      <c r="C31" s="19" t="s">
        <v>71</v>
      </c>
    </row>
    <row r="32" spans="3:3" x14ac:dyDescent="0.25">
      <c r="C32" s="19" t="s">
        <v>72</v>
      </c>
    </row>
    <row r="33" spans="3:3" x14ac:dyDescent="0.25">
      <c r="C33" s="19" t="s">
        <v>73</v>
      </c>
    </row>
    <row r="34" spans="3:3" x14ac:dyDescent="0.25">
      <c r="C34" s="19" t="s">
        <v>74</v>
      </c>
    </row>
    <row r="35" spans="3:3" x14ac:dyDescent="0.25">
      <c r="C35" s="19" t="s">
        <v>75</v>
      </c>
    </row>
    <row r="36" spans="3:3" x14ac:dyDescent="0.25">
      <c r="C36" s="19" t="s">
        <v>76</v>
      </c>
    </row>
    <row r="37" spans="3:3" x14ac:dyDescent="0.25">
      <c r="C37" s="19" t="s">
        <v>77</v>
      </c>
    </row>
    <row r="38" spans="3:3" x14ac:dyDescent="0.25">
      <c r="C38" s="19" t="s">
        <v>78</v>
      </c>
    </row>
    <row r="39" spans="3:3" x14ac:dyDescent="0.25">
      <c r="C39" s="19" t="s">
        <v>79</v>
      </c>
    </row>
    <row r="40" spans="3:3" x14ac:dyDescent="0.25">
      <c r="C40" s="19" t="s">
        <v>80</v>
      </c>
    </row>
    <row r="41" spans="3:3" x14ac:dyDescent="0.25">
      <c r="C41" s="19" t="s">
        <v>81</v>
      </c>
    </row>
    <row r="42" spans="3:3" x14ac:dyDescent="0.25">
      <c r="C42" s="19" t="s">
        <v>82</v>
      </c>
    </row>
    <row r="43" spans="3:3" x14ac:dyDescent="0.25">
      <c r="C43" s="19" t="s">
        <v>83</v>
      </c>
    </row>
    <row r="44" spans="3:3" x14ac:dyDescent="0.25">
      <c r="C44" s="19" t="s">
        <v>84</v>
      </c>
    </row>
    <row r="45" spans="3:3" x14ac:dyDescent="0.25">
      <c r="C45" s="7" t="s">
        <v>85</v>
      </c>
    </row>
    <row r="46" spans="3:3" ht="30" customHeight="1" x14ac:dyDescent="0.25">
      <c r="C46" s="15" t="s">
        <v>86</v>
      </c>
    </row>
    <row r="47" spans="3:3" x14ac:dyDescent="0.25">
      <c r="C47" s="19" t="s">
        <v>87</v>
      </c>
    </row>
    <row r="48" spans="3:3" ht="30" x14ac:dyDescent="0.25">
      <c r="C48" s="8" t="s">
        <v>88</v>
      </c>
    </row>
    <row r="49" spans="3:3" x14ac:dyDescent="0.25">
      <c r="C49" s="15" t="s">
        <v>89</v>
      </c>
    </row>
    <row r="50" spans="3:3" x14ac:dyDescent="0.25">
      <c r="C50" s="19" t="s">
        <v>90</v>
      </c>
    </row>
    <row r="51" spans="3:3" x14ac:dyDescent="0.25">
      <c r="C51" s="19" t="s">
        <v>91</v>
      </c>
    </row>
    <row r="52" spans="3:3" x14ac:dyDescent="0.25">
      <c r="C52" s="19" t="s">
        <v>92</v>
      </c>
    </row>
    <row r="53" spans="3:3" x14ac:dyDescent="0.25">
      <c r="C53" s="19" t="s">
        <v>93</v>
      </c>
    </row>
    <row r="54" spans="3:3" x14ac:dyDescent="0.25">
      <c r="C54" s="19" t="s">
        <v>94</v>
      </c>
    </row>
    <row r="55" spans="3:3" x14ac:dyDescent="0.25">
      <c r="C55" s="19" t="s">
        <v>95</v>
      </c>
    </row>
    <row r="56" spans="3:3" x14ac:dyDescent="0.25">
      <c r="C56" s="19" t="s">
        <v>96</v>
      </c>
    </row>
    <row r="57" spans="3:3" x14ac:dyDescent="0.25">
      <c r="C57" s="20" t="s">
        <v>97</v>
      </c>
    </row>
    <row r="58" spans="3:3" x14ac:dyDescent="0.25">
      <c r="C58" s="20" t="s">
        <v>98</v>
      </c>
    </row>
    <row r="59" spans="3:3" x14ac:dyDescent="0.25">
      <c r="C59" s="19" t="s">
        <v>99</v>
      </c>
    </row>
    <row r="60" spans="3:3" x14ac:dyDescent="0.25">
      <c r="C60" s="19" t="s">
        <v>100</v>
      </c>
    </row>
    <row r="61" spans="3:3" x14ac:dyDescent="0.25">
      <c r="C61" s="19" t="s">
        <v>101</v>
      </c>
    </row>
    <row r="62" spans="3:3" x14ac:dyDescent="0.25">
      <c r="C62" s="19" t="s">
        <v>102</v>
      </c>
    </row>
    <row r="63" spans="3:3" x14ac:dyDescent="0.25">
      <c r="C63" s="19" t="s">
        <v>103</v>
      </c>
    </row>
    <row r="64" spans="3:3" x14ac:dyDescent="0.25">
      <c r="C64" s="19" t="s">
        <v>69</v>
      </c>
    </row>
    <row r="65" spans="3:3" x14ac:dyDescent="0.25">
      <c r="C65" s="19" t="s">
        <v>104</v>
      </c>
    </row>
    <row r="66" spans="3:3" x14ac:dyDescent="0.25">
      <c r="C66" s="19" t="s">
        <v>105</v>
      </c>
    </row>
    <row r="67" spans="3:3" x14ac:dyDescent="0.25">
      <c r="C67" s="19" t="s">
        <v>106</v>
      </c>
    </row>
    <row r="68" spans="3:3" x14ac:dyDescent="0.25">
      <c r="C68" s="8" t="s">
        <v>107</v>
      </c>
    </row>
    <row r="69" spans="3:3" x14ac:dyDescent="0.25">
      <c r="C69" s="8" t="s">
        <v>108</v>
      </c>
    </row>
    <row r="70" spans="3:3" x14ac:dyDescent="0.25">
      <c r="C70" s="8" t="s">
        <v>109</v>
      </c>
    </row>
    <row r="71" spans="3:3" ht="30" x14ac:dyDescent="0.25">
      <c r="C71" s="8" t="s">
        <v>110</v>
      </c>
    </row>
    <row r="72" spans="3:3" x14ac:dyDescent="0.25">
      <c r="C72" s="19" t="s">
        <v>111</v>
      </c>
    </row>
    <row r="73" spans="3:3" x14ac:dyDescent="0.25">
      <c r="C73" s="19" t="s">
        <v>112</v>
      </c>
    </row>
    <row r="74" spans="3:3" x14ac:dyDescent="0.25">
      <c r="C74" s="19" t="s">
        <v>113</v>
      </c>
    </row>
    <row r="75" spans="3:3" x14ac:dyDescent="0.25">
      <c r="C75" s="19" t="s">
        <v>114</v>
      </c>
    </row>
    <row r="76" spans="3:3" x14ac:dyDescent="0.25">
      <c r="C76" s="21" t="s">
        <v>115</v>
      </c>
    </row>
    <row r="77" spans="3:3" x14ac:dyDescent="0.25">
      <c r="C77" s="19" t="s">
        <v>116</v>
      </c>
    </row>
    <row r="80" spans="3:3" ht="15" customHeight="1" x14ac:dyDescent="0.25"/>
  </sheetData>
  <mergeCells count="1">
    <mergeCell ref="B1:C1"/>
  </mergeCells>
  <pageMargins left="0.3" right="0.3" top="0.3" bottom="0.5" header="0.3" footer="0.3"/>
  <pageSetup scale="76" orientation="landscape" r:id="rId1"/>
  <headerFooter>
    <oddFooter>&amp;L&amp;F - &amp;A&amp;RPage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A3627-E0A8-46EE-9CEC-69BBED994B55}">
  <sheetPr>
    <tabColor rgb="FFFFFF00"/>
  </sheetPr>
  <dimension ref="A1:N186"/>
  <sheetViews>
    <sheetView showGridLines="0" zoomScale="112" zoomScaleNormal="112" workbookViewId="0">
      <selection activeCell="O12" sqref="O12"/>
    </sheetView>
  </sheetViews>
  <sheetFormatPr defaultRowHeight="15" x14ac:dyDescent="0.25"/>
  <cols>
    <col min="1" max="1" width="2.42578125" customWidth="1"/>
    <col min="2" max="2" width="11.140625" customWidth="1"/>
    <col min="3" max="3" width="12.28515625" customWidth="1"/>
    <col min="4" max="4" width="11" customWidth="1"/>
    <col min="5" max="5" width="3.28515625" customWidth="1"/>
    <col min="6" max="6" width="16.28515625" bestFit="1" customWidth="1"/>
    <col min="7" max="7" width="15.5703125" bestFit="1" customWidth="1"/>
    <col min="8" max="8" width="7.5703125" bestFit="1" customWidth="1"/>
    <col min="9" max="9" width="14" customWidth="1"/>
    <col min="10" max="10" width="2.42578125" customWidth="1"/>
    <col min="11" max="11" width="12.42578125" customWidth="1"/>
    <col min="12" max="12" width="17.7109375" customWidth="1"/>
  </cols>
  <sheetData>
    <row r="1" spans="1:14" ht="34.5" x14ac:dyDescent="0.55000000000000004">
      <c r="B1" s="70" t="s">
        <v>210</v>
      </c>
      <c r="C1" s="70"/>
      <c r="D1" s="70"/>
      <c r="E1" s="70"/>
      <c r="F1" s="70"/>
      <c r="G1" s="70"/>
      <c r="H1" s="70"/>
      <c r="I1" s="66"/>
      <c r="J1" s="66"/>
      <c r="K1" s="66"/>
      <c r="L1" s="66"/>
      <c r="M1" s="66"/>
      <c r="N1" s="66"/>
    </row>
    <row r="2" spans="1:14" ht="13.5" customHeight="1" x14ac:dyDescent="0.25">
      <c r="A2" s="66"/>
      <c r="B2" s="66"/>
      <c r="C2" s="66"/>
      <c r="D2" s="66"/>
      <c r="E2" s="66"/>
      <c r="F2" s="66"/>
      <c r="G2" s="66"/>
      <c r="H2" s="66"/>
      <c r="I2" s="66"/>
      <c r="J2" s="66"/>
      <c r="K2" s="66"/>
      <c r="L2" s="66"/>
      <c r="M2" s="66"/>
      <c r="N2" s="66"/>
    </row>
    <row r="3" spans="1:14" ht="21" x14ac:dyDescent="0.35">
      <c r="A3" s="66"/>
      <c r="B3" s="68" t="s">
        <v>221</v>
      </c>
      <c r="C3" s="66"/>
      <c r="D3" s="66"/>
      <c r="E3" s="66"/>
      <c r="F3" s="68" t="s">
        <v>117</v>
      </c>
      <c r="G3" s="66"/>
      <c r="H3" s="66"/>
      <c r="I3" s="66"/>
      <c r="J3" s="66"/>
      <c r="K3" s="66"/>
      <c r="L3" s="66"/>
      <c r="M3" s="66"/>
      <c r="N3" s="66"/>
    </row>
    <row r="4" spans="1:14" x14ac:dyDescent="0.25">
      <c r="A4" s="66"/>
      <c r="B4" s="66"/>
      <c r="C4" s="66"/>
      <c r="D4" s="66"/>
      <c r="E4" s="66"/>
      <c r="F4" s="66"/>
      <c r="G4" s="66"/>
    </row>
    <row r="5" spans="1:14" ht="15.75" x14ac:dyDescent="0.25">
      <c r="B5" s="23" t="s">
        <v>118</v>
      </c>
      <c r="C5" s="23" t="s">
        <v>119</v>
      </c>
      <c r="D5" s="23" t="s">
        <v>120</v>
      </c>
      <c r="E5" s="23"/>
      <c r="F5" s="14" t="s">
        <v>121</v>
      </c>
      <c r="G5" s="64">
        <f>AVERAGE(fSales01[Sales ($)])</f>
        <v>3593.296629834254</v>
      </c>
    </row>
    <row r="6" spans="1:14" ht="15.75" x14ac:dyDescent="0.25">
      <c r="B6" s="24">
        <v>45056</v>
      </c>
      <c r="C6" t="s">
        <v>204</v>
      </c>
      <c r="D6" s="25">
        <v>1605.18</v>
      </c>
      <c r="E6" s="25"/>
      <c r="F6" s="14" t="s">
        <v>209</v>
      </c>
      <c r="G6" s="64">
        <f>SUM(fSales01[Sales ($)])</f>
        <v>650386.68999999994</v>
      </c>
    </row>
    <row r="7" spans="1:14" x14ac:dyDescent="0.25">
      <c r="B7" s="24">
        <v>45045</v>
      </c>
      <c r="C7" t="s">
        <v>204</v>
      </c>
      <c r="D7" s="25">
        <v>3676.99</v>
      </c>
      <c r="E7" s="25"/>
      <c r="F7" s="25"/>
    </row>
    <row r="8" spans="1:14" ht="21" x14ac:dyDescent="0.35">
      <c r="B8" s="24">
        <v>45014</v>
      </c>
      <c r="C8" t="s">
        <v>203</v>
      </c>
      <c r="D8" s="25">
        <v>4272.3999999999996</v>
      </c>
      <c r="E8" s="25"/>
      <c r="F8" s="22" t="s">
        <v>122</v>
      </c>
    </row>
    <row r="9" spans="1:14" x14ac:dyDescent="0.25">
      <c r="B9" s="24">
        <v>45097</v>
      </c>
      <c r="C9" t="s">
        <v>202</v>
      </c>
      <c r="D9" s="25">
        <v>5308</v>
      </c>
      <c r="E9" s="25"/>
      <c r="F9" t="s">
        <v>123</v>
      </c>
    </row>
    <row r="10" spans="1:14" x14ac:dyDescent="0.25">
      <c r="B10" s="24">
        <v>45049</v>
      </c>
      <c r="C10" t="s">
        <v>203</v>
      </c>
      <c r="D10" s="25">
        <v>6745.45</v>
      </c>
      <c r="E10" s="25"/>
      <c r="I10" s="26" t="s">
        <v>125</v>
      </c>
    </row>
    <row r="11" spans="1:14" x14ac:dyDescent="0.25">
      <c r="B11" s="24">
        <v>45024</v>
      </c>
      <c r="C11" t="s">
        <v>202</v>
      </c>
      <c r="D11" s="25">
        <v>4532.2299999999996</v>
      </c>
      <c r="E11" s="25"/>
      <c r="F11" s="26" t="s">
        <v>124</v>
      </c>
    </row>
    <row r="12" spans="1:14" x14ac:dyDescent="0.25">
      <c r="B12" s="24">
        <v>44940</v>
      </c>
      <c r="C12" t="s">
        <v>202</v>
      </c>
      <c r="D12" s="25">
        <v>3151.76</v>
      </c>
      <c r="E12" s="25"/>
    </row>
    <row r="13" spans="1:14" x14ac:dyDescent="0.25">
      <c r="B13" s="24">
        <v>44947</v>
      </c>
      <c r="C13" t="s">
        <v>203</v>
      </c>
      <c r="D13" s="25">
        <v>1608.7</v>
      </c>
      <c r="E13" s="25"/>
      <c r="F13" s="60" t="s">
        <v>211</v>
      </c>
      <c r="G13" t="s">
        <v>208</v>
      </c>
    </row>
    <row r="14" spans="1:14" x14ac:dyDescent="0.25">
      <c r="B14" s="24">
        <v>44939</v>
      </c>
      <c r="C14" t="s">
        <v>203</v>
      </c>
      <c r="D14" s="25">
        <v>679.07</v>
      </c>
      <c r="E14" s="25"/>
      <c r="F14" t="s">
        <v>126</v>
      </c>
      <c r="G14" s="61">
        <v>66562.44</v>
      </c>
    </row>
    <row r="15" spans="1:14" x14ac:dyDescent="0.25">
      <c r="B15" s="24">
        <v>44932</v>
      </c>
      <c r="C15" t="s">
        <v>202</v>
      </c>
      <c r="D15" s="25">
        <v>4828.54</v>
      </c>
      <c r="E15" s="25"/>
      <c r="F15" t="s">
        <v>127</v>
      </c>
      <c r="G15" s="61">
        <v>75206.290000000008</v>
      </c>
    </row>
    <row r="16" spans="1:14" x14ac:dyDescent="0.25">
      <c r="B16" s="24">
        <v>45031</v>
      </c>
      <c r="C16" t="s">
        <v>203</v>
      </c>
      <c r="D16" s="25">
        <v>2980.75</v>
      </c>
      <c r="E16" s="25"/>
      <c r="F16" t="s">
        <v>128</v>
      </c>
      <c r="G16" s="61">
        <v>65083.32</v>
      </c>
    </row>
    <row r="17" spans="2:9" x14ac:dyDescent="0.25">
      <c r="B17" s="24">
        <v>45082</v>
      </c>
      <c r="C17" t="s">
        <v>203</v>
      </c>
      <c r="D17" s="25">
        <v>6269.22</v>
      </c>
      <c r="E17" s="25"/>
      <c r="F17" t="s">
        <v>205</v>
      </c>
      <c r="G17" s="61">
        <v>125248.28</v>
      </c>
    </row>
    <row r="18" spans="2:9" x14ac:dyDescent="0.25">
      <c r="B18" s="24">
        <v>45095</v>
      </c>
      <c r="C18" t="s">
        <v>202</v>
      </c>
      <c r="D18" s="25">
        <v>6948.28</v>
      </c>
      <c r="E18" s="25"/>
      <c r="F18" t="s">
        <v>206</v>
      </c>
      <c r="G18" s="61">
        <v>126241.1</v>
      </c>
    </row>
    <row r="19" spans="2:9" x14ac:dyDescent="0.25">
      <c r="B19" s="24">
        <v>45078</v>
      </c>
      <c r="C19" t="s">
        <v>202</v>
      </c>
      <c r="D19" s="25">
        <v>7224.19</v>
      </c>
      <c r="E19" s="25"/>
      <c r="F19" t="s">
        <v>207</v>
      </c>
      <c r="G19" s="61">
        <v>192045.26</v>
      </c>
    </row>
    <row r="20" spans="2:9" x14ac:dyDescent="0.25">
      <c r="B20" s="24">
        <v>45046</v>
      </c>
      <c r="C20" t="s">
        <v>203</v>
      </c>
      <c r="D20" s="25">
        <v>1856.15</v>
      </c>
      <c r="E20" s="25"/>
      <c r="F20" t="s">
        <v>129</v>
      </c>
      <c r="G20" s="61">
        <v>650386.69000000006</v>
      </c>
    </row>
    <row r="21" spans="2:9" x14ac:dyDescent="0.25">
      <c r="B21" s="24">
        <v>45027</v>
      </c>
      <c r="C21" t="s">
        <v>203</v>
      </c>
      <c r="D21" s="25">
        <v>3939.16</v>
      </c>
      <c r="E21" s="25"/>
    </row>
    <row r="22" spans="2:9" x14ac:dyDescent="0.25">
      <c r="B22" s="24">
        <v>45102</v>
      </c>
      <c r="C22" t="s">
        <v>202</v>
      </c>
      <c r="D22" s="25">
        <v>3835.19</v>
      </c>
      <c r="E22" s="25"/>
      <c r="F22" s="27" t="s">
        <v>201</v>
      </c>
    </row>
    <row r="23" spans="2:9" x14ac:dyDescent="0.25">
      <c r="B23" s="24">
        <v>44994</v>
      </c>
      <c r="C23" t="s">
        <v>202</v>
      </c>
      <c r="D23" s="25">
        <v>2200.5300000000002</v>
      </c>
      <c r="E23" s="25"/>
    </row>
    <row r="24" spans="2:9" x14ac:dyDescent="0.25">
      <c r="B24" s="24">
        <v>45089</v>
      </c>
      <c r="C24" t="s">
        <v>203</v>
      </c>
      <c r="D24" s="25">
        <v>6082.79</v>
      </c>
      <c r="E24" s="25"/>
      <c r="I24" s="23" t="s">
        <v>130</v>
      </c>
    </row>
    <row r="25" spans="2:9" ht="15.75" x14ac:dyDescent="0.25">
      <c r="B25" s="24">
        <v>44964</v>
      </c>
      <c r="C25" t="s">
        <v>203</v>
      </c>
      <c r="D25" s="25">
        <v>67.38</v>
      </c>
      <c r="E25" s="25"/>
      <c r="F25" s="14" t="s">
        <v>213</v>
      </c>
      <c r="G25" s="14" t="s">
        <v>212</v>
      </c>
    </row>
    <row r="26" spans="2:9" x14ac:dyDescent="0.25">
      <c r="B26" s="24">
        <v>45045</v>
      </c>
      <c r="C26" t="s">
        <v>204</v>
      </c>
      <c r="D26" s="25">
        <v>6476.19</v>
      </c>
      <c r="E26" s="25"/>
      <c r="F26" s="7" t="s">
        <v>204</v>
      </c>
      <c r="G26" s="63" cm="1">
        <f t="array" ref="G26:G28">SUMIFS(fSales01[Sales ($)],fSales01[SalesRep],F26:F28)</f>
        <v>217597</v>
      </c>
    </row>
    <row r="27" spans="2:9" x14ac:dyDescent="0.25">
      <c r="B27" s="24">
        <v>45012</v>
      </c>
      <c r="C27" t="s">
        <v>204</v>
      </c>
      <c r="D27" s="25">
        <v>2859.62</v>
      </c>
      <c r="E27" s="25"/>
      <c r="F27" s="7" t="s">
        <v>202</v>
      </c>
      <c r="G27" s="63">
        <v>209433.76000000007</v>
      </c>
    </row>
    <row r="28" spans="2:9" x14ac:dyDescent="0.25">
      <c r="B28" s="24">
        <v>45069</v>
      </c>
      <c r="C28" t="s">
        <v>204</v>
      </c>
      <c r="D28" s="25">
        <v>6304.83</v>
      </c>
      <c r="E28" s="25"/>
      <c r="F28" s="7" t="s">
        <v>203</v>
      </c>
      <c r="G28" s="63">
        <v>223355.93000000002</v>
      </c>
    </row>
    <row r="29" spans="2:9" x14ac:dyDescent="0.25">
      <c r="B29" s="24">
        <v>45049</v>
      </c>
      <c r="C29" t="s">
        <v>204</v>
      </c>
      <c r="D29" s="25">
        <v>3620.88</v>
      </c>
      <c r="E29" s="25"/>
      <c r="F29" s="54" t="s">
        <v>214</v>
      </c>
      <c r="G29" s="65">
        <f>SUM(_xlfn.ANCHORARRAY(G26))</f>
        <v>650386.69000000006</v>
      </c>
    </row>
    <row r="30" spans="2:9" x14ac:dyDescent="0.25">
      <c r="B30" s="24">
        <v>45089</v>
      </c>
      <c r="C30" t="s">
        <v>203</v>
      </c>
      <c r="D30" s="25">
        <v>6344.04</v>
      </c>
      <c r="E30" s="25"/>
    </row>
    <row r="31" spans="2:9" x14ac:dyDescent="0.25">
      <c r="B31" s="24">
        <v>44960</v>
      </c>
      <c r="C31" t="s">
        <v>203</v>
      </c>
      <c r="D31" s="25">
        <v>1797.46</v>
      </c>
      <c r="E31" s="25"/>
      <c r="F31" s="27" t="s">
        <v>215</v>
      </c>
    </row>
    <row r="32" spans="2:9" x14ac:dyDescent="0.25">
      <c r="B32" s="24">
        <v>44951</v>
      </c>
      <c r="C32" t="s">
        <v>203</v>
      </c>
      <c r="D32" s="25">
        <v>2384.9699999999998</v>
      </c>
      <c r="E32" s="25"/>
    </row>
    <row r="33" spans="2:5" x14ac:dyDescent="0.25">
      <c r="B33" s="24">
        <v>45025</v>
      </c>
      <c r="C33" t="s">
        <v>203</v>
      </c>
      <c r="D33" s="25">
        <v>2321.62</v>
      </c>
      <c r="E33" s="25"/>
    </row>
    <row r="34" spans="2:5" x14ac:dyDescent="0.25">
      <c r="B34" s="24">
        <v>44987</v>
      </c>
      <c r="C34" t="s">
        <v>203</v>
      </c>
      <c r="D34" s="25">
        <v>1777.52</v>
      </c>
      <c r="E34" s="25"/>
    </row>
    <row r="35" spans="2:5" x14ac:dyDescent="0.25">
      <c r="B35" s="24">
        <v>45055</v>
      </c>
      <c r="C35" t="s">
        <v>203</v>
      </c>
      <c r="D35" s="25">
        <v>3161.1</v>
      </c>
      <c r="E35" s="25"/>
    </row>
    <row r="36" spans="2:5" x14ac:dyDescent="0.25">
      <c r="B36" s="24">
        <v>45019</v>
      </c>
      <c r="C36" t="s">
        <v>203</v>
      </c>
      <c r="D36" s="25">
        <v>1616.68</v>
      </c>
      <c r="E36" s="25"/>
    </row>
    <row r="37" spans="2:5" x14ac:dyDescent="0.25">
      <c r="B37" s="24">
        <v>45064</v>
      </c>
      <c r="C37" t="s">
        <v>202</v>
      </c>
      <c r="D37" s="25">
        <v>4893.76</v>
      </c>
      <c r="E37" s="25"/>
    </row>
    <row r="38" spans="2:5" x14ac:dyDescent="0.25">
      <c r="B38" s="24">
        <v>45068</v>
      </c>
      <c r="C38" t="s">
        <v>204</v>
      </c>
      <c r="D38" s="25">
        <v>4069.41</v>
      </c>
      <c r="E38" s="25"/>
    </row>
    <row r="39" spans="2:5" x14ac:dyDescent="0.25">
      <c r="B39" s="24">
        <v>45020</v>
      </c>
      <c r="C39" t="s">
        <v>202</v>
      </c>
      <c r="D39" s="25">
        <v>2320.8000000000002</v>
      </c>
      <c r="E39" s="25"/>
    </row>
    <row r="40" spans="2:5" x14ac:dyDescent="0.25">
      <c r="B40" s="24">
        <v>45097</v>
      </c>
      <c r="C40" t="s">
        <v>203</v>
      </c>
      <c r="D40" s="25">
        <v>5534.7</v>
      </c>
      <c r="E40" s="25"/>
    </row>
    <row r="41" spans="2:5" x14ac:dyDescent="0.25">
      <c r="B41" s="24">
        <v>45073</v>
      </c>
      <c r="C41" t="s">
        <v>204</v>
      </c>
      <c r="D41" s="25">
        <v>3183.81</v>
      </c>
      <c r="E41" s="25"/>
    </row>
    <row r="42" spans="2:5" x14ac:dyDescent="0.25">
      <c r="B42" s="24">
        <v>44948</v>
      </c>
      <c r="C42" t="s">
        <v>203</v>
      </c>
      <c r="D42" s="25">
        <v>98.57</v>
      </c>
      <c r="E42" s="25"/>
    </row>
    <row r="43" spans="2:5" x14ac:dyDescent="0.25">
      <c r="B43" s="24">
        <v>45041</v>
      </c>
      <c r="C43" t="s">
        <v>202</v>
      </c>
      <c r="D43" s="25">
        <v>3066.47</v>
      </c>
      <c r="E43" s="25"/>
    </row>
    <row r="44" spans="2:5" x14ac:dyDescent="0.25">
      <c r="B44" s="24">
        <v>45085</v>
      </c>
      <c r="C44" t="s">
        <v>203</v>
      </c>
      <c r="D44" s="25">
        <v>5209.62</v>
      </c>
      <c r="E44" s="25"/>
    </row>
    <row r="45" spans="2:5" x14ac:dyDescent="0.25">
      <c r="B45" s="24">
        <v>44997</v>
      </c>
      <c r="C45" t="s">
        <v>204</v>
      </c>
      <c r="D45" s="25">
        <v>4410.6099999999997</v>
      </c>
      <c r="E45" s="25"/>
    </row>
    <row r="46" spans="2:5" x14ac:dyDescent="0.25">
      <c r="B46" s="24">
        <v>44951</v>
      </c>
      <c r="C46" t="s">
        <v>204</v>
      </c>
      <c r="D46" s="25">
        <v>4326.08</v>
      </c>
      <c r="E46" s="25"/>
    </row>
    <row r="47" spans="2:5" x14ac:dyDescent="0.25">
      <c r="B47" s="24">
        <v>44972</v>
      </c>
      <c r="C47" t="s">
        <v>204</v>
      </c>
      <c r="D47" s="25">
        <v>4297.68</v>
      </c>
      <c r="E47" s="25"/>
    </row>
    <row r="48" spans="2:5" x14ac:dyDescent="0.25">
      <c r="B48" s="24">
        <v>45032</v>
      </c>
      <c r="C48" t="s">
        <v>204</v>
      </c>
      <c r="D48" s="25">
        <v>3062.21</v>
      </c>
      <c r="E48" s="25"/>
    </row>
    <row r="49" spans="2:5" x14ac:dyDescent="0.25">
      <c r="B49" s="24">
        <v>44997</v>
      </c>
      <c r="C49" t="s">
        <v>203</v>
      </c>
      <c r="D49" s="25">
        <v>4752.4799999999996</v>
      </c>
      <c r="E49" s="25"/>
    </row>
    <row r="50" spans="2:5" x14ac:dyDescent="0.25">
      <c r="B50" s="24">
        <v>45023</v>
      </c>
      <c r="C50" t="s">
        <v>203</v>
      </c>
      <c r="D50" s="25">
        <v>3544.53</v>
      </c>
      <c r="E50" s="25"/>
    </row>
    <row r="51" spans="2:5" x14ac:dyDescent="0.25">
      <c r="B51" s="24">
        <v>44931</v>
      </c>
      <c r="C51" t="s">
        <v>202</v>
      </c>
      <c r="D51" s="25">
        <v>1645.01</v>
      </c>
      <c r="E51" s="25"/>
    </row>
    <row r="52" spans="2:5" x14ac:dyDescent="0.25">
      <c r="B52" s="24">
        <v>44948</v>
      </c>
      <c r="C52" t="s">
        <v>203</v>
      </c>
      <c r="D52" s="25">
        <v>1616.32</v>
      </c>
      <c r="E52" s="25"/>
    </row>
    <row r="53" spans="2:5" x14ac:dyDescent="0.25">
      <c r="B53" s="24">
        <v>44990</v>
      </c>
      <c r="C53" t="s">
        <v>204</v>
      </c>
      <c r="D53" s="25">
        <v>4294.17</v>
      </c>
      <c r="E53" s="25"/>
    </row>
    <row r="54" spans="2:5" x14ac:dyDescent="0.25">
      <c r="B54" s="24">
        <v>44962</v>
      </c>
      <c r="C54" t="s">
        <v>204</v>
      </c>
      <c r="D54" s="25">
        <v>1775.61</v>
      </c>
      <c r="E54" s="25"/>
    </row>
    <row r="55" spans="2:5" x14ac:dyDescent="0.25">
      <c r="B55" s="24">
        <v>44959</v>
      </c>
      <c r="C55" t="s">
        <v>204</v>
      </c>
      <c r="D55" s="25">
        <v>1970.14</v>
      </c>
      <c r="E55" s="25"/>
    </row>
    <row r="56" spans="2:5" x14ac:dyDescent="0.25">
      <c r="B56" s="24">
        <v>44979</v>
      </c>
      <c r="C56" t="s">
        <v>204</v>
      </c>
      <c r="D56" s="25">
        <v>554.48</v>
      </c>
      <c r="E56" s="25"/>
    </row>
    <row r="57" spans="2:5" x14ac:dyDescent="0.25">
      <c r="B57" s="24">
        <v>45000</v>
      </c>
      <c r="C57" t="s">
        <v>203</v>
      </c>
      <c r="D57" s="25">
        <v>2026.19</v>
      </c>
      <c r="E57" s="25"/>
    </row>
    <row r="58" spans="2:5" x14ac:dyDescent="0.25">
      <c r="B58" s="24">
        <v>45086</v>
      </c>
      <c r="C58" t="s">
        <v>204</v>
      </c>
      <c r="D58" s="25">
        <v>3831.24</v>
      </c>
      <c r="E58" s="25"/>
    </row>
    <row r="59" spans="2:5" x14ac:dyDescent="0.25">
      <c r="B59" s="24">
        <v>45034</v>
      </c>
      <c r="C59" t="s">
        <v>203</v>
      </c>
      <c r="D59" s="25">
        <v>2906.82</v>
      </c>
      <c r="E59" s="25"/>
    </row>
    <row r="60" spans="2:5" x14ac:dyDescent="0.25">
      <c r="B60" s="24">
        <v>45074</v>
      </c>
      <c r="C60" t="s">
        <v>203</v>
      </c>
      <c r="D60" s="25">
        <v>4127.82</v>
      </c>
      <c r="E60" s="25"/>
    </row>
    <row r="61" spans="2:5" x14ac:dyDescent="0.25">
      <c r="B61" s="24">
        <v>44951</v>
      </c>
      <c r="C61" t="s">
        <v>202</v>
      </c>
      <c r="D61" s="25">
        <v>554.62</v>
      </c>
      <c r="E61" s="25"/>
    </row>
    <row r="62" spans="2:5" x14ac:dyDescent="0.25">
      <c r="B62" s="24">
        <v>44952</v>
      </c>
      <c r="C62" t="s">
        <v>202</v>
      </c>
      <c r="D62" s="25">
        <v>1904.62</v>
      </c>
      <c r="E62" s="25"/>
    </row>
    <row r="63" spans="2:5" x14ac:dyDescent="0.25">
      <c r="B63" s="24">
        <v>45084</v>
      </c>
      <c r="C63" t="s">
        <v>202</v>
      </c>
      <c r="D63" s="25">
        <v>5528.17</v>
      </c>
      <c r="E63" s="25"/>
    </row>
    <row r="64" spans="2:5" x14ac:dyDescent="0.25">
      <c r="B64" s="24">
        <v>45079</v>
      </c>
      <c r="C64" t="s">
        <v>204</v>
      </c>
      <c r="D64" s="25">
        <v>4695.04</v>
      </c>
      <c r="E64" s="25"/>
    </row>
    <row r="65" spans="2:5" x14ac:dyDescent="0.25">
      <c r="B65" s="24">
        <v>44941</v>
      </c>
      <c r="C65" t="s">
        <v>203</v>
      </c>
      <c r="D65" s="25">
        <v>3361.29</v>
      </c>
      <c r="E65" s="25"/>
    </row>
    <row r="66" spans="2:5" x14ac:dyDescent="0.25">
      <c r="B66" s="24">
        <v>45070</v>
      </c>
      <c r="C66" t="s">
        <v>203</v>
      </c>
      <c r="D66" s="25">
        <v>6195.64</v>
      </c>
      <c r="E66" s="25"/>
    </row>
    <row r="67" spans="2:5" x14ac:dyDescent="0.25">
      <c r="B67" s="24">
        <v>45046</v>
      </c>
      <c r="C67" t="s">
        <v>202</v>
      </c>
      <c r="D67" s="25">
        <v>4677.09</v>
      </c>
      <c r="E67" s="25"/>
    </row>
    <row r="68" spans="2:5" x14ac:dyDescent="0.25">
      <c r="B68" s="24">
        <v>44941</v>
      </c>
      <c r="C68" t="s">
        <v>204</v>
      </c>
      <c r="D68" s="25">
        <v>458.09</v>
      </c>
      <c r="E68" s="25"/>
    </row>
    <row r="69" spans="2:5" x14ac:dyDescent="0.25">
      <c r="B69" s="24">
        <v>44964</v>
      </c>
      <c r="C69" t="s">
        <v>204</v>
      </c>
      <c r="D69" s="25">
        <v>1363.2</v>
      </c>
      <c r="E69" s="25"/>
    </row>
    <row r="70" spans="2:5" x14ac:dyDescent="0.25">
      <c r="B70" s="24">
        <v>44956</v>
      </c>
      <c r="C70" t="s">
        <v>204</v>
      </c>
      <c r="D70" s="25">
        <v>787.87</v>
      </c>
      <c r="E70" s="25"/>
    </row>
    <row r="71" spans="2:5" x14ac:dyDescent="0.25">
      <c r="B71" s="24">
        <v>45085</v>
      </c>
      <c r="C71" t="s">
        <v>204</v>
      </c>
      <c r="D71" s="25">
        <v>7011.71</v>
      </c>
      <c r="E71" s="25"/>
    </row>
    <row r="72" spans="2:5" x14ac:dyDescent="0.25">
      <c r="B72" s="24">
        <v>45017</v>
      </c>
      <c r="C72" t="s">
        <v>203</v>
      </c>
      <c r="D72" s="25">
        <v>4151.47</v>
      </c>
      <c r="E72" s="25"/>
    </row>
    <row r="73" spans="2:5" x14ac:dyDescent="0.25">
      <c r="B73" s="24">
        <v>44965</v>
      </c>
      <c r="C73" t="s">
        <v>204</v>
      </c>
      <c r="D73" s="25">
        <v>1450.63</v>
      </c>
      <c r="E73" s="25"/>
    </row>
    <row r="74" spans="2:5" x14ac:dyDescent="0.25">
      <c r="B74" s="24">
        <v>44940</v>
      </c>
      <c r="C74" t="s">
        <v>204</v>
      </c>
      <c r="D74" s="25">
        <v>3554.02</v>
      </c>
      <c r="E74" s="25"/>
    </row>
    <row r="75" spans="2:5" x14ac:dyDescent="0.25">
      <c r="B75" s="24">
        <v>45035</v>
      </c>
      <c r="C75" t="s">
        <v>202</v>
      </c>
      <c r="D75" s="25">
        <v>5812.71</v>
      </c>
      <c r="E75" s="25"/>
    </row>
    <row r="76" spans="2:5" x14ac:dyDescent="0.25">
      <c r="B76" s="24">
        <v>45084</v>
      </c>
      <c r="C76" t="s">
        <v>203</v>
      </c>
      <c r="D76" s="25">
        <v>4519.07</v>
      </c>
      <c r="E76" s="25"/>
    </row>
    <row r="77" spans="2:5" x14ac:dyDescent="0.25">
      <c r="B77" s="24">
        <v>45045</v>
      </c>
      <c r="C77" t="s">
        <v>204</v>
      </c>
      <c r="D77" s="25">
        <v>6205.55</v>
      </c>
      <c r="E77" s="25"/>
    </row>
    <row r="78" spans="2:5" x14ac:dyDescent="0.25">
      <c r="B78" s="24">
        <v>44964</v>
      </c>
      <c r="C78" t="s">
        <v>202</v>
      </c>
      <c r="D78" s="25">
        <v>1854.64</v>
      </c>
      <c r="E78" s="25"/>
    </row>
    <row r="79" spans="2:5" x14ac:dyDescent="0.25">
      <c r="B79" s="24">
        <v>45056</v>
      </c>
      <c r="C79" t="s">
        <v>204</v>
      </c>
      <c r="D79" s="25">
        <v>3641.61</v>
      </c>
      <c r="E79" s="25"/>
    </row>
    <row r="80" spans="2:5" x14ac:dyDescent="0.25">
      <c r="B80" s="24">
        <v>45094</v>
      </c>
      <c r="C80" t="s">
        <v>203</v>
      </c>
      <c r="D80" s="25">
        <v>7737.13</v>
      </c>
      <c r="E80" s="25"/>
    </row>
    <row r="81" spans="2:8" x14ac:dyDescent="0.25">
      <c r="B81" s="24">
        <v>45050</v>
      </c>
      <c r="C81" t="s">
        <v>204</v>
      </c>
      <c r="D81" s="25">
        <v>6701.15</v>
      </c>
      <c r="E81" s="25"/>
      <c r="H81" s="24"/>
    </row>
    <row r="82" spans="2:8" x14ac:dyDescent="0.25">
      <c r="B82" s="24">
        <v>44937</v>
      </c>
      <c r="C82" t="s">
        <v>203</v>
      </c>
      <c r="D82" s="25">
        <v>2713.46</v>
      </c>
      <c r="E82" s="25"/>
      <c r="H82" s="24"/>
    </row>
    <row r="83" spans="2:8" x14ac:dyDescent="0.25">
      <c r="B83" s="24">
        <v>45063</v>
      </c>
      <c r="C83" t="s">
        <v>204</v>
      </c>
      <c r="D83" s="25">
        <v>4971.41</v>
      </c>
      <c r="E83" s="25"/>
      <c r="H83" s="24"/>
    </row>
    <row r="84" spans="2:8" x14ac:dyDescent="0.25">
      <c r="B84" s="24">
        <v>45100</v>
      </c>
      <c r="C84" t="s">
        <v>202</v>
      </c>
      <c r="D84" s="25">
        <v>6854.52</v>
      </c>
      <c r="E84" s="25"/>
      <c r="H84" s="24"/>
    </row>
    <row r="85" spans="2:8" x14ac:dyDescent="0.25">
      <c r="B85" s="24">
        <v>44960</v>
      </c>
      <c r="C85" t="s">
        <v>204</v>
      </c>
      <c r="D85" s="25">
        <v>1635.13</v>
      </c>
      <c r="E85" s="25"/>
      <c r="H85" s="24"/>
    </row>
    <row r="86" spans="2:8" x14ac:dyDescent="0.25">
      <c r="B86" s="24">
        <v>44965</v>
      </c>
      <c r="C86" t="s">
        <v>202</v>
      </c>
      <c r="D86" s="25">
        <v>1818.23</v>
      </c>
      <c r="E86" s="25"/>
      <c r="H86" s="24"/>
    </row>
    <row r="87" spans="2:8" x14ac:dyDescent="0.25">
      <c r="B87" s="24">
        <v>45086</v>
      </c>
      <c r="C87" t="s">
        <v>204</v>
      </c>
      <c r="D87" s="25">
        <v>4555.79</v>
      </c>
      <c r="E87" s="25"/>
      <c r="H87" s="24"/>
    </row>
    <row r="88" spans="2:8" x14ac:dyDescent="0.25">
      <c r="B88" s="24">
        <v>45011</v>
      </c>
      <c r="C88" t="s">
        <v>204</v>
      </c>
      <c r="D88" s="25">
        <v>3263.26</v>
      </c>
      <c r="E88" s="25"/>
      <c r="H88" s="24"/>
    </row>
    <row r="89" spans="2:8" x14ac:dyDescent="0.25">
      <c r="B89" s="24">
        <v>44971</v>
      </c>
      <c r="C89" t="s">
        <v>204</v>
      </c>
      <c r="D89" s="25">
        <v>4510.13</v>
      </c>
      <c r="E89" s="25"/>
      <c r="H89" s="24"/>
    </row>
    <row r="90" spans="2:8" x14ac:dyDescent="0.25">
      <c r="B90" s="24">
        <v>44982</v>
      </c>
      <c r="C90" t="s">
        <v>203</v>
      </c>
      <c r="D90" s="25">
        <v>2938.14</v>
      </c>
      <c r="E90" s="25"/>
      <c r="H90" s="24"/>
    </row>
    <row r="91" spans="2:8" x14ac:dyDescent="0.25">
      <c r="B91" s="24">
        <v>45049</v>
      </c>
      <c r="C91" t="s">
        <v>203</v>
      </c>
      <c r="D91" s="25">
        <v>2483.2399999999998</v>
      </c>
      <c r="E91" s="25"/>
      <c r="H91" s="24"/>
    </row>
    <row r="92" spans="2:8" x14ac:dyDescent="0.25">
      <c r="B92" s="24">
        <v>45085</v>
      </c>
      <c r="C92" t="s">
        <v>203</v>
      </c>
      <c r="D92" s="25">
        <v>6647.08</v>
      </c>
      <c r="E92" s="25"/>
      <c r="H92" s="24"/>
    </row>
    <row r="93" spans="2:8" x14ac:dyDescent="0.25">
      <c r="B93" s="24">
        <v>45081</v>
      </c>
      <c r="C93" t="s">
        <v>203</v>
      </c>
      <c r="D93" s="25">
        <v>4431.01</v>
      </c>
      <c r="E93" s="25"/>
      <c r="H93" s="24"/>
    </row>
    <row r="94" spans="2:8" x14ac:dyDescent="0.25">
      <c r="B94" s="24">
        <v>44955</v>
      </c>
      <c r="C94" t="s">
        <v>203</v>
      </c>
      <c r="D94" s="25">
        <v>3838.87</v>
      </c>
      <c r="E94" s="25"/>
      <c r="H94" s="24"/>
    </row>
    <row r="95" spans="2:8" x14ac:dyDescent="0.25">
      <c r="B95" s="24">
        <v>45097</v>
      </c>
      <c r="C95" t="s">
        <v>204</v>
      </c>
      <c r="D95" s="25">
        <v>5735.86</v>
      </c>
      <c r="E95" s="25"/>
      <c r="H95" s="24"/>
    </row>
    <row r="96" spans="2:8" x14ac:dyDescent="0.25">
      <c r="B96" s="24">
        <v>45041</v>
      </c>
      <c r="C96" t="s">
        <v>202</v>
      </c>
      <c r="D96" s="25">
        <v>2925.87</v>
      </c>
      <c r="E96" s="25"/>
      <c r="H96" s="24"/>
    </row>
    <row r="97" spans="2:8" x14ac:dyDescent="0.25">
      <c r="B97" s="24">
        <v>45100</v>
      </c>
      <c r="C97" t="s">
        <v>203</v>
      </c>
      <c r="D97" s="25">
        <v>5276.25</v>
      </c>
      <c r="E97" s="25"/>
      <c r="H97" s="24"/>
    </row>
    <row r="98" spans="2:8" x14ac:dyDescent="0.25">
      <c r="B98" s="24">
        <v>44953</v>
      </c>
      <c r="C98" t="s">
        <v>204</v>
      </c>
      <c r="D98" s="25">
        <v>883.34</v>
      </c>
      <c r="E98" s="25"/>
      <c r="H98" s="24"/>
    </row>
    <row r="99" spans="2:8" x14ac:dyDescent="0.25">
      <c r="B99" s="24">
        <v>44993</v>
      </c>
      <c r="C99" t="s">
        <v>203</v>
      </c>
      <c r="D99" s="25">
        <v>3709.57</v>
      </c>
      <c r="E99" s="25"/>
      <c r="H99" s="24"/>
    </row>
    <row r="100" spans="2:8" x14ac:dyDescent="0.25">
      <c r="B100" s="24">
        <v>45013</v>
      </c>
      <c r="C100" t="s">
        <v>203</v>
      </c>
      <c r="D100" s="25">
        <v>2220.35</v>
      </c>
      <c r="E100" s="25"/>
      <c r="H100" s="24"/>
    </row>
    <row r="101" spans="2:8" x14ac:dyDescent="0.25">
      <c r="B101" s="24">
        <v>45091</v>
      </c>
      <c r="C101" t="s">
        <v>202</v>
      </c>
      <c r="D101" s="25">
        <v>4217.26</v>
      </c>
      <c r="E101" s="25"/>
      <c r="H101" s="24"/>
    </row>
    <row r="102" spans="2:8" x14ac:dyDescent="0.25">
      <c r="B102" s="24">
        <v>45072</v>
      </c>
      <c r="C102" t="s">
        <v>202</v>
      </c>
      <c r="D102" s="25">
        <v>6436.11</v>
      </c>
      <c r="E102" s="25"/>
      <c r="H102" s="24"/>
    </row>
    <row r="103" spans="2:8" x14ac:dyDescent="0.25">
      <c r="B103" s="24">
        <v>44956</v>
      </c>
      <c r="C103" t="s">
        <v>204</v>
      </c>
      <c r="D103" s="25">
        <v>3354.4</v>
      </c>
      <c r="E103" s="25"/>
      <c r="H103" s="24"/>
    </row>
    <row r="104" spans="2:8" x14ac:dyDescent="0.25">
      <c r="B104" s="24">
        <v>44958</v>
      </c>
      <c r="C104" t="s">
        <v>204</v>
      </c>
      <c r="D104" s="25">
        <v>4467.0200000000004</v>
      </c>
      <c r="E104" s="25"/>
      <c r="H104" s="24"/>
    </row>
    <row r="105" spans="2:8" x14ac:dyDescent="0.25">
      <c r="B105" s="24">
        <v>44970</v>
      </c>
      <c r="C105" t="s">
        <v>204</v>
      </c>
      <c r="D105" s="25">
        <v>1561.53</v>
      </c>
      <c r="E105" s="25"/>
      <c r="H105" s="24"/>
    </row>
    <row r="106" spans="2:8" x14ac:dyDescent="0.25">
      <c r="B106" s="24">
        <v>45086</v>
      </c>
      <c r="C106" t="s">
        <v>204</v>
      </c>
      <c r="D106" s="25">
        <v>4665.33</v>
      </c>
      <c r="E106" s="25"/>
      <c r="H106" s="24"/>
    </row>
    <row r="107" spans="2:8" x14ac:dyDescent="0.25">
      <c r="B107" s="24">
        <v>44971</v>
      </c>
      <c r="C107" t="s">
        <v>203</v>
      </c>
      <c r="D107" s="25">
        <v>1576.29</v>
      </c>
      <c r="E107" s="25"/>
      <c r="H107" s="24"/>
    </row>
    <row r="108" spans="2:8" x14ac:dyDescent="0.25">
      <c r="B108" s="24">
        <v>44943</v>
      </c>
      <c r="C108" t="s">
        <v>202</v>
      </c>
      <c r="D108" s="25">
        <v>3882.28</v>
      </c>
      <c r="E108" s="25"/>
      <c r="H108" s="24"/>
    </row>
    <row r="109" spans="2:8" x14ac:dyDescent="0.25">
      <c r="B109" s="24">
        <v>45036</v>
      </c>
      <c r="C109" t="s">
        <v>202</v>
      </c>
      <c r="D109" s="25">
        <v>2248.7800000000002</v>
      </c>
      <c r="E109" s="25"/>
      <c r="H109" s="24"/>
    </row>
    <row r="110" spans="2:8" x14ac:dyDescent="0.25">
      <c r="B110" s="24">
        <v>44965</v>
      </c>
      <c r="C110" t="s">
        <v>202</v>
      </c>
      <c r="D110" s="25">
        <v>4546.43</v>
      </c>
      <c r="E110" s="25"/>
      <c r="H110" s="24"/>
    </row>
    <row r="111" spans="2:8" x14ac:dyDescent="0.25">
      <c r="B111" s="24">
        <v>44980</v>
      </c>
      <c r="C111" t="s">
        <v>204</v>
      </c>
      <c r="D111" s="25">
        <v>4063.91</v>
      </c>
      <c r="E111" s="25"/>
      <c r="H111" s="24"/>
    </row>
    <row r="112" spans="2:8" x14ac:dyDescent="0.25">
      <c r="B112" s="24">
        <v>45080</v>
      </c>
      <c r="C112" t="s">
        <v>202</v>
      </c>
      <c r="D112" s="25">
        <v>5521.63</v>
      </c>
      <c r="E112" s="25"/>
      <c r="H112" s="24"/>
    </row>
    <row r="113" spans="2:8" x14ac:dyDescent="0.25">
      <c r="B113" s="24">
        <v>44952</v>
      </c>
      <c r="C113" t="s">
        <v>203</v>
      </c>
      <c r="D113" s="25">
        <v>156.34</v>
      </c>
      <c r="E113" s="25"/>
      <c r="H113" s="24"/>
    </row>
    <row r="114" spans="2:8" x14ac:dyDescent="0.25">
      <c r="B114" s="24">
        <v>45036</v>
      </c>
      <c r="C114" t="s">
        <v>202</v>
      </c>
      <c r="D114" s="25">
        <v>4344.4399999999996</v>
      </c>
      <c r="E114" s="25"/>
      <c r="H114" s="24"/>
    </row>
    <row r="115" spans="2:8" x14ac:dyDescent="0.25">
      <c r="B115" s="24">
        <v>44934</v>
      </c>
      <c r="C115" t="s">
        <v>203</v>
      </c>
      <c r="D115" s="25">
        <v>3634.56</v>
      </c>
      <c r="E115" s="25"/>
      <c r="H115" s="24"/>
    </row>
    <row r="116" spans="2:8" x14ac:dyDescent="0.25">
      <c r="B116" s="24">
        <v>45033</v>
      </c>
      <c r="C116" t="s">
        <v>203</v>
      </c>
      <c r="D116" s="25">
        <v>6239.21</v>
      </c>
      <c r="E116" s="25"/>
      <c r="H116" s="24"/>
    </row>
    <row r="117" spans="2:8" x14ac:dyDescent="0.25">
      <c r="B117" s="24">
        <v>45059</v>
      </c>
      <c r="C117" t="s">
        <v>203</v>
      </c>
      <c r="D117" s="25">
        <v>4230.25</v>
      </c>
      <c r="E117" s="25"/>
      <c r="H117" s="24"/>
    </row>
    <row r="118" spans="2:8" x14ac:dyDescent="0.25">
      <c r="B118" s="24">
        <v>45057</v>
      </c>
      <c r="C118" t="s">
        <v>202</v>
      </c>
      <c r="D118" s="25">
        <v>2727.85</v>
      </c>
      <c r="E118" s="25"/>
      <c r="H118" s="24"/>
    </row>
    <row r="119" spans="2:8" x14ac:dyDescent="0.25">
      <c r="B119" s="24">
        <v>45077</v>
      </c>
      <c r="C119" t="s">
        <v>202</v>
      </c>
      <c r="D119" s="25">
        <v>1318.06</v>
      </c>
      <c r="E119" s="25"/>
      <c r="H119" s="24"/>
    </row>
    <row r="120" spans="2:8" x14ac:dyDescent="0.25">
      <c r="B120" s="24">
        <v>44941</v>
      </c>
      <c r="C120" t="s">
        <v>203</v>
      </c>
      <c r="D120" s="25">
        <v>2140.04</v>
      </c>
      <c r="E120" s="25"/>
      <c r="H120" s="24"/>
    </row>
    <row r="121" spans="2:8" x14ac:dyDescent="0.25">
      <c r="B121" s="24">
        <v>45001</v>
      </c>
      <c r="C121" t="s">
        <v>204</v>
      </c>
      <c r="D121" s="25">
        <v>3367.39</v>
      </c>
      <c r="E121" s="25"/>
      <c r="F121" s="25"/>
      <c r="H121" s="24"/>
    </row>
    <row r="122" spans="2:8" x14ac:dyDescent="0.25">
      <c r="B122" s="24">
        <v>44969</v>
      </c>
      <c r="C122" t="s">
        <v>204</v>
      </c>
      <c r="D122" s="25">
        <v>1482.88</v>
      </c>
      <c r="E122" s="25"/>
      <c r="F122" s="25"/>
      <c r="H122" s="24"/>
    </row>
    <row r="123" spans="2:8" x14ac:dyDescent="0.25">
      <c r="B123" s="24">
        <v>44949</v>
      </c>
      <c r="C123" t="s">
        <v>204</v>
      </c>
      <c r="D123" s="25">
        <v>2907.42</v>
      </c>
      <c r="E123" s="25"/>
      <c r="F123" s="25"/>
      <c r="H123" s="24"/>
    </row>
    <row r="124" spans="2:8" x14ac:dyDescent="0.25">
      <c r="B124" s="24">
        <v>44947</v>
      </c>
      <c r="C124" t="s">
        <v>204</v>
      </c>
      <c r="D124" s="25">
        <v>3223.12</v>
      </c>
      <c r="E124" s="25"/>
      <c r="F124" s="25"/>
      <c r="H124" s="24"/>
    </row>
    <row r="125" spans="2:8" x14ac:dyDescent="0.25">
      <c r="B125" s="24">
        <v>45044</v>
      </c>
      <c r="C125" t="s">
        <v>204</v>
      </c>
      <c r="D125" s="25">
        <v>3360.52</v>
      </c>
      <c r="E125" s="25"/>
      <c r="F125" s="25"/>
      <c r="H125" s="24"/>
    </row>
    <row r="126" spans="2:8" x14ac:dyDescent="0.25">
      <c r="B126" s="24">
        <v>45093</v>
      </c>
      <c r="C126" t="s">
        <v>202</v>
      </c>
      <c r="D126" s="25">
        <v>4197.76</v>
      </c>
      <c r="E126" s="25"/>
      <c r="F126" s="25"/>
      <c r="H126" s="24"/>
    </row>
    <row r="127" spans="2:8" x14ac:dyDescent="0.25">
      <c r="B127" s="24">
        <v>45093</v>
      </c>
      <c r="C127" t="s">
        <v>204</v>
      </c>
      <c r="D127" s="25">
        <v>7645.36</v>
      </c>
      <c r="E127" s="25"/>
      <c r="F127" s="25"/>
      <c r="H127" s="24"/>
    </row>
    <row r="128" spans="2:8" x14ac:dyDescent="0.25">
      <c r="B128" s="24">
        <v>45071</v>
      </c>
      <c r="C128" t="s">
        <v>202</v>
      </c>
      <c r="D128" s="25">
        <v>3860.31</v>
      </c>
      <c r="E128" s="25"/>
      <c r="F128" s="25"/>
      <c r="H128" s="24"/>
    </row>
    <row r="129" spans="2:8" x14ac:dyDescent="0.25">
      <c r="B129" s="24">
        <v>44973</v>
      </c>
      <c r="C129" t="s">
        <v>203</v>
      </c>
      <c r="D129" s="25">
        <v>43.43</v>
      </c>
      <c r="E129" s="25"/>
      <c r="F129" s="25"/>
      <c r="H129" s="24"/>
    </row>
    <row r="130" spans="2:8" x14ac:dyDescent="0.25">
      <c r="B130" s="24">
        <v>44958</v>
      </c>
      <c r="C130" t="s">
        <v>203</v>
      </c>
      <c r="D130" s="25">
        <v>4434.0600000000004</v>
      </c>
      <c r="E130" s="25"/>
      <c r="F130" s="25"/>
      <c r="H130" s="24"/>
    </row>
    <row r="131" spans="2:8" x14ac:dyDescent="0.25">
      <c r="B131" s="24">
        <v>44986</v>
      </c>
      <c r="C131" t="s">
        <v>202</v>
      </c>
      <c r="D131" s="25">
        <v>4690.49</v>
      </c>
      <c r="E131" s="25"/>
      <c r="F131" s="25"/>
      <c r="H131" s="24"/>
    </row>
    <row r="132" spans="2:8" x14ac:dyDescent="0.25">
      <c r="B132" s="24">
        <v>44982</v>
      </c>
      <c r="C132" t="s">
        <v>202</v>
      </c>
      <c r="D132" s="25">
        <v>2738.8</v>
      </c>
      <c r="E132" s="25"/>
      <c r="F132" s="25"/>
      <c r="H132" s="24"/>
    </row>
    <row r="133" spans="2:8" x14ac:dyDescent="0.25">
      <c r="B133" s="24">
        <v>45056</v>
      </c>
      <c r="C133" t="s">
        <v>202</v>
      </c>
      <c r="D133" s="25">
        <v>6773.57</v>
      </c>
      <c r="E133" s="25"/>
      <c r="F133" s="25"/>
      <c r="H133" s="24"/>
    </row>
    <row r="134" spans="2:8" x14ac:dyDescent="0.25">
      <c r="B134" s="24">
        <v>45036</v>
      </c>
      <c r="C134" t="s">
        <v>203</v>
      </c>
      <c r="D134" s="25">
        <v>6139.01</v>
      </c>
      <c r="E134" s="25"/>
      <c r="F134" s="25"/>
      <c r="H134" s="24"/>
    </row>
    <row r="135" spans="2:8" x14ac:dyDescent="0.25">
      <c r="B135" s="24">
        <v>45045</v>
      </c>
      <c r="C135" t="s">
        <v>203</v>
      </c>
      <c r="D135" s="25">
        <v>1381.72</v>
      </c>
      <c r="E135" s="25"/>
      <c r="F135" s="25"/>
      <c r="H135" s="24"/>
    </row>
    <row r="136" spans="2:8" x14ac:dyDescent="0.25">
      <c r="B136" s="24">
        <v>44940</v>
      </c>
      <c r="C136" t="s">
        <v>202</v>
      </c>
      <c r="D136" s="25">
        <v>3409.51</v>
      </c>
      <c r="E136" s="25"/>
      <c r="F136" s="25"/>
      <c r="H136" s="24"/>
    </row>
    <row r="137" spans="2:8" x14ac:dyDescent="0.25">
      <c r="B137" s="24">
        <v>45074</v>
      </c>
      <c r="C137" t="s">
        <v>202</v>
      </c>
      <c r="D137" s="25">
        <v>1335.64</v>
      </c>
      <c r="E137" s="25"/>
      <c r="F137" s="25"/>
      <c r="H137" s="24"/>
    </row>
    <row r="138" spans="2:8" x14ac:dyDescent="0.25">
      <c r="B138" s="24">
        <v>45079</v>
      </c>
      <c r="C138" t="s">
        <v>204</v>
      </c>
      <c r="D138" s="25">
        <v>7674.41</v>
      </c>
      <c r="E138" s="25"/>
      <c r="F138" s="25"/>
      <c r="H138" s="24"/>
    </row>
    <row r="139" spans="2:8" x14ac:dyDescent="0.25">
      <c r="B139" s="24">
        <v>44981</v>
      </c>
      <c r="C139" t="s">
        <v>202</v>
      </c>
      <c r="D139" s="25">
        <v>697.75</v>
      </c>
      <c r="E139" s="25"/>
      <c r="F139" s="25"/>
      <c r="H139" s="24"/>
    </row>
    <row r="140" spans="2:8" x14ac:dyDescent="0.25">
      <c r="B140" s="24">
        <v>45004</v>
      </c>
      <c r="C140" t="s">
        <v>202</v>
      </c>
      <c r="D140" s="25">
        <v>4499.43</v>
      </c>
      <c r="E140" s="25"/>
      <c r="F140" s="25"/>
      <c r="H140" s="24"/>
    </row>
    <row r="141" spans="2:8" x14ac:dyDescent="0.25">
      <c r="B141" s="24">
        <v>44969</v>
      </c>
      <c r="C141" t="s">
        <v>203</v>
      </c>
      <c r="D141" s="25">
        <v>2322.23</v>
      </c>
      <c r="E141" s="25"/>
      <c r="F141" s="25"/>
      <c r="H141" s="24"/>
    </row>
    <row r="142" spans="2:8" x14ac:dyDescent="0.25">
      <c r="B142" s="24">
        <v>44998</v>
      </c>
      <c r="C142" t="s">
        <v>203</v>
      </c>
      <c r="D142" s="25">
        <v>3170.86</v>
      </c>
      <c r="E142" s="25"/>
      <c r="F142" s="25"/>
      <c r="H142" s="24"/>
    </row>
    <row r="143" spans="2:8" x14ac:dyDescent="0.25">
      <c r="B143" s="24">
        <v>45001</v>
      </c>
      <c r="C143" t="s">
        <v>204</v>
      </c>
      <c r="D143" s="25">
        <v>494.38</v>
      </c>
      <c r="E143" s="25"/>
      <c r="F143" s="25"/>
      <c r="H143" s="24"/>
    </row>
    <row r="144" spans="2:8" x14ac:dyDescent="0.25">
      <c r="B144" s="24">
        <v>45093</v>
      </c>
      <c r="C144" t="s">
        <v>202</v>
      </c>
      <c r="D144" s="25">
        <v>7361.51</v>
      </c>
      <c r="E144" s="25"/>
      <c r="F144" s="25"/>
      <c r="H144" s="24"/>
    </row>
    <row r="145" spans="2:8" x14ac:dyDescent="0.25">
      <c r="B145" s="24">
        <v>45038</v>
      </c>
      <c r="C145" t="s">
        <v>203</v>
      </c>
      <c r="D145" s="25">
        <v>4981.83</v>
      </c>
      <c r="E145" s="25"/>
      <c r="F145" s="25"/>
      <c r="H145" s="24"/>
    </row>
    <row r="146" spans="2:8" x14ac:dyDescent="0.25">
      <c r="B146" s="24">
        <v>44999</v>
      </c>
      <c r="C146" t="s">
        <v>204</v>
      </c>
      <c r="D146" s="25">
        <v>2539.84</v>
      </c>
      <c r="E146" s="25"/>
      <c r="F146" s="25"/>
      <c r="H146" s="24"/>
    </row>
    <row r="147" spans="2:8" x14ac:dyDescent="0.25">
      <c r="B147" s="24">
        <v>45022</v>
      </c>
      <c r="C147" t="s">
        <v>204</v>
      </c>
      <c r="D147" s="25">
        <v>3164.17</v>
      </c>
      <c r="E147" s="25"/>
      <c r="F147" s="25"/>
      <c r="H147" s="24"/>
    </row>
    <row r="148" spans="2:8" x14ac:dyDescent="0.25">
      <c r="B148" s="24">
        <v>44966</v>
      </c>
      <c r="C148" t="s">
        <v>203</v>
      </c>
      <c r="D148" s="25">
        <v>4710.5200000000004</v>
      </c>
      <c r="E148" s="25"/>
      <c r="F148" s="25"/>
      <c r="H148" s="24"/>
    </row>
    <row r="149" spans="2:8" x14ac:dyDescent="0.25">
      <c r="B149" s="24">
        <v>45017</v>
      </c>
      <c r="C149" t="s">
        <v>203</v>
      </c>
      <c r="D149" s="25">
        <v>5229.01</v>
      </c>
      <c r="E149" s="25"/>
      <c r="F149" s="25"/>
      <c r="H149" s="24"/>
    </row>
    <row r="150" spans="2:8" x14ac:dyDescent="0.25">
      <c r="B150" s="24">
        <v>45102</v>
      </c>
      <c r="C150" t="s">
        <v>203</v>
      </c>
      <c r="D150" s="25">
        <v>4064.22</v>
      </c>
      <c r="E150" s="25"/>
      <c r="F150" s="25"/>
      <c r="H150" s="24"/>
    </row>
    <row r="151" spans="2:8" x14ac:dyDescent="0.25">
      <c r="B151" s="24">
        <v>45075</v>
      </c>
      <c r="C151" t="s">
        <v>202</v>
      </c>
      <c r="D151" s="25">
        <v>6973.41</v>
      </c>
      <c r="E151" s="25"/>
      <c r="F151" s="25"/>
      <c r="H151" s="24"/>
    </row>
    <row r="152" spans="2:8" x14ac:dyDescent="0.25">
      <c r="B152" s="24">
        <v>45014</v>
      </c>
      <c r="C152" t="s">
        <v>203</v>
      </c>
      <c r="D152" s="25">
        <v>2574.33</v>
      </c>
      <c r="E152" s="25"/>
      <c r="F152" s="25"/>
      <c r="H152" s="24"/>
    </row>
    <row r="153" spans="2:8" x14ac:dyDescent="0.25">
      <c r="B153" s="24">
        <v>45055</v>
      </c>
      <c r="C153" t="s">
        <v>204</v>
      </c>
      <c r="D153" s="25">
        <v>5294.68</v>
      </c>
      <c r="E153" s="25"/>
      <c r="F153" s="25"/>
      <c r="H153" s="24"/>
    </row>
    <row r="154" spans="2:8" x14ac:dyDescent="0.25">
      <c r="B154" s="24">
        <v>45018</v>
      </c>
      <c r="C154" t="s">
        <v>202</v>
      </c>
      <c r="D154" s="25">
        <v>4213.6499999999996</v>
      </c>
      <c r="E154" s="25"/>
      <c r="F154" s="25"/>
      <c r="H154" s="24"/>
    </row>
    <row r="155" spans="2:8" x14ac:dyDescent="0.25">
      <c r="B155" s="24">
        <v>44939</v>
      </c>
      <c r="C155" t="s">
        <v>203</v>
      </c>
      <c r="D155" s="25">
        <v>1526.73</v>
      </c>
      <c r="E155" s="25"/>
      <c r="F155" s="25"/>
      <c r="H155" s="24"/>
    </row>
    <row r="156" spans="2:8" x14ac:dyDescent="0.25">
      <c r="B156" s="24">
        <v>45076</v>
      </c>
      <c r="C156" t="s">
        <v>204</v>
      </c>
      <c r="D156" s="25">
        <v>2386.48</v>
      </c>
      <c r="E156" s="25"/>
      <c r="F156" s="25"/>
      <c r="H156" s="24"/>
    </row>
    <row r="157" spans="2:8" x14ac:dyDescent="0.25">
      <c r="B157" s="24">
        <v>45022</v>
      </c>
      <c r="C157" t="s">
        <v>204</v>
      </c>
      <c r="D157" s="25">
        <v>4672.2</v>
      </c>
      <c r="E157" s="25"/>
      <c r="F157" s="25"/>
      <c r="H157" s="24"/>
    </row>
    <row r="158" spans="2:8" x14ac:dyDescent="0.25">
      <c r="B158" s="24">
        <v>44973</v>
      </c>
      <c r="C158" t="s">
        <v>204</v>
      </c>
      <c r="D158" s="25">
        <v>740.43</v>
      </c>
      <c r="E158" s="25"/>
      <c r="F158" s="25"/>
      <c r="H158" s="24"/>
    </row>
    <row r="159" spans="2:8" x14ac:dyDescent="0.25">
      <c r="B159" s="24">
        <v>45009</v>
      </c>
      <c r="C159" t="s">
        <v>202</v>
      </c>
      <c r="D159" s="25">
        <v>1723.54</v>
      </c>
      <c r="E159" s="25"/>
      <c r="F159" s="25"/>
      <c r="H159" s="24"/>
    </row>
    <row r="160" spans="2:8" x14ac:dyDescent="0.25">
      <c r="B160" s="24">
        <v>45082</v>
      </c>
      <c r="C160" t="s">
        <v>204</v>
      </c>
      <c r="D160" s="25">
        <v>6099.11</v>
      </c>
      <c r="E160" s="25"/>
      <c r="F160" s="25"/>
      <c r="H160" s="24"/>
    </row>
    <row r="161" spans="2:8" x14ac:dyDescent="0.25">
      <c r="B161" s="24">
        <v>45103</v>
      </c>
      <c r="C161" t="s">
        <v>202</v>
      </c>
      <c r="D161" s="25">
        <v>4163.58</v>
      </c>
      <c r="E161" s="25"/>
      <c r="F161" s="25"/>
      <c r="H161" s="24"/>
    </row>
    <row r="162" spans="2:8" x14ac:dyDescent="0.25">
      <c r="B162" s="24">
        <v>45082</v>
      </c>
      <c r="C162" t="s">
        <v>202</v>
      </c>
      <c r="D162" s="25">
        <v>6523.01</v>
      </c>
      <c r="E162" s="25"/>
      <c r="F162" s="25"/>
      <c r="H162" s="24"/>
    </row>
    <row r="163" spans="2:8" x14ac:dyDescent="0.25">
      <c r="B163" s="24">
        <v>44959</v>
      </c>
      <c r="C163" t="s">
        <v>203</v>
      </c>
      <c r="D163" s="25">
        <v>2066.4299999999998</v>
      </c>
      <c r="E163" s="25"/>
      <c r="F163" s="25"/>
      <c r="H163" s="24"/>
    </row>
    <row r="164" spans="2:8" x14ac:dyDescent="0.25">
      <c r="B164" s="24">
        <v>45087</v>
      </c>
      <c r="C164" t="s">
        <v>202</v>
      </c>
      <c r="D164" s="25">
        <v>5006.4799999999996</v>
      </c>
      <c r="E164" s="25"/>
      <c r="F164" s="25"/>
      <c r="H164" s="24"/>
    </row>
    <row r="165" spans="2:8" x14ac:dyDescent="0.25">
      <c r="B165" s="24">
        <v>45072</v>
      </c>
      <c r="C165" t="s">
        <v>202</v>
      </c>
      <c r="D165" s="25">
        <v>2174.94</v>
      </c>
      <c r="E165" s="25"/>
      <c r="F165" s="25"/>
      <c r="H165" s="24"/>
    </row>
    <row r="166" spans="2:8" x14ac:dyDescent="0.25">
      <c r="B166" s="24">
        <v>44979</v>
      </c>
      <c r="C166" t="s">
        <v>202</v>
      </c>
      <c r="D166" s="25">
        <v>3194.89</v>
      </c>
      <c r="E166" s="25"/>
      <c r="F166" s="25"/>
      <c r="H166" s="24"/>
    </row>
    <row r="167" spans="2:8" x14ac:dyDescent="0.25">
      <c r="B167" s="24">
        <v>44960</v>
      </c>
      <c r="C167" t="s">
        <v>204</v>
      </c>
      <c r="D167" s="25">
        <v>3389.24</v>
      </c>
      <c r="E167" s="25"/>
      <c r="F167" s="25"/>
      <c r="H167" s="24"/>
    </row>
    <row r="168" spans="2:8" x14ac:dyDescent="0.25">
      <c r="B168" s="24">
        <v>45069</v>
      </c>
      <c r="C168" t="s">
        <v>203</v>
      </c>
      <c r="D168" s="25">
        <v>1534.98</v>
      </c>
      <c r="E168" s="25"/>
      <c r="F168" s="25"/>
      <c r="H168" s="24"/>
    </row>
    <row r="169" spans="2:8" x14ac:dyDescent="0.25">
      <c r="B169" s="24">
        <v>45058</v>
      </c>
      <c r="C169" t="s">
        <v>203</v>
      </c>
      <c r="D169" s="25">
        <v>5203.76</v>
      </c>
      <c r="E169" s="25"/>
      <c r="F169" s="25"/>
      <c r="H169" s="24"/>
    </row>
    <row r="170" spans="2:8" x14ac:dyDescent="0.25">
      <c r="B170" s="24">
        <v>45059</v>
      </c>
      <c r="C170" t="s">
        <v>204</v>
      </c>
      <c r="D170" s="25">
        <v>4710.5200000000004</v>
      </c>
      <c r="F170" s="25"/>
    </row>
    <row r="171" spans="2:8" x14ac:dyDescent="0.25">
      <c r="B171" s="59">
        <v>45093</v>
      </c>
      <c r="C171" t="s">
        <v>202</v>
      </c>
      <c r="D171" s="25">
        <v>2662.03</v>
      </c>
    </row>
    <row r="172" spans="2:8" x14ac:dyDescent="0.25">
      <c r="B172" s="59">
        <v>45038</v>
      </c>
      <c r="C172" t="s">
        <v>203</v>
      </c>
      <c r="D172" s="25">
        <v>3566.02</v>
      </c>
    </row>
    <row r="173" spans="2:8" x14ac:dyDescent="0.25">
      <c r="B173" s="59">
        <v>44999</v>
      </c>
      <c r="C173" t="s">
        <v>204</v>
      </c>
      <c r="D173" s="25">
        <v>3133.54</v>
      </c>
    </row>
    <row r="174" spans="2:8" x14ac:dyDescent="0.25">
      <c r="B174" s="59">
        <v>45022</v>
      </c>
      <c r="C174" t="s">
        <v>204</v>
      </c>
      <c r="D174" s="25">
        <v>2748.83</v>
      </c>
    </row>
    <row r="175" spans="2:8" x14ac:dyDescent="0.25">
      <c r="B175" s="59">
        <v>44966</v>
      </c>
      <c r="C175" t="s">
        <v>202</v>
      </c>
      <c r="D175" s="25">
        <v>2584.42</v>
      </c>
    </row>
    <row r="176" spans="2:8" x14ac:dyDescent="0.25">
      <c r="B176" s="59">
        <v>45017</v>
      </c>
      <c r="C176" t="s">
        <v>202</v>
      </c>
      <c r="D176" s="25">
        <v>2336.0100000000002</v>
      </c>
    </row>
    <row r="177" spans="2:4" x14ac:dyDescent="0.25">
      <c r="B177" s="59">
        <v>45102</v>
      </c>
      <c r="C177" t="s">
        <v>202</v>
      </c>
      <c r="D177" s="25">
        <v>2664.67</v>
      </c>
    </row>
    <row r="178" spans="2:4" x14ac:dyDescent="0.25">
      <c r="B178" s="59">
        <v>45075</v>
      </c>
      <c r="C178" t="s">
        <v>202</v>
      </c>
      <c r="D178" s="25">
        <v>3551.94</v>
      </c>
    </row>
    <row r="179" spans="2:4" x14ac:dyDescent="0.25">
      <c r="B179" s="59">
        <v>45014</v>
      </c>
      <c r="C179" t="s">
        <v>204</v>
      </c>
      <c r="D179" s="25">
        <v>3102.82</v>
      </c>
    </row>
    <row r="180" spans="2:4" x14ac:dyDescent="0.25">
      <c r="B180" s="59">
        <v>45055</v>
      </c>
      <c r="C180" t="s">
        <v>204</v>
      </c>
      <c r="D180" s="25">
        <v>3597.73</v>
      </c>
    </row>
    <row r="181" spans="2:4" x14ac:dyDescent="0.25">
      <c r="B181" s="59">
        <v>45018</v>
      </c>
      <c r="C181" t="s">
        <v>202</v>
      </c>
      <c r="D181" s="25">
        <v>2542.77</v>
      </c>
    </row>
    <row r="182" spans="2:4" x14ac:dyDescent="0.25">
      <c r="B182" s="59">
        <v>44939</v>
      </c>
      <c r="C182" t="s">
        <v>203</v>
      </c>
      <c r="D182" s="25">
        <v>3932.84</v>
      </c>
    </row>
    <row r="183" spans="2:4" x14ac:dyDescent="0.25">
      <c r="B183" s="59">
        <v>45076</v>
      </c>
      <c r="C183" t="s">
        <v>202</v>
      </c>
      <c r="D183" s="25">
        <v>2425.58</v>
      </c>
    </row>
    <row r="184" spans="2:4" x14ac:dyDescent="0.25">
      <c r="B184" s="59">
        <v>45022</v>
      </c>
      <c r="C184" t="s">
        <v>204</v>
      </c>
      <c r="D184" s="25">
        <v>2006.82</v>
      </c>
    </row>
    <row r="185" spans="2:4" x14ac:dyDescent="0.25">
      <c r="B185" s="59">
        <v>44973</v>
      </c>
      <c r="C185" t="s">
        <v>203</v>
      </c>
      <c r="D185" s="25">
        <v>2324.2399999999998</v>
      </c>
    </row>
    <row r="186" spans="2:4" x14ac:dyDescent="0.25">
      <c r="B186" s="59">
        <v>44974</v>
      </c>
      <c r="C186" t="s">
        <v>203</v>
      </c>
      <c r="D186" s="25">
        <v>2228.94</v>
      </c>
    </row>
  </sheetData>
  <mergeCells count="1">
    <mergeCell ref="B1:H1"/>
  </mergeCells>
  <phoneticPr fontId="12" type="noConversion"/>
  <pageMargins left="0.7" right="0.7" top="0.75" bottom="0.75" header="0.3" footer="0.3"/>
  <pageSetup orientation="portrait" horizontalDpi="4294967293" verticalDpi="0" r:id="rId2"/>
  <drawing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2B646-30B0-4EB6-BA59-C376C8C598EB}">
  <dimension ref="B1:H43"/>
  <sheetViews>
    <sheetView showGridLines="0" workbookViewId="0">
      <selection activeCell="B1" sqref="B1:G1"/>
    </sheetView>
  </sheetViews>
  <sheetFormatPr defaultRowHeight="15" x14ac:dyDescent="0.25"/>
  <cols>
    <col min="1" max="1" width="3.140625" customWidth="1"/>
    <col min="2" max="2" width="24.28515625" customWidth="1"/>
    <col min="3" max="3" width="25.28515625" customWidth="1"/>
    <col min="4" max="4" width="14.7109375" customWidth="1"/>
    <col min="5" max="5" width="14.28515625" customWidth="1"/>
    <col min="6" max="6" width="14.5703125" customWidth="1"/>
    <col min="7" max="7" width="19" customWidth="1"/>
    <col min="8" max="8" width="27.28515625" customWidth="1"/>
  </cols>
  <sheetData>
    <row r="1" spans="2:7" ht="34.5" x14ac:dyDescent="0.55000000000000004">
      <c r="B1" s="69" t="s">
        <v>216</v>
      </c>
      <c r="C1" s="69"/>
      <c r="D1" s="69"/>
      <c r="E1" s="69"/>
      <c r="F1" s="69"/>
      <c r="G1" s="69"/>
    </row>
    <row r="2" spans="2:7" ht="15.75" customHeight="1" x14ac:dyDescent="0.55000000000000004">
      <c r="B2" s="62"/>
      <c r="C2" s="62"/>
      <c r="D2" s="62"/>
      <c r="E2" s="62"/>
      <c r="F2" s="62"/>
      <c r="G2" s="62"/>
    </row>
    <row r="3" spans="2:7" ht="18.75" x14ac:dyDescent="0.3">
      <c r="B3" s="4" t="s">
        <v>156</v>
      </c>
    </row>
    <row r="4" spans="2:7" x14ac:dyDescent="0.25">
      <c r="B4" s="6" t="s">
        <v>157</v>
      </c>
      <c r="C4" s="6" t="s">
        <v>158</v>
      </c>
      <c r="D4" s="6" t="s">
        <v>159</v>
      </c>
      <c r="E4" s="6" t="s">
        <v>160</v>
      </c>
      <c r="F4" s="6" t="s">
        <v>161</v>
      </c>
    </row>
    <row r="5" spans="2:7" x14ac:dyDescent="0.25">
      <c r="B5" s="37" t="s">
        <v>162</v>
      </c>
      <c r="C5" s="39" t="s">
        <v>163</v>
      </c>
      <c r="D5" s="38" t="s">
        <v>164</v>
      </c>
      <c r="E5" s="39" t="s">
        <v>165</v>
      </c>
      <c r="F5" s="40" t="s">
        <v>166</v>
      </c>
    </row>
    <row r="6" spans="2:7" x14ac:dyDescent="0.25">
      <c r="B6" s="42" t="s">
        <v>168</v>
      </c>
      <c r="C6" s="43" t="s">
        <v>169</v>
      </c>
      <c r="D6">
        <v>3.45</v>
      </c>
      <c r="E6" s="44">
        <v>44939</v>
      </c>
      <c r="F6" s="45">
        <v>0.65625</v>
      </c>
      <c r="G6" s="41" t="s">
        <v>167</v>
      </c>
    </row>
    <row r="7" spans="2:7" x14ac:dyDescent="0.25">
      <c r="B7" s="42" t="s">
        <v>170</v>
      </c>
      <c r="C7" s="43" t="s">
        <v>171</v>
      </c>
      <c r="D7" s="24" t="b">
        <v>1</v>
      </c>
      <c r="E7" s="43" t="b">
        <v>0</v>
      </c>
      <c r="F7" s="41" t="b">
        <v>1</v>
      </c>
    </row>
    <row r="8" spans="2:7" x14ac:dyDescent="0.25">
      <c r="B8" s="42" t="s">
        <v>172</v>
      </c>
      <c r="C8" s="43" t="s">
        <v>171</v>
      </c>
      <c r="D8" s="46" t="e">
        <v>#VALUE!</v>
      </c>
      <c r="E8" s="43" t="e">
        <v>#DIV/0!</v>
      </c>
      <c r="F8" s="41"/>
    </row>
    <row r="9" spans="2:7" x14ac:dyDescent="0.25">
      <c r="B9" s="47" t="s">
        <v>173</v>
      </c>
      <c r="C9" s="16"/>
      <c r="D9" s="48"/>
      <c r="E9" s="16"/>
      <c r="F9" s="49"/>
      <c r="G9" t="s">
        <v>174</v>
      </c>
    </row>
    <row r="10" spans="2:7" x14ac:dyDescent="0.25">
      <c r="G10" s="50" t="s">
        <v>175</v>
      </c>
    </row>
    <row r="11" spans="2:7" x14ac:dyDescent="0.25">
      <c r="G11" t="s">
        <v>176</v>
      </c>
    </row>
    <row r="12" spans="2:7" x14ac:dyDescent="0.25">
      <c r="B12" s="23" t="s">
        <v>177</v>
      </c>
    </row>
    <row r="13" spans="2:7" x14ac:dyDescent="0.25">
      <c r="B13" t="s">
        <v>178</v>
      </c>
    </row>
    <row r="15" spans="2:7" x14ac:dyDescent="0.25">
      <c r="B15" t="s">
        <v>219</v>
      </c>
      <c r="F15" t="s">
        <v>220</v>
      </c>
    </row>
    <row r="17" spans="2:8" x14ac:dyDescent="0.25">
      <c r="C17" s="6" t="s">
        <v>179</v>
      </c>
      <c r="G17" s="6" t="s">
        <v>179</v>
      </c>
    </row>
    <row r="18" spans="2:8" x14ac:dyDescent="0.25">
      <c r="C18" s="7">
        <v>171.25</v>
      </c>
      <c r="D18" s="51" t="s">
        <v>180</v>
      </c>
      <c r="G18" s="52" t="s">
        <v>181</v>
      </c>
      <c r="H18" s="51" t="s">
        <v>182</v>
      </c>
    </row>
    <row r="19" spans="2:8" x14ac:dyDescent="0.25">
      <c r="C19" s="7">
        <v>40.97</v>
      </c>
      <c r="G19" s="52" t="s">
        <v>183</v>
      </c>
    </row>
    <row r="20" spans="2:8" x14ac:dyDescent="0.25">
      <c r="C20" s="7">
        <v>151.29</v>
      </c>
      <c r="G20" s="52" t="s">
        <v>184</v>
      </c>
    </row>
    <row r="21" spans="2:8" x14ac:dyDescent="0.25">
      <c r="C21" s="7">
        <v>141.05000000000001</v>
      </c>
      <c r="G21" s="52" t="s">
        <v>185</v>
      </c>
    </row>
    <row r="22" spans="2:8" x14ac:dyDescent="0.25">
      <c r="C22" s="7">
        <v>98.99</v>
      </c>
      <c r="G22" s="52" t="s">
        <v>186</v>
      </c>
    </row>
    <row r="23" spans="2:8" x14ac:dyDescent="0.25">
      <c r="C23" s="53">
        <f>SUM(C18:C22)</f>
        <v>603.54999999999995</v>
      </c>
      <c r="F23" t="s">
        <v>42</v>
      </c>
      <c r="G23" s="53">
        <f>SUM(G18:G22)</f>
        <v>0</v>
      </c>
    </row>
    <row r="25" spans="2:8" x14ac:dyDescent="0.25">
      <c r="E25" s="51" t="s">
        <v>187</v>
      </c>
    </row>
    <row r="28" spans="2:8" x14ac:dyDescent="0.25">
      <c r="B28" t="s">
        <v>188</v>
      </c>
    </row>
    <row r="30" spans="2:8" x14ac:dyDescent="0.25">
      <c r="B30" s="23" t="s">
        <v>189</v>
      </c>
      <c r="D30" s="51" t="s">
        <v>190</v>
      </c>
    </row>
    <row r="32" spans="2:8" x14ac:dyDescent="0.25">
      <c r="B32" s="54" t="s">
        <v>118</v>
      </c>
      <c r="C32" s="54" t="s">
        <v>191</v>
      </c>
      <c r="D32" s="54" t="s">
        <v>192</v>
      </c>
      <c r="E32" s="54" t="s">
        <v>193</v>
      </c>
      <c r="F32" s="54" t="s">
        <v>194</v>
      </c>
      <c r="G32" s="54" t="s">
        <v>195</v>
      </c>
    </row>
    <row r="33" spans="2:7" x14ac:dyDescent="0.25">
      <c r="B33" s="55" t="s">
        <v>196</v>
      </c>
      <c r="C33" s="55"/>
      <c r="D33" s="55"/>
      <c r="E33" s="55"/>
      <c r="F33" s="55"/>
      <c r="G33" s="54">
        <v>159</v>
      </c>
    </row>
    <row r="34" spans="2:7" x14ac:dyDescent="0.25">
      <c r="B34" s="56">
        <v>44864</v>
      </c>
      <c r="C34" s="7"/>
      <c r="D34" s="57"/>
      <c r="E34" s="7">
        <v>48</v>
      </c>
      <c r="F34" s="57">
        <v>25.5</v>
      </c>
      <c r="G34" s="53">
        <f>IF(ISNUMBER(B34),G33+C34-E34,"")</f>
        <v>111</v>
      </c>
    </row>
    <row r="35" spans="2:7" x14ac:dyDescent="0.25">
      <c r="B35" s="58">
        <v>44895</v>
      </c>
      <c r="C35" s="52" t="s">
        <v>197</v>
      </c>
      <c r="D35" s="57">
        <v>11.55</v>
      </c>
      <c r="E35" s="7"/>
      <c r="F35" s="57"/>
      <c r="G35" s="53">
        <f t="shared" ref="G35:G40" si="0">IF(ISNUMBER(B35),G34+C35-E35,"")</f>
        <v>410</v>
      </c>
    </row>
    <row r="36" spans="2:7" x14ac:dyDescent="0.25">
      <c r="B36" s="58">
        <v>44925</v>
      </c>
      <c r="C36" s="7"/>
      <c r="D36" s="57"/>
      <c r="E36" s="7">
        <v>190</v>
      </c>
      <c r="F36" s="57">
        <v>24.35</v>
      </c>
      <c r="G36" s="53">
        <f t="shared" si="0"/>
        <v>220</v>
      </c>
    </row>
    <row r="37" spans="2:7" x14ac:dyDescent="0.25">
      <c r="B37" s="58">
        <v>44957</v>
      </c>
      <c r="C37" s="7">
        <v>79</v>
      </c>
      <c r="D37" s="57"/>
      <c r="E37" s="52" t="s">
        <v>198</v>
      </c>
      <c r="F37" s="57">
        <v>27</v>
      </c>
      <c r="G37" s="53">
        <f t="shared" si="0"/>
        <v>275</v>
      </c>
    </row>
    <row r="38" spans="2:7" x14ac:dyDescent="0.25">
      <c r="B38" s="58">
        <v>44984</v>
      </c>
      <c r="C38" s="52" t="s">
        <v>199</v>
      </c>
      <c r="D38" s="57"/>
      <c r="E38" s="7"/>
      <c r="F38" s="57"/>
      <c r="G38" s="53">
        <f t="shared" si="0"/>
        <v>525</v>
      </c>
    </row>
    <row r="39" spans="2:7" x14ac:dyDescent="0.25">
      <c r="B39" s="58">
        <v>45016</v>
      </c>
      <c r="C39" s="7">
        <v>300</v>
      </c>
      <c r="D39" s="57"/>
      <c r="E39" s="7"/>
      <c r="F39" s="57"/>
      <c r="G39" s="53">
        <f t="shared" si="0"/>
        <v>825</v>
      </c>
    </row>
    <row r="40" spans="2:7" x14ac:dyDescent="0.25">
      <c r="B40" s="7"/>
      <c r="C40" s="7"/>
      <c r="D40" s="57"/>
      <c r="E40" s="7"/>
      <c r="F40" s="57"/>
      <c r="G40" s="53" t="str">
        <f t="shared" si="0"/>
        <v/>
      </c>
    </row>
    <row r="42" spans="2:7" x14ac:dyDescent="0.25">
      <c r="C42" s="54" t="s">
        <v>200</v>
      </c>
    </row>
    <row r="43" spans="2:7" x14ac:dyDescent="0.25">
      <c r="C43" s="53">
        <f>SUM(C34:C40)</f>
        <v>379</v>
      </c>
    </row>
  </sheetData>
  <mergeCells count="1">
    <mergeCell ref="B1:G1"/>
  </mergeCells>
  <conditionalFormatting sqref="D18 H18 E25">
    <cfRule type="expression" dxfId="1" priority="2">
      <formula>$G$20=""</formula>
    </cfRule>
  </conditionalFormatting>
  <conditionalFormatting sqref="D30">
    <cfRule type="expression" dxfId="0" priority="1">
      <formula>$G$20=""</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D46F5-F185-44FA-AC1B-028643577FA0}">
  <dimension ref="A1:L19"/>
  <sheetViews>
    <sheetView workbookViewId="0">
      <selection activeCell="A17" sqref="A17"/>
    </sheetView>
  </sheetViews>
  <sheetFormatPr defaultRowHeight="15" x14ac:dyDescent="0.25"/>
  <cols>
    <col min="1" max="1" width="26" customWidth="1"/>
    <col min="2" max="11" width="11.140625" customWidth="1"/>
    <col min="12" max="12" width="13.5703125" customWidth="1"/>
  </cols>
  <sheetData>
    <row r="1" spans="1:12" ht="30" x14ac:dyDescent="0.25">
      <c r="K1" s="28" t="s">
        <v>131</v>
      </c>
      <c r="L1" s="23" t="s">
        <v>132</v>
      </c>
    </row>
    <row r="2" spans="1:12" x14ac:dyDescent="0.25">
      <c r="A2" s="29" t="s">
        <v>133</v>
      </c>
      <c r="B2" s="29"/>
      <c r="C2" s="29"/>
      <c r="D2" s="29"/>
      <c r="E2" s="29"/>
      <c r="F2" s="29"/>
      <c r="G2" s="29"/>
      <c r="H2" s="29"/>
      <c r="I2" s="29"/>
      <c r="J2" s="29"/>
      <c r="K2" s="29"/>
      <c r="L2" s="29"/>
    </row>
    <row r="3" spans="1:12" x14ac:dyDescent="0.25">
      <c r="A3" s="30" t="s">
        <v>134</v>
      </c>
      <c r="B3" s="30" t="s">
        <v>135</v>
      </c>
      <c r="C3" s="30" t="s">
        <v>136</v>
      </c>
      <c r="D3" s="30" t="s">
        <v>137</v>
      </c>
      <c r="E3" s="30" t="s">
        <v>138</v>
      </c>
      <c r="F3" s="30" t="s">
        <v>139</v>
      </c>
      <c r="G3" s="30" t="s">
        <v>140</v>
      </c>
      <c r="H3" s="30" t="s">
        <v>141</v>
      </c>
      <c r="I3" s="30" t="s">
        <v>142</v>
      </c>
      <c r="J3" s="30" t="s">
        <v>143</v>
      </c>
      <c r="K3" s="30" t="s">
        <v>144</v>
      </c>
      <c r="L3" s="30" t="s">
        <v>144</v>
      </c>
    </row>
    <row r="4" spans="1:12" x14ac:dyDescent="0.25">
      <c r="A4" s="31" t="s">
        <v>145</v>
      </c>
      <c r="B4" s="31">
        <v>30</v>
      </c>
      <c r="C4" s="31">
        <v>30</v>
      </c>
      <c r="D4" s="31">
        <v>30</v>
      </c>
      <c r="E4" s="31">
        <v>30</v>
      </c>
      <c r="F4" s="31">
        <v>100</v>
      </c>
      <c r="G4" s="31">
        <v>100</v>
      </c>
      <c r="H4" s="31">
        <v>100</v>
      </c>
      <c r="I4" s="31">
        <v>100</v>
      </c>
      <c r="J4" s="31">
        <f>SUM(B4:I4)</f>
        <v>520</v>
      </c>
      <c r="K4" s="31"/>
      <c r="L4" s="31"/>
    </row>
    <row r="5" spans="1:12" x14ac:dyDescent="0.25">
      <c r="A5" s="7" t="s">
        <v>146</v>
      </c>
      <c r="B5" s="7">
        <v>27</v>
      </c>
      <c r="C5" s="7">
        <v>18</v>
      </c>
      <c r="D5" s="7">
        <v>30</v>
      </c>
      <c r="E5" s="7">
        <v>29</v>
      </c>
      <c r="F5" s="7">
        <v>70</v>
      </c>
      <c r="G5" s="7">
        <v>88</v>
      </c>
      <c r="H5" s="7">
        <v>50</v>
      </c>
      <c r="I5" s="7">
        <v>100</v>
      </c>
      <c r="J5" s="32">
        <f t="shared" ref="J5:J13" si="0">SUM(B5:I5)</f>
        <v>412</v>
      </c>
      <c r="K5" s="33">
        <f>J5/$J$4</f>
        <v>0.79230769230769227</v>
      </c>
      <c r="L5" s="33" cm="1">
        <f t="array" ref="L5:L13">J5:J13/J4</f>
        <v>0.79230769230769227</v>
      </c>
    </row>
    <row r="6" spans="1:12" x14ac:dyDescent="0.25">
      <c r="A6" s="7" t="s">
        <v>147</v>
      </c>
      <c r="B6" s="7">
        <v>15</v>
      </c>
      <c r="C6" s="7">
        <v>13</v>
      </c>
      <c r="D6" s="7">
        <v>19</v>
      </c>
      <c r="E6" s="7">
        <v>10</v>
      </c>
      <c r="F6" s="7">
        <v>88</v>
      </c>
      <c r="G6" s="7">
        <v>76</v>
      </c>
      <c r="H6" s="7">
        <v>72</v>
      </c>
      <c r="I6" s="7">
        <v>80</v>
      </c>
      <c r="J6" s="32">
        <f t="shared" si="0"/>
        <v>373</v>
      </c>
      <c r="K6" s="33">
        <f t="shared" ref="K6:K13" si="1">J6/$J$4</f>
        <v>0.71730769230769231</v>
      </c>
      <c r="L6" s="33">
        <v>0.71730769230769231</v>
      </c>
    </row>
    <row r="7" spans="1:12" x14ac:dyDescent="0.25">
      <c r="A7" s="7" t="s">
        <v>148</v>
      </c>
      <c r="B7" s="7">
        <v>21</v>
      </c>
      <c r="C7" s="7">
        <v>24</v>
      </c>
      <c r="D7" s="7">
        <v>27</v>
      </c>
      <c r="E7" s="7">
        <v>30</v>
      </c>
      <c r="F7" s="7">
        <v>88</v>
      </c>
      <c r="G7" s="7">
        <v>98</v>
      </c>
      <c r="H7" s="7">
        <v>100</v>
      </c>
      <c r="I7" s="7">
        <v>95</v>
      </c>
      <c r="J7" s="32">
        <f t="shared" si="0"/>
        <v>483</v>
      </c>
      <c r="K7" s="33">
        <f t="shared" si="1"/>
        <v>0.92884615384615388</v>
      </c>
      <c r="L7" s="33">
        <v>0.92884615384615388</v>
      </c>
    </row>
    <row r="8" spans="1:12" x14ac:dyDescent="0.25">
      <c r="A8" s="7" t="s">
        <v>149</v>
      </c>
      <c r="B8" s="7">
        <v>10</v>
      </c>
      <c r="C8" s="7">
        <v>20</v>
      </c>
      <c r="D8" s="7">
        <v>20</v>
      </c>
      <c r="E8" s="7">
        <v>17</v>
      </c>
      <c r="F8" s="7">
        <v>99</v>
      </c>
      <c r="G8" s="7">
        <v>99</v>
      </c>
      <c r="H8" s="7">
        <v>70</v>
      </c>
      <c r="I8" s="7">
        <v>100</v>
      </c>
      <c r="J8" s="32">
        <f t="shared" si="0"/>
        <v>435</v>
      </c>
      <c r="K8" s="33">
        <f t="shared" si="1"/>
        <v>0.83653846153846156</v>
      </c>
      <c r="L8" s="33">
        <v>0.83653846153846156</v>
      </c>
    </row>
    <row r="9" spans="1:12" x14ac:dyDescent="0.25">
      <c r="A9" s="7" t="s">
        <v>150</v>
      </c>
      <c r="B9" s="7">
        <v>13</v>
      </c>
      <c r="C9" s="7">
        <v>22</v>
      </c>
      <c r="D9" s="7">
        <v>12</v>
      </c>
      <c r="E9" s="7">
        <v>28</v>
      </c>
      <c r="F9" s="7">
        <v>60</v>
      </c>
      <c r="G9" s="7">
        <v>70</v>
      </c>
      <c r="H9" s="7">
        <v>93</v>
      </c>
      <c r="I9" s="7">
        <v>100</v>
      </c>
      <c r="J9" s="32">
        <f t="shared" si="0"/>
        <v>398</v>
      </c>
      <c r="K9" s="33">
        <f t="shared" si="1"/>
        <v>0.76538461538461533</v>
      </c>
      <c r="L9" s="33">
        <v>0.76538461538461533</v>
      </c>
    </row>
    <row r="10" spans="1:12" x14ac:dyDescent="0.25">
      <c r="A10" s="7" t="s">
        <v>151</v>
      </c>
      <c r="B10" s="7">
        <v>17</v>
      </c>
      <c r="C10" s="7">
        <v>18</v>
      </c>
      <c r="D10" s="7">
        <v>10</v>
      </c>
      <c r="E10" s="7">
        <v>22</v>
      </c>
      <c r="F10" s="7">
        <v>65</v>
      </c>
      <c r="G10" s="7">
        <v>63</v>
      </c>
      <c r="H10" s="7">
        <v>81</v>
      </c>
      <c r="I10" s="7">
        <v>100</v>
      </c>
      <c r="J10" s="32">
        <f t="shared" si="0"/>
        <v>376</v>
      </c>
      <c r="K10" s="33">
        <f t="shared" si="1"/>
        <v>0.72307692307692306</v>
      </c>
      <c r="L10" s="33">
        <v>0.72307692307692306</v>
      </c>
    </row>
    <row r="11" spans="1:12" x14ac:dyDescent="0.25">
      <c r="A11" s="7" t="s">
        <v>152</v>
      </c>
      <c r="B11" s="7">
        <v>18</v>
      </c>
      <c r="C11" s="7">
        <v>24</v>
      </c>
      <c r="D11" s="7">
        <v>30</v>
      </c>
      <c r="E11" s="7">
        <v>27</v>
      </c>
      <c r="F11" s="7">
        <v>79</v>
      </c>
      <c r="G11" s="7">
        <v>98</v>
      </c>
      <c r="H11" s="7">
        <v>96</v>
      </c>
      <c r="I11" s="7">
        <v>99</v>
      </c>
      <c r="J11" s="32">
        <f t="shared" si="0"/>
        <v>471</v>
      </c>
      <c r="K11" s="33">
        <f t="shared" si="1"/>
        <v>0.90576923076923077</v>
      </c>
      <c r="L11" s="33">
        <v>0.90576923076923077</v>
      </c>
    </row>
    <row r="12" spans="1:12" x14ac:dyDescent="0.25">
      <c r="A12" s="7" t="s">
        <v>153</v>
      </c>
      <c r="B12" s="7">
        <v>20</v>
      </c>
      <c r="C12" s="7">
        <v>15</v>
      </c>
      <c r="D12" s="7">
        <v>18</v>
      </c>
      <c r="E12" s="7">
        <v>27</v>
      </c>
      <c r="F12" s="7">
        <v>76</v>
      </c>
      <c r="G12" s="7">
        <v>95</v>
      </c>
      <c r="H12" s="7">
        <v>80</v>
      </c>
      <c r="I12" s="7">
        <v>100</v>
      </c>
      <c r="J12" s="32">
        <f t="shared" si="0"/>
        <v>431</v>
      </c>
      <c r="K12" s="33">
        <f t="shared" si="1"/>
        <v>0.8288461538461539</v>
      </c>
      <c r="L12" s="33">
        <v>0.8288461538461539</v>
      </c>
    </row>
    <row r="13" spans="1:12" x14ac:dyDescent="0.25">
      <c r="A13" s="7" t="s">
        <v>154</v>
      </c>
      <c r="B13" s="7">
        <v>28</v>
      </c>
      <c r="C13" s="7">
        <v>29</v>
      </c>
      <c r="D13" s="7">
        <v>21</v>
      </c>
      <c r="E13" s="7">
        <v>16</v>
      </c>
      <c r="F13" s="7">
        <v>73</v>
      </c>
      <c r="G13" s="7">
        <v>100</v>
      </c>
      <c r="H13" s="7">
        <v>100</v>
      </c>
      <c r="I13" s="7">
        <v>100</v>
      </c>
      <c r="J13" s="35">
        <f t="shared" si="0"/>
        <v>467</v>
      </c>
      <c r="K13" s="34">
        <f t="shared" si="1"/>
        <v>0.89807692307692311</v>
      </c>
      <c r="L13" s="34">
        <v>0.89807692307692311</v>
      </c>
    </row>
    <row r="14" spans="1:12" x14ac:dyDescent="0.25">
      <c r="A14" s="7" t="s">
        <v>155</v>
      </c>
      <c r="B14" s="32">
        <f>AVERAGE(B5:B13)</f>
        <v>18.777777777777779</v>
      </c>
      <c r="C14" s="32">
        <f t="shared" ref="C14:I14" si="2">AVERAGE(C5:C13)</f>
        <v>20.333333333333332</v>
      </c>
      <c r="D14" s="32">
        <f t="shared" si="2"/>
        <v>20.777777777777779</v>
      </c>
      <c r="E14" s="32">
        <f t="shared" si="2"/>
        <v>22.888888888888889</v>
      </c>
      <c r="F14" s="32">
        <f t="shared" si="2"/>
        <v>77.555555555555557</v>
      </c>
      <c r="G14" s="32">
        <f t="shared" si="2"/>
        <v>87.444444444444443</v>
      </c>
      <c r="H14" s="32">
        <f t="shared" si="2"/>
        <v>82.444444444444443</v>
      </c>
      <c r="I14" s="36">
        <f t="shared" si="2"/>
        <v>97.111111111111114</v>
      </c>
      <c r="J14" s="37"/>
      <c r="K14" s="38"/>
      <c r="L14" s="67"/>
    </row>
    <row r="19" spans="1:1" x14ac:dyDescent="0.25">
      <c r="A19" s="3"/>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What to Cover</vt:lpstr>
      <vt:lpstr>Structure</vt:lpstr>
      <vt:lpstr>Cursors</vt:lpstr>
      <vt:lpstr>Keyboards (an)</vt:lpstr>
      <vt:lpstr>What Excel Does</vt:lpstr>
      <vt:lpstr>Entering Data</vt:lpstr>
      <vt:lpstr>GradeBook</vt:lpstr>
      <vt:lpstr>Cursors!Print_Area</vt:lpstr>
      <vt:lpstr>'Keyboards (an)'!Print_Area</vt:lpstr>
      <vt:lpstr>Structure!Print_Area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Kajoka, Mary</dc:creator>
  <cp:lastModifiedBy>Kajoka, Mary</cp:lastModifiedBy>
  <cp:lastPrinted>2024-09-15T03:32:13Z</cp:lastPrinted>
  <dcterms:created xsi:type="dcterms:W3CDTF">2024-09-14T19:02:18Z</dcterms:created>
  <dcterms:modified xsi:type="dcterms:W3CDTF">2024-09-18T20:53:34Z</dcterms:modified>
</cp:coreProperties>
</file>