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114"/>
  <workbookPr defaultThemeVersion="124226"/>
  <bookViews>
    <workbookView xWindow="120" yWindow="75" windowWidth="15180" windowHeight="8070"/>
  </bookViews>
  <sheets>
    <sheet name="P(1)" sheetId="1" r:id="rId1"/>
    <sheet name="P(1an)" sheetId="11" state="hidden" r:id="rId2"/>
    <sheet name="P(2)" sheetId="4" r:id="rId3"/>
    <sheet name="P(2an)" sheetId="12" state="hidden" r:id="rId4"/>
    <sheet name="P(3)" sheetId="5" r:id="rId5"/>
    <sheet name="P(3an)" sheetId="13" state="hidden" r:id="rId6"/>
    <sheet name="P(4)" sheetId="6" r:id="rId7"/>
    <sheet name="P(4an)" sheetId="14" state="hidden" r:id="rId8"/>
    <sheet name="P(5)" sheetId="7" r:id="rId9"/>
    <sheet name="P(5an)" sheetId="15" state="hidden" r:id="rId10"/>
    <sheet name="P(6)" sheetId="8" r:id="rId11"/>
    <sheet name="P(6an)" sheetId="16" state="hidden" r:id="rId12"/>
    <sheet name="P(7)" sheetId="9" r:id="rId13"/>
    <sheet name="P(7an)" sheetId="17" state="hidden" r:id="rId14"/>
    <sheet name="P(8)" sheetId="10" r:id="rId15"/>
    <sheet name="P(8an)" sheetId="18" state="hidden" r:id="rId16"/>
  </sheets>
  <calcPr calcId="144315"/>
</workbook>
</file>

<file path=xl/calcChain.xml><?xml version="1.0" encoding="utf-8"?>
<calcChain xmlns="http://schemas.openxmlformats.org/spreadsheetml/2006/main">
  <c r="F4" i="18" l="1"/>
  <c r="M510" i="18"/>
  <c r="M509" i="18"/>
  <c r="M508" i="18"/>
  <c r="M507" i="18"/>
  <c r="M506" i="18"/>
  <c r="M505" i="18"/>
  <c r="M504" i="18"/>
  <c r="M503" i="18"/>
  <c r="M502" i="18"/>
  <c r="M501" i="18"/>
  <c r="M500" i="18"/>
  <c r="M499" i="18"/>
  <c r="M498" i="18"/>
  <c r="M497" i="18"/>
  <c r="M496" i="18"/>
  <c r="M495" i="18"/>
  <c r="M494" i="18"/>
  <c r="M493" i="18"/>
  <c r="M492" i="18"/>
  <c r="M491" i="18"/>
  <c r="M490" i="18"/>
  <c r="M489" i="18"/>
  <c r="M488" i="18"/>
  <c r="M487" i="18"/>
  <c r="M486" i="18"/>
  <c r="M485" i="18"/>
  <c r="M484" i="18"/>
  <c r="M483" i="18"/>
  <c r="M482" i="18"/>
  <c r="M481" i="18"/>
  <c r="M480" i="18"/>
  <c r="M479" i="18"/>
  <c r="M478" i="18"/>
  <c r="M477" i="18"/>
  <c r="M476" i="18"/>
  <c r="M475" i="18"/>
  <c r="M474" i="18"/>
  <c r="M473" i="18"/>
  <c r="M472" i="18"/>
  <c r="M471" i="18"/>
  <c r="M470" i="18"/>
  <c r="M469" i="18"/>
  <c r="M468" i="18"/>
  <c r="M467" i="18"/>
  <c r="M466" i="18"/>
  <c r="M465" i="18"/>
  <c r="M464" i="18"/>
  <c r="M463" i="18"/>
  <c r="M462" i="18"/>
  <c r="M461" i="18"/>
  <c r="M460" i="18"/>
  <c r="M459" i="18"/>
  <c r="M458" i="18"/>
  <c r="M457" i="18"/>
  <c r="M456" i="18"/>
  <c r="M455" i="18"/>
  <c r="M454" i="18"/>
  <c r="M453" i="18"/>
  <c r="M452" i="18"/>
  <c r="M451" i="18"/>
  <c r="M450" i="18"/>
  <c r="M449" i="18"/>
  <c r="M448" i="18"/>
  <c r="M447" i="18"/>
  <c r="M446" i="18"/>
  <c r="M445" i="18"/>
  <c r="M444" i="18"/>
  <c r="M443" i="18"/>
  <c r="M442" i="18"/>
  <c r="M441" i="18"/>
  <c r="M440" i="18"/>
  <c r="M439" i="18"/>
  <c r="M438" i="18"/>
  <c r="M437" i="18"/>
  <c r="M436" i="18"/>
  <c r="M435" i="18"/>
  <c r="M434" i="18"/>
  <c r="M433" i="18"/>
  <c r="M432" i="18"/>
  <c r="M431" i="18"/>
  <c r="M430" i="18"/>
  <c r="M429" i="18"/>
  <c r="M428" i="18"/>
  <c r="M427" i="18"/>
  <c r="M426" i="18"/>
  <c r="M425" i="18"/>
  <c r="M424" i="18"/>
  <c r="M423" i="18"/>
  <c r="M422" i="18"/>
  <c r="M421" i="18"/>
  <c r="M420" i="18"/>
  <c r="M419" i="18"/>
  <c r="M418" i="18"/>
  <c r="M417" i="18"/>
  <c r="M416" i="18"/>
  <c r="M415" i="18"/>
  <c r="M414" i="18"/>
  <c r="M413" i="18"/>
  <c r="M412" i="18"/>
  <c r="M411" i="18"/>
  <c r="M410" i="18"/>
  <c r="M409" i="18"/>
  <c r="M408" i="18"/>
  <c r="M407" i="18"/>
  <c r="M406" i="18"/>
  <c r="M405" i="18"/>
  <c r="M404" i="18"/>
  <c r="M403" i="18"/>
  <c r="M402" i="18"/>
  <c r="M401" i="18"/>
  <c r="M400" i="18"/>
  <c r="M399" i="18"/>
  <c r="M398" i="18"/>
  <c r="M397" i="18"/>
  <c r="M396" i="18"/>
  <c r="M395" i="18"/>
  <c r="M394" i="18"/>
  <c r="M393" i="18"/>
  <c r="M392" i="18"/>
  <c r="M391" i="18"/>
  <c r="M390" i="18"/>
  <c r="M389" i="18"/>
  <c r="M388" i="18"/>
  <c r="M387" i="18"/>
  <c r="M386" i="18"/>
  <c r="M385" i="18"/>
  <c r="M384" i="18"/>
  <c r="M383" i="18"/>
  <c r="M382" i="18"/>
  <c r="M381" i="18"/>
  <c r="M380" i="18"/>
  <c r="M379" i="18"/>
  <c r="M378" i="18"/>
  <c r="M377" i="18"/>
  <c r="M376" i="18"/>
  <c r="M375" i="18"/>
  <c r="M374" i="18"/>
  <c r="M373" i="18"/>
  <c r="M372" i="18"/>
  <c r="M371" i="18"/>
  <c r="M370" i="18"/>
  <c r="M369" i="18"/>
  <c r="M368" i="18"/>
  <c r="M367" i="18"/>
  <c r="M366" i="18"/>
  <c r="M365" i="18"/>
  <c r="M364" i="18"/>
  <c r="M363" i="18"/>
  <c r="M362" i="18"/>
  <c r="M361" i="18"/>
  <c r="N361" i="18" s="1"/>
  <c r="M360" i="18"/>
  <c r="M359" i="18"/>
  <c r="N359" i="18" s="1"/>
  <c r="M358" i="18"/>
  <c r="M357" i="18"/>
  <c r="N357" i="18" s="1"/>
  <c r="M356" i="18"/>
  <c r="M355" i="18"/>
  <c r="N355" i="18" s="1"/>
  <c r="M354" i="18"/>
  <c r="M353" i="18"/>
  <c r="N353" i="18" s="1"/>
  <c r="M352" i="18"/>
  <c r="M351" i="18"/>
  <c r="N351" i="18" s="1"/>
  <c r="M350" i="18"/>
  <c r="M349" i="18"/>
  <c r="N349" i="18" s="1"/>
  <c r="M348" i="18"/>
  <c r="M347" i="18"/>
  <c r="N347" i="18" s="1"/>
  <c r="M346" i="18"/>
  <c r="M345" i="18"/>
  <c r="N345" i="18" s="1"/>
  <c r="M344" i="18"/>
  <c r="M343" i="18"/>
  <c r="N343" i="18" s="1"/>
  <c r="M342" i="18"/>
  <c r="M341" i="18"/>
  <c r="N341" i="18" s="1"/>
  <c r="M340" i="18"/>
  <c r="M339" i="18"/>
  <c r="M338" i="18"/>
  <c r="M337" i="18"/>
  <c r="M336" i="18"/>
  <c r="M335" i="18"/>
  <c r="M334" i="18"/>
  <c r="M333" i="18"/>
  <c r="M332" i="18"/>
  <c r="M331" i="18"/>
  <c r="M330" i="18"/>
  <c r="M329" i="18"/>
  <c r="M328" i="18"/>
  <c r="M327"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M292" i="18"/>
  <c r="M291" i="18"/>
  <c r="M290"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M255" i="18"/>
  <c r="M254" i="18"/>
  <c r="M253"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M218" i="18"/>
  <c r="M217" i="18"/>
  <c r="M216"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M181" i="18"/>
  <c r="M180" i="18"/>
  <c r="M179" i="18"/>
  <c r="M178" i="18"/>
  <c r="M177" i="18"/>
  <c r="M176" i="18"/>
  <c r="M175" i="18"/>
  <c r="M174" i="18"/>
  <c r="M173" i="18"/>
  <c r="M172" i="18"/>
  <c r="M171" i="18"/>
  <c r="M170" i="18"/>
  <c r="M169" i="18"/>
  <c r="M168" i="18"/>
  <c r="M167" i="18"/>
  <c r="M166" i="18"/>
  <c r="M165" i="18"/>
  <c r="M164" i="18"/>
  <c r="M163" i="18"/>
  <c r="M162" i="18"/>
  <c r="M161" i="18"/>
  <c r="M160" i="18"/>
  <c r="M159" i="18"/>
  <c r="M158" i="18"/>
  <c r="M157" i="18"/>
  <c r="M156" i="18"/>
  <c r="M155" i="18"/>
  <c r="M154" i="18"/>
  <c r="M153" i="18"/>
  <c r="M152" i="18"/>
  <c r="M151" i="18"/>
  <c r="M150" i="18"/>
  <c r="M149" i="18"/>
  <c r="M148" i="18"/>
  <c r="M147" i="18"/>
  <c r="M146" i="18"/>
  <c r="M145" i="18"/>
  <c r="M144" i="18"/>
  <c r="M143" i="18"/>
  <c r="M142"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M107" i="18"/>
  <c r="M106" i="18"/>
  <c r="M105" i="18"/>
  <c r="M104" i="18"/>
  <c r="M103" i="18"/>
  <c r="M102" i="18"/>
  <c r="M101" i="18"/>
  <c r="M100" i="18"/>
  <c r="M99" i="18"/>
  <c r="M98" i="18"/>
  <c r="M97" i="18"/>
  <c r="M96" i="18"/>
  <c r="M95" i="18"/>
  <c r="M94" i="18"/>
  <c r="M93" i="18"/>
  <c r="M92" i="18"/>
  <c r="M91" i="18"/>
  <c r="M90" i="18"/>
  <c r="M89" i="18"/>
  <c r="M88" i="18"/>
  <c r="M87" i="18"/>
  <c r="M86" i="18"/>
  <c r="M85" i="18"/>
  <c r="M84" i="18"/>
  <c r="M83" i="18"/>
  <c r="M82" i="18"/>
  <c r="M81" i="18"/>
  <c r="M80" i="18"/>
  <c r="M79" i="18"/>
  <c r="M78" i="18"/>
  <c r="M77" i="18"/>
  <c r="M76" i="18"/>
  <c r="M75" i="18"/>
  <c r="M74" i="18"/>
  <c r="M73" i="18"/>
  <c r="M72" i="18"/>
  <c r="M71" i="18"/>
  <c r="M70" i="18"/>
  <c r="M69" i="18"/>
  <c r="M68" i="18"/>
  <c r="M67" i="18"/>
  <c r="M66" i="18"/>
  <c r="M65" i="18"/>
  <c r="M64" i="18"/>
  <c r="M63" i="18"/>
  <c r="M62" i="18"/>
  <c r="M61" i="18"/>
  <c r="M60" i="18"/>
  <c r="M59" i="18"/>
  <c r="M58" i="18"/>
  <c r="M57" i="18"/>
  <c r="M56" i="18"/>
  <c r="M55" i="18"/>
  <c r="M54" i="18"/>
  <c r="M5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7" i="18"/>
  <c r="M6" i="18"/>
  <c r="M5" i="18"/>
  <c r="M4" i="18"/>
  <c r="N4" i="18" s="1"/>
  <c r="A8" i="17" a="1"/>
  <c r="A8" i="17" s="1"/>
  <c r="K33" i="16"/>
  <c r="J33" i="16"/>
  <c r="L33" i="16" s="1"/>
  <c r="M33" i="16" s="1"/>
  <c r="G33" i="16"/>
  <c r="H33" i="16" s="1"/>
  <c r="K32" i="16"/>
  <c r="J32" i="16"/>
  <c r="L32" i="16" s="1"/>
  <c r="M32" i="16" s="1"/>
  <c r="G32" i="16"/>
  <c r="H32" i="16" s="1"/>
  <c r="K31" i="16"/>
  <c r="J31" i="16"/>
  <c r="L31" i="16" s="1"/>
  <c r="M31" i="16" s="1"/>
  <c r="G31" i="16"/>
  <c r="H31" i="16" s="1"/>
  <c r="K30" i="16"/>
  <c r="J30" i="16"/>
  <c r="L30" i="16" s="1"/>
  <c r="M30" i="16" s="1"/>
  <c r="G30" i="16"/>
  <c r="H30" i="16" s="1"/>
  <c r="K29" i="16"/>
  <c r="J29" i="16"/>
  <c r="L29" i="16" s="1"/>
  <c r="M29" i="16" s="1"/>
  <c r="G29" i="16"/>
  <c r="H29" i="16" s="1"/>
  <c r="K28" i="16"/>
  <c r="J28" i="16"/>
  <c r="L28" i="16" s="1"/>
  <c r="M28" i="16" s="1"/>
  <c r="G28" i="16"/>
  <c r="H28" i="16" s="1"/>
  <c r="K27" i="16"/>
  <c r="J27" i="16"/>
  <c r="L27" i="16" s="1"/>
  <c r="M27" i="16" s="1"/>
  <c r="G27" i="16"/>
  <c r="H27" i="16" s="1"/>
  <c r="K26" i="16"/>
  <c r="J26" i="16"/>
  <c r="L26" i="16" s="1"/>
  <c r="M26" i="16" s="1"/>
  <c r="G26" i="16"/>
  <c r="H26" i="16" s="1"/>
  <c r="K25" i="16"/>
  <c r="J25" i="16"/>
  <c r="L25" i="16" s="1"/>
  <c r="M25" i="16" s="1"/>
  <c r="G25" i="16"/>
  <c r="H25" i="16" s="1"/>
  <c r="K24" i="16"/>
  <c r="J24" i="16"/>
  <c r="L24" i="16" s="1"/>
  <c r="M24" i="16" s="1"/>
  <c r="G24" i="16"/>
  <c r="H24" i="16" s="1"/>
  <c r="K23" i="16"/>
  <c r="J23" i="16"/>
  <c r="L23" i="16" s="1"/>
  <c r="M23" i="16" s="1"/>
  <c r="G23" i="16"/>
  <c r="H23" i="16" s="1"/>
  <c r="K22" i="16"/>
  <c r="J22" i="16"/>
  <c r="L22" i="16" s="1"/>
  <c r="M22" i="16" s="1"/>
  <c r="G22" i="16"/>
  <c r="H22" i="16" s="1"/>
  <c r="K21" i="16"/>
  <c r="J21" i="16"/>
  <c r="L21" i="16" s="1"/>
  <c r="M21" i="16" s="1"/>
  <c r="G21" i="16"/>
  <c r="H21" i="16" s="1"/>
  <c r="K20" i="16"/>
  <c r="J20" i="16"/>
  <c r="L20" i="16" s="1"/>
  <c r="M20" i="16" s="1"/>
  <c r="G20" i="16"/>
  <c r="H20" i="16" s="1"/>
  <c r="K19" i="16"/>
  <c r="J19" i="16"/>
  <c r="L19" i="16" s="1"/>
  <c r="M19" i="16" s="1"/>
  <c r="G19" i="16"/>
  <c r="H19" i="16" s="1"/>
  <c r="K18" i="16"/>
  <c r="J18" i="16"/>
  <c r="L18" i="16" s="1"/>
  <c r="M18" i="16" s="1"/>
  <c r="G18" i="16"/>
  <c r="H18" i="16" s="1"/>
  <c r="K17" i="16"/>
  <c r="J17" i="16"/>
  <c r="L17" i="16" s="1"/>
  <c r="M17" i="16" s="1"/>
  <c r="G17" i="16"/>
  <c r="H17" i="16" s="1"/>
  <c r="K16" i="16"/>
  <c r="J16" i="16"/>
  <c r="L16" i="16" s="1"/>
  <c r="M16" i="16" s="1"/>
  <c r="G16" i="16"/>
  <c r="H16" i="16" s="1"/>
  <c r="K15" i="16"/>
  <c r="J15" i="16"/>
  <c r="L15" i="16" s="1"/>
  <c r="M15" i="16" s="1"/>
  <c r="G15" i="16"/>
  <c r="H15" i="16" s="1"/>
  <c r="K14" i="16"/>
  <c r="J14" i="16"/>
  <c r="L14" i="16" s="1"/>
  <c r="M14" i="16" s="1"/>
  <c r="G14" i="16"/>
  <c r="H14" i="16" s="1"/>
  <c r="K13" i="16"/>
  <c r="J13" i="16"/>
  <c r="L13" i="16" s="1"/>
  <c r="M13" i="16" s="1"/>
  <c r="G13" i="16"/>
  <c r="H13" i="16" s="1"/>
  <c r="K12" i="16"/>
  <c r="J12" i="16"/>
  <c r="L12" i="16" s="1"/>
  <c r="M12" i="16" s="1"/>
  <c r="G12" i="16"/>
  <c r="H12" i="16" s="1"/>
  <c r="K11" i="16"/>
  <c r="J11" i="16"/>
  <c r="L11" i="16" s="1"/>
  <c r="M11" i="16" s="1"/>
  <c r="G11" i="16"/>
  <c r="H11" i="16" s="1"/>
  <c r="K10" i="16"/>
  <c r="J10" i="16"/>
  <c r="L10" i="16" s="1"/>
  <c r="M10" i="16" s="1"/>
  <c r="G10" i="16"/>
  <c r="H10" i="16" s="1"/>
  <c r="K9" i="16"/>
  <c r="J9" i="16"/>
  <c r="L9" i="16" s="1"/>
  <c r="M9" i="16" s="1"/>
  <c r="G9" i="16"/>
  <c r="H9" i="16" s="1"/>
  <c r="K8" i="16"/>
  <c r="J8" i="16"/>
  <c r="L8" i="16" s="1"/>
  <c r="M8" i="16" s="1"/>
  <c r="G8" i="16"/>
  <c r="H8" i="16" s="1"/>
  <c r="K7" i="16"/>
  <c r="J7" i="16"/>
  <c r="L7" i="16" s="1"/>
  <c r="M7" i="16" s="1"/>
  <c r="G7" i="16"/>
  <c r="H7" i="16" s="1"/>
  <c r="K6" i="16"/>
  <c r="J6" i="16"/>
  <c r="L6" i="16" s="1"/>
  <c r="M6" i="16" s="1"/>
  <c r="G6" i="16"/>
  <c r="H6" i="16" s="1"/>
  <c r="K5" i="16"/>
  <c r="J5" i="16"/>
  <c r="L5" i="16" s="1"/>
  <c r="M5" i="16" s="1"/>
  <c r="G5" i="16"/>
  <c r="H5" i="16" s="1"/>
  <c r="K4" i="16"/>
  <c r="J4" i="16"/>
  <c r="L4" i="16" s="1"/>
  <c r="M4" i="16" s="1"/>
  <c r="G4" i="16"/>
  <c r="H4" i="16" s="1"/>
  <c r="D19" i="15"/>
  <c r="G13" i="15"/>
  <c r="F13" i="15"/>
  <c r="E13" i="15"/>
  <c r="D13" i="15"/>
  <c r="C13" i="15"/>
  <c r="G12" i="15"/>
  <c r="F12" i="15"/>
  <c r="E12" i="15"/>
  <c r="D12" i="15"/>
  <c r="C12" i="15"/>
  <c r="G11" i="15"/>
  <c r="F11" i="15"/>
  <c r="E11" i="15"/>
  <c r="D11" i="15"/>
  <c r="C11" i="15"/>
  <c r="G14" i="15" s="1"/>
  <c r="G14" i="7"/>
  <c r="C11" i="7"/>
  <c r="D11" i="7"/>
  <c r="E11" i="7"/>
  <c r="F11" i="7"/>
  <c r="G11" i="7"/>
  <c r="C12" i="7"/>
  <c r="D12" i="7"/>
  <c r="E12" i="7"/>
  <c r="F12" i="7"/>
  <c r="G12" i="7"/>
  <c r="C13" i="7"/>
  <c r="D13" i="7"/>
  <c r="E13" i="7"/>
  <c r="F13" i="7"/>
  <c r="G13" i="7"/>
  <c r="N342" i="18" l="1"/>
  <c r="N344" i="18"/>
  <c r="N346" i="18"/>
  <c r="N348" i="18"/>
  <c r="N350" i="18"/>
  <c r="N352" i="18"/>
  <c r="N354" i="18"/>
  <c r="N356" i="18"/>
  <c r="N358" i="18"/>
  <c r="N360" i="18"/>
  <c r="N362"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4" i="18"/>
  <c r="N66" i="18"/>
  <c r="N68" i="18"/>
  <c r="N70" i="18"/>
  <c r="N72" i="18"/>
  <c r="N74" i="18"/>
  <c r="N76" i="18"/>
  <c r="N78" i="18"/>
  <c r="N80" i="18"/>
  <c r="N82" i="18"/>
  <c r="N84" i="18"/>
  <c r="N86" i="18"/>
  <c r="N88" i="18"/>
  <c r="N90" i="18"/>
  <c r="N92" i="18"/>
  <c r="N94" i="18"/>
  <c r="N96" i="18"/>
  <c r="N63" i="18"/>
  <c r="N65" i="18"/>
  <c r="N67" i="18"/>
  <c r="N69" i="18"/>
  <c r="N71" i="18"/>
  <c r="N73" i="18"/>
  <c r="N75" i="18"/>
  <c r="N77" i="18"/>
  <c r="N79" i="18"/>
  <c r="N81" i="18"/>
  <c r="N83" i="18"/>
  <c r="N85" i="18"/>
  <c r="N87" i="18"/>
  <c r="N89" i="18"/>
  <c r="N91" i="18"/>
  <c r="N93" i="18"/>
  <c r="N95"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40" i="18"/>
  <c r="N242" i="18"/>
  <c r="N244" i="18"/>
  <c r="N246" i="18"/>
  <c r="N248" i="18"/>
  <c r="N250" i="18"/>
  <c r="N252" i="18"/>
  <c r="N254" i="18"/>
  <c r="N256" i="18"/>
  <c r="N258" i="18"/>
  <c r="N260" i="18"/>
  <c r="N262" i="18"/>
  <c r="N264" i="18"/>
  <c r="N266" i="18"/>
  <c r="N239" i="18"/>
  <c r="N241" i="18"/>
  <c r="N243" i="18"/>
  <c r="N245" i="18"/>
  <c r="N247" i="18"/>
  <c r="N249" i="18"/>
  <c r="N251" i="18"/>
  <c r="N253" i="18"/>
  <c r="N255" i="18"/>
  <c r="N257" i="18"/>
  <c r="N259" i="18"/>
  <c r="N261" i="18"/>
  <c r="N263" i="18"/>
  <c r="N265"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8" i="18"/>
  <c r="N430" i="18"/>
  <c r="N432" i="18"/>
  <c r="N434" i="18"/>
  <c r="N427" i="18"/>
  <c r="N429" i="18"/>
  <c r="N431" i="18"/>
  <c r="N433"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D20" i="17"/>
  <c r="B20" i="17"/>
  <c r="D19" i="17"/>
  <c r="B19" i="17"/>
  <c r="D18" i="17"/>
  <c r="B18" i="17"/>
  <c r="D17" i="17"/>
  <c r="B17" i="17"/>
  <c r="D16" i="17"/>
  <c r="B16" i="17"/>
  <c r="D15" i="17"/>
  <c r="B15" i="17"/>
  <c r="D14" i="17"/>
  <c r="B14" i="17"/>
  <c r="D13" i="17"/>
  <c r="B13" i="17"/>
  <c r="D12" i="17"/>
  <c r="B12" i="17"/>
  <c r="D11" i="17"/>
  <c r="B11" i="17"/>
  <c r="D10" i="17"/>
  <c r="B10" i="17"/>
  <c r="D9" i="17"/>
  <c r="B9" i="17"/>
  <c r="D8" i="17"/>
  <c r="B8" i="17"/>
  <c r="C20" i="17"/>
  <c r="A20" i="17"/>
  <c r="C19" i="17"/>
  <c r="A19" i="17"/>
  <c r="C18" i="17"/>
  <c r="A18" i="17"/>
  <c r="C17" i="17"/>
  <c r="A17" i="17"/>
  <c r="C16" i="17"/>
  <c r="A16" i="17"/>
  <c r="C15" i="17"/>
  <c r="A15" i="17"/>
  <c r="C14" i="17"/>
  <c r="A14" i="17"/>
  <c r="C13" i="17"/>
  <c r="A13" i="17"/>
  <c r="C12" i="17"/>
  <c r="A12" i="17"/>
  <c r="C11" i="17"/>
  <c r="A11" i="17"/>
  <c r="C10" i="17"/>
  <c r="A10" i="17"/>
  <c r="C9" i="17"/>
  <c r="A9" i="17"/>
  <c r="C8" i="17"/>
  <c r="H13" i="14"/>
  <c r="H12" i="14"/>
  <c r="H11" i="14"/>
  <c r="H10" i="14"/>
  <c r="H9" i="14"/>
  <c r="D30" i="13"/>
  <c r="D29" i="13"/>
  <c r="D28" i="13"/>
  <c r="D27" i="13"/>
  <c r="D26" i="13"/>
  <c r="D25" i="13"/>
  <c r="D24" i="13"/>
  <c r="D23" i="13"/>
  <c r="D22" i="13"/>
  <c r="D21" i="13"/>
  <c r="D20" i="13"/>
  <c r="D19" i="13"/>
  <c r="D18" i="13"/>
  <c r="D17" i="13"/>
  <c r="D16" i="13"/>
  <c r="D15" i="13"/>
  <c r="D14" i="13"/>
  <c r="D13" i="13"/>
  <c r="D12" i="13"/>
  <c r="D11" i="13"/>
  <c r="D10" i="13"/>
  <c r="D9" i="13"/>
  <c r="D8" i="13"/>
  <c r="D7" i="13"/>
  <c r="D6" i="13"/>
  <c r="N2" i="18" l="1"/>
  <c r="O2" i="18" s="1"/>
  <c r="F3" i="12"/>
  <c r="F2" i="12"/>
  <c r="G9" i="11"/>
  <c r="F12" i="11" s="1"/>
  <c r="G7" i="11"/>
  <c r="G6" i="11"/>
  <c r="A1" i="11"/>
  <c r="A1" i="1"/>
  <c r="L12" i="11" l="1"/>
  <c r="J12" i="11"/>
  <c r="H12" i="11"/>
  <c r="F13" i="11"/>
  <c r="K12" i="11"/>
  <c r="I12" i="11"/>
  <c r="G12" i="11"/>
  <c r="F14" i="11" l="1"/>
  <c r="K13" i="11"/>
  <c r="I13" i="11"/>
  <c r="G13" i="11"/>
  <c r="L13" i="11"/>
  <c r="J13" i="11"/>
  <c r="H13" i="11"/>
  <c r="L14" i="11" l="1"/>
  <c r="J14" i="11"/>
  <c r="H14" i="11"/>
  <c r="F15" i="11"/>
  <c r="K14" i="11"/>
  <c r="I14" i="11"/>
  <c r="G14" i="11"/>
  <c r="G9" i="1"/>
  <c r="F12" i="1" s="1"/>
  <c r="F13" i="1" s="1"/>
  <c r="F14" i="1" s="1"/>
  <c r="F15" i="1" s="1"/>
  <c r="F16" i="1" s="1"/>
  <c r="F17" i="1" s="1"/>
  <c r="F18" i="1" s="1"/>
  <c r="F19" i="1" s="1"/>
  <c r="F20" i="1" s="1"/>
  <c r="F21" i="1" s="1"/>
  <c r="F22" i="1" s="1"/>
  <c r="F16" i="11" l="1"/>
  <c r="K15" i="11"/>
  <c r="I15" i="11"/>
  <c r="G15" i="11"/>
  <c r="L15" i="11"/>
  <c r="J15" i="11"/>
  <c r="H15" i="11"/>
  <c r="G6" i="1"/>
  <c r="G7" i="1"/>
  <c r="L16" i="11" l="1"/>
  <c r="J16" i="11"/>
  <c r="H16" i="11"/>
  <c r="F17" i="11"/>
  <c r="K16" i="11"/>
  <c r="I16" i="11"/>
  <c r="G16" i="11"/>
  <c r="F18" i="11" l="1"/>
  <c r="K17" i="11"/>
  <c r="I17" i="11"/>
  <c r="G17" i="11"/>
  <c r="L17" i="11"/>
  <c r="J17" i="11"/>
  <c r="H17" i="11"/>
  <c r="L18" i="11" l="1"/>
  <c r="J18" i="11"/>
  <c r="H18" i="11"/>
  <c r="F19" i="11"/>
  <c r="K18" i="11"/>
  <c r="I18" i="11"/>
  <c r="G18" i="11"/>
  <c r="F20" i="11" l="1"/>
  <c r="K19" i="11"/>
  <c r="I19" i="11"/>
  <c r="G19" i="11"/>
  <c r="L19" i="11"/>
  <c r="J19" i="11"/>
  <c r="H19" i="11"/>
  <c r="L20" i="11" l="1"/>
  <c r="J20" i="11"/>
  <c r="H20" i="11"/>
  <c r="F21" i="11"/>
  <c r="K20" i="11"/>
  <c r="I20" i="11"/>
  <c r="G20" i="11"/>
  <c r="F22" i="11" l="1"/>
  <c r="K21" i="11"/>
  <c r="I21" i="11"/>
  <c r="G21" i="11"/>
  <c r="L21" i="11"/>
  <c r="J21" i="11"/>
  <c r="H21" i="11"/>
  <c r="L22" i="11" l="1"/>
  <c r="J22" i="11"/>
  <c r="H22" i="11"/>
  <c r="K22" i="11"/>
  <c r="I22" i="11"/>
  <c r="G22" i="11"/>
</calcChain>
</file>

<file path=xl/sharedStrings.xml><?xml version="1.0" encoding="utf-8"?>
<sst xmlns="http://schemas.openxmlformats.org/spreadsheetml/2006/main" count="10513" uniqueCount="152">
  <si>
    <t>Date</t>
  </si>
  <si>
    <t>SalesRep</t>
  </si>
  <si>
    <t>Customer</t>
  </si>
  <si>
    <t>Time of Phone Call</t>
  </si>
  <si>
    <t>Chin</t>
  </si>
  <si>
    <t>Moe</t>
  </si>
  <si>
    <t>Tina</t>
  </si>
  <si>
    <t>Luong</t>
  </si>
  <si>
    <t>Sheliadawn</t>
  </si>
  <si>
    <t>Sioux</t>
  </si>
  <si>
    <t>Start Date</t>
  </si>
  <si>
    <t>1st of month</t>
  </si>
  <si>
    <t>Month/Sales Rep</t>
  </si>
  <si>
    <t>Max Date</t>
  </si>
  <si>
    <t>Min Date</t>
  </si>
  <si>
    <t>Cs3</t>
  </si>
  <si>
    <t>Cs4</t>
  </si>
  <si>
    <t>Cs2</t>
  </si>
  <si>
    <t>Cs6</t>
  </si>
  <si>
    <t>Cs1</t>
  </si>
  <si>
    <t>Cs5</t>
  </si>
  <si>
    <t xml:space="preserve"> &lt;&lt;= enter start date for template</t>
  </si>
  <si>
    <t>Count Unique Dates</t>
  </si>
  <si>
    <t>SR</t>
  </si>
  <si>
    <t>Elain</t>
  </si>
  <si>
    <t>Carol</t>
  </si>
  <si>
    <t>Gianna</t>
  </si>
  <si>
    <t>Jason</t>
  </si>
  <si>
    <t>Michelle</t>
  </si>
  <si>
    <t>Shari</t>
  </si>
  <si>
    <t>Denise</t>
  </si>
  <si>
    <t>Daniel</t>
  </si>
  <si>
    <t>Sarah</t>
  </si>
  <si>
    <t>Christina</t>
  </si>
  <si>
    <t>Janita</t>
  </si>
  <si>
    <t>Debra</t>
  </si>
  <si>
    <t>Nelia</t>
  </si>
  <si>
    <t>Manavbir</t>
  </si>
  <si>
    <t>Richard</t>
  </si>
  <si>
    <t>Yla-Katrina</t>
  </si>
  <si>
    <t>Kaur</t>
  </si>
  <si>
    <t>Mansa</t>
  </si>
  <si>
    <t>Mitchell</t>
  </si>
  <si>
    <t>Craig</t>
  </si>
  <si>
    <t>Sykes</t>
  </si>
  <si>
    <t>Ewelina</t>
  </si>
  <si>
    <t>Michael</t>
  </si>
  <si>
    <t>Nakyunhan</t>
  </si>
  <si>
    <t>Thongtara</t>
  </si>
  <si>
    <t>Commision</t>
  </si>
  <si>
    <t># Customers Served</t>
  </si>
  <si>
    <t>Create a VLOOKUP formula that 'hard codes' the lookup_table into the formula (F9 key to get the array syntax).</t>
  </si>
  <si>
    <t>--</t>
  </si>
  <si>
    <t>/1</t>
  </si>
  <si>
    <t>^1</t>
  </si>
  <si>
    <t>+0</t>
  </si>
  <si>
    <t>*1</t>
  </si>
  <si>
    <t>Create 5 different SUMPRODUCT formulas that adds all the times for the year 2010 each using a different method for converting TRUEs and FALSEs to 1s and 0s.</t>
  </si>
  <si>
    <t>Probability of State Of Economy</t>
  </si>
  <si>
    <t>Bust</t>
  </si>
  <si>
    <t>Normal</t>
  </si>
  <si>
    <t>Boom</t>
  </si>
  <si>
    <t>Return on Stock 1</t>
  </si>
  <si>
    <t>Return on Stock 2</t>
  </si>
  <si>
    <t>Return on Stock 3</t>
  </si>
  <si>
    <t>Return on Stock 4</t>
  </si>
  <si>
    <t>Return on Stock 5</t>
  </si>
  <si>
    <t>Expected Return</t>
  </si>
  <si>
    <t>Weight of Stock in Portfolio</t>
  </si>
  <si>
    <t>Long Way To Do It:</t>
  </si>
  <si>
    <t>Just as we saw in class, calculating the Expected Return on a Portfolio can be done the long way or the short way. Using the SUMPRODUCT function and remembering that since the arrays are not the same dimensions that you must use the * symbol between arrays, create a single formula for the expected Return in cell D19.</t>
  </si>
  <si>
    <t>Name</t>
  </si>
  <si>
    <t>Fast Catch Score 1</t>
  </si>
  <si>
    <t>Fast Catch Score 2</t>
  </si>
  <si>
    <t>Fast Catch Score 3</t>
  </si>
  <si>
    <t>Fast Catch Score 4</t>
  </si>
  <si>
    <t>Fast Catch Score 5</t>
  </si>
  <si>
    <t>Britni</t>
  </si>
  <si>
    <t>Ermogemous</t>
  </si>
  <si>
    <t>Jae</t>
  </si>
  <si>
    <t>Khlok</t>
  </si>
  <si>
    <t>Joslyn</t>
  </si>
  <si>
    <t>Gliwski</t>
  </si>
  <si>
    <t>Tanna</t>
  </si>
  <si>
    <t>Krewer</t>
  </si>
  <si>
    <t>Man</t>
  </si>
  <si>
    <t>Leimberger</t>
  </si>
  <si>
    <t>Garnett</t>
  </si>
  <si>
    <t>Journot</t>
  </si>
  <si>
    <t>Larhonda</t>
  </si>
  <si>
    <t>Kordowski</t>
  </si>
  <si>
    <t>Broderick</t>
  </si>
  <si>
    <t>Luminati</t>
  </si>
  <si>
    <t>Celine</t>
  </si>
  <si>
    <t>Overkamp</t>
  </si>
  <si>
    <t>Kasey</t>
  </si>
  <si>
    <t>Aschbacher</t>
  </si>
  <si>
    <t>Halina</t>
  </si>
  <si>
    <t>Bawcombe</t>
  </si>
  <si>
    <t>Keneth</t>
  </si>
  <si>
    <t>Cherven</t>
  </si>
  <si>
    <t>Britni Ermogemous</t>
  </si>
  <si>
    <t>Jae Khlok</t>
  </si>
  <si>
    <t>Joslyn Gliwski</t>
  </si>
  <si>
    <t>Tanna Krewer</t>
  </si>
  <si>
    <t>Man Leimberger</t>
  </si>
  <si>
    <t>Garnett Journot</t>
  </si>
  <si>
    <t>Larhonda Kordowski</t>
  </si>
  <si>
    <t>Broderick Luminati</t>
  </si>
  <si>
    <t>Celine Overkamp</t>
  </si>
  <si>
    <t>Kasey Aschbacher</t>
  </si>
  <si>
    <t>Halina Bawcombe</t>
  </si>
  <si>
    <t>Keneth Cherven</t>
  </si>
  <si>
    <t>Francesco Moonsommy</t>
  </si>
  <si>
    <t>Arlie Honegger</t>
  </si>
  <si>
    <t>Forsch Sven</t>
  </si>
  <si>
    <t>Farah Paga</t>
  </si>
  <si>
    <t>Malcom Part</t>
  </si>
  <si>
    <t>Cordell Beelar</t>
  </si>
  <si>
    <t>Len Delre</t>
  </si>
  <si>
    <t>Neoma Nian</t>
  </si>
  <si>
    <t>Ossie Dubbin</t>
  </si>
  <si>
    <t>Gehrett Smith</t>
  </si>
  <si>
    <t>Warner Abriola</t>
  </si>
  <si>
    <t>Jae Bollbach</t>
  </si>
  <si>
    <t>Michale Lavelli</t>
  </si>
  <si>
    <t>Ngoc Khn</t>
  </si>
  <si>
    <t>Lauren Allcock</t>
  </si>
  <si>
    <t>Porter Bocskor</t>
  </si>
  <si>
    <t>Pepion Trinnin</t>
  </si>
  <si>
    <t>Altha Kertzman</t>
  </si>
  <si>
    <t>Add Two Lowest Scores</t>
  </si>
  <si>
    <t>Rank (Smallest is best)</t>
  </si>
  <si>
    <t>In the G column create a formula that adds the two smallest values (In Fast Catch the smaller the score the better). Then in column H use the RANK function.</t>
  </si>
  <si>
    <t>FN</t>
  </si>
  <si>
    <t>LN</t>
  </si>
  <si>
    <t>Hire Date</t>
  </si>
  <si>
    <t>Employee ID</t>
  </si>
  <si>
    <t>Use the TRANSPOSE function to turn this table on its side.</t>
  </si>
  <si>
    <t>Units Sold</t>
  </si>
  <si>
    <t>Product</t>
  </si>
  <si>
    <t>P1</t>
  </si>
  <si>
    <t>P2</t>
  </si>
  <si>
    <t>P3</t>
  </si>
  <si>
    <t>Total Sales</t>
  </si>
  <si>
    <t>Total</t>
  </si>
  <si>
    <t>Price</t>
  </si>
  <si>
    <t>Given the lookup table in the range H2:I5, create a formula in cell F4 that will total the sales for all the transactions in the data set.</t>
  </si>
  <si>
    <t>SR2</t>
  </si>
  <si>
    <t>SR1</t>
  </si>
  <si>
    <t>SR3</t>
  </si>
  <si>
    <t>Commission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</si>
</sst>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mmmm\,\ yyyy"/>
  </numFmts>
  <fonts count="4" x14ac:knownFonts="1">
    <font>
      <sz val="11"/>
      <color theme="1"/>
      <name val="Calibri"/>
      <family val="2"/>
      <scheme val="minor"/>
    </font>
    <font>
      <b/>
      <sz val="11"/>
      <color theme="1"/>
      <name val="Calibri"/>
      <family val="2"/>
      <scheme val="minor"/>
    </font>
    <font>
      <sz val="11"/>
      <color theme="0"/>
      <name val="Calibri"/>
      <family val="2"/>
      <scheme val="minor"/>
    </font>
    <font>
      <sz val="9"/>
      <color rgb="FF333333"/>
      <name val="Verdana"/>
      <family val="2"/>
    </font>
  </fonts>
  <fills count="9">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0" borderId="0" xfId="0" applyFont="1"/>
    <xf numFmtId="14" fontId="0" fillId="0" borderId="0" xfId="0" applyNumberFormat="1"/>
    <xf numFmtId="0" fontId="0" fillId="0" borderId="1" xfId="0" applyBorder="1"/>
    <xf numFmtId="14" fontId="0" fillId="2" borderId="1" xfId="0" applyNumberFormat="1" applyFill="1" applyBorder="1"/>
    <xf numFmtId="14" fontId="0" fillId="0" borderId="1" xfId="0" applyNumberFormat="1" applyBorder="1"/>
    <xf numFmtId="0" fontId="0" fillId="2" borderId="1" xfId="0" applyFill="1" applyBorder="1"/>
    <xf numFmtId="0" fontId="0" fillId="3" borderId="1" xfId="0" applyFill="1" applyBorder="1"/>
    <xf numFmtId="164" fontId="0" fillId="2" borderId="1" xfId="0" applyNumberFormat="1" applyFill="1" applyBorder="1"/>
    <xf numFmtId="0" fontId="2" fillId="4" borderId="1" xfId="0" applyFont="1" applyFill="1" applyBorder="1"/>
    <xf numFmtId="14" fontId="2" fillId="4" borderId="1" xfId="0" applyNumberFormat="1" applyFont="1" applyFill="1" applyBorder="1"/>
    <xf numFmtId="0" fontId="2" fillId="4" borderId="0" xfId="0" applyFont="1" applyFill="1"/>
    <xf numFmtId="0" fontId="1" fillId="0" borderId="1" xfId="0" applyFont="1" applyBorder="1"/>
    <xf numFmtId="0" fontId="1" fillId="3" borderId="1" xfId="0" applyFont="1" applyFill="1" applyBorder="1"/>
    <xf numFmtId="0" fontId="0" fillId="0" borderId="1" xfId="0" applyFont="1" applyBorder="1"/>
    <xf numFmtId="8" fontId="0" fillId="0" borderId="1" xfId="0" applyNumberFormat="1" applyFont="1" applyBorder="1"/>
    <xf numFmtId="0" fontId="0" fillId="0" borderId="1" xfId="0" quotePrefix="1" applyBorder="1"/>
    <xf numFmtId="0" fontId="0" fillId="3" borderId="2" xfId="0" applyFill="1" applyBorder="1" applyAlignment="1">
      <alignment horizontal="centerContinuous" wrapText="1"/>
    </xf>
    <xf numFmtId="0" fontId="0" fillId="3" borderId="3" xfId="0" applyFill="1" applyBorder="1" applyAlignment="1">
      <alignment horizontal="centerContinuous" wrapText="1"/>
    </xf>
    <xf numFmtId="0" fontId="0" fillId="3" borderId="4" xfId="0" applyFill="1" applyBorder="1" applyAlignment="1">
      <alignment horizontal="centerContinuous" wrapText="1"/>
    </xf>
    <xf numFmtId="0" fontId="0" fillId="3" borderId="1" xfId="0" applyFill="1" applyBorder="1" applyAlignment="1">
      <alignment horizontal="centerContinuous" wrapText="1"/>
    </xf>
    <xf numFmtId="0" fontId="1" fillId="5" borderId="1" xfId="0" applyFont="1" applyFill="1" applyBorder="1"/>
    <xf numFmtId="0" fontId="1" fillId="6" borderId="1" xfId="0" applyFont="1" applyFill="1" applyBorder="1"/>
    <xf numFmtId="0" fontId="0" fillId="6" borderId="1" xfId="0" applyFill="1" applyBorder="1"/>
    <xf numFmtId="0" fontId="0" fillId="6" borderId="1" xfId="0" applyFill="1" applyBorder="1" applyAlignment="1">
      <alignment horizontal="centerContinuous" wrapText="1"/>
    </xf>
    <xf numFmtId="0" fontId="0" fillId="7" borderId="1" xfId="0" applyFill="1" applyBorder="1" applyAlignment="1">
      <alignment horizontal="centerContinuous" wrapText="1"/>
    </xf>
    <xf numFmtId="0" fontId="0" fillId="7" borderId="1" xfId="0" applyFill="1" applyBorder="1"/>
    <xf numFmtId="0" fontId="3" fillId="0" borderId="0" xfId="0" applyFont="1"/>
    <xf numFmtId="0" fontId="3" fillId="0" borderId="1" xfId="0" applyFont="1" applyBorder="1" applyAlignment="1">
      <alignment horizontal="left" vertical="center"/>
    </xf>
    <xf numFmtId="0" fontId="2" fillId="8" borderId="1" xfId="0" applyFont="1" applyFill="1" applyBorder="1" applyAlignment="1">
      <alignment wrapText="1"/>
    </xf>
    <xf numFmtId="8" fontId="0" fillId="2" borderId="1" xfId="0" applyNumberFormat="1" applyFill="1" applyBorder="1"/>
    <xf numFmtId="8" fontId="0" fillId="0" borderId="0" xfId="0" applyNumberFormat="1"/>
  </cellXfs>
  <cellStyles count="1">
    <cellStyle name="Normal" xfId="0" builtinId="0"/>
  </cellStyles>
  <dxfs count="0"/>
  <tableStyles count="0" defaultTableStyle="TableStyleMedium9" defaultPivotStyle="PivotStyleLight16"/>
  <colors>
    <mruColors>
      <color rgb="FFCCFFCC"/>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xmlns:mc="http://schemas.openxmlformats.org/markup-compatibility/2006" xmlns:a14="http://schemas.microsoft.com/office/drawing/2010/main" val="1F497D" mc:Ignorable=""/>
      </a:dk2>
      <a:lt2>
        <a:srgbClr xmlns:mc="http://schemas.openxmlformats.org/markup-compatibility/2006" xmlns:a14="http://schemas.microsoft.com/office/drawing/2010/main" val="EEECE1" mc:Ignorable=""/>
      </a:lt2>
      <a:accent1>
        <a:srgbClr xmlns:mc="http://schemas.openxmlformats.org/markup-compatibility/2006" xmlns:a14="http://schemas.microsoft.com/office/drawing/2010/main" val="4F81BD" mc:Ignorable=""/>
      </a:accent1>
      <a:accent2>
        <a:srgbClr xmlns:mc="http://schemas.openxmlformats.org/markup-compatibility/2006" xmlns:a14="http://schemas.microsoft.com/office/drawing/2010/main" val="C0504D" mc:Ignorable=""/>
      </a:accent2>
      <a:accent3>
        <a:srgbClr xmlns:mc="http://schemas.openxmlformats.org/markup-compatibility/2006" xmlns:a14="http://schemas.microsoft.com/office/drawing/2010/main" val="9BBB59" mc:Ignorable=""/>
      </a:accent3>
      <a:accent4>
        <a:srgbClr xmlns:mc="http://schemas.openxmlformats.org/markup-compatibility/2006" xmlns:a14="http://schemas.microsoft.com/office/drawing/2010/main" val="8064A2" mc:Ignorable=""/>
      </a:accent4>
      <a:accent5>
        <a:srgbClr xmlns:mc="http://schemas.openxmlformats.org/markup-compatibility/2006" xmlns:a14="http://schemas.microsoft.com/office/drawing/2010/main" val="4BACC6" mc:Ignorable=""/>
      </a:accent5>
      <a:accent6>
        <a:srgbClr xmlns:mc="http://schemas.openxmlformats.org/markup-compatibility/2006" xmlns:a14="http://schemas.microsoft.com/office/drawing/2010/main" val="F79646" mc:Ignorable=""/>
      </a:accent6>
      <a:hlink>
        <a:srgbClr xmlns:mc="http://schemas.openxmlformats.org/markup-compatibility/2006" xmlns:a14="http://schemas.microsoft.com/office/drawing/2010/main" val="0000FF" mc:Ignorable=""/>
      </a:hlink>
      <a:folHlink>
        <a:srgbClr xmlns:mc="http://schemas.openxmlformats.org/markup-compatibility/2006" xmlns:a14="http://schemas.microsoft.com/office/drawing/2010/main" val="800080" mc:Ignorabl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xmlns:mc="http://schemas.openxmlformats.org/markup-compatibility/2006" xmlns:a14="http://schemas.microsoft.com/office/drawing/2010/main" val="000000" mc:Ignorable="">
                <a:alpha val="38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687"/>
  <sheetViews>
    <sheetView tabSelected="1" workbookViewId="0">
      <selection activeCell="B30" sqref="B30"/>
    </sheetView>
  </sheetViews>
  <sheetFormatPr defaultRowHeight="15" x14ac:dyDescent="0.25"/>
  <cols>
    <col min="1" max="1" width="15.7109375" customWidth="1"/>
    <col min="4" max="4" width="17.85546875" bestFit="1" customWidth="1"/>
    <col min="6" max="6" width="16.28515625" bestFit="1" customWidth="1"/>
    <col min="7" max="7" width="9.7109375" bestFit="1" customWidth="1"/>
  </cols>
  <sheetData>
    <row r="1" spans="1:12" x14ac:dyDescent="0.25">
      <c r="A1" s="7" t="str">
        <f>"In the range "&amp;ADDRESS(ROW(G12),COLUMN(G12),4)&amp;":"&amp;ADDRESS(ROW(L22),COLUMN(L22),4)&amp;" create a formula that adds the sales reps total time on the phone for the month."</f>
        <v>In the range G12:L22 create a formula that adds the sales reps total time on the phone for the month.</v>
      </c>
      <c r="B1" s="7"/>
      <c r="C1" s="7"/>
      <c r="D1" s="7"/>
      <c r="E1" s="7"/>
      <c r="F1" s="7"/>
      <c r="G1" s="7"/>
      <c r="H1" s="7"/>
    </row>
    <row r="6" spans="1:12" x14ac:dyDescent="0.25">
      <c r="A6" s="1" t="s">
        <v>0</v>
      </c>
      <c r="B6" s="1" t="s">
        <v>1</v>
      </c>
      <c r="C6" s="1" t="s">
        <v>2</v>
      </c>
      <c r="D6" s="1" t="s">
        <v>3</v>
      </c>
      <c r="F6" s="3" t="s">
        <v>13</v>
      </c>
      <c r="G6" s="4">
        <f>MAX(A7:A687)</f>
        <v>41007</v>
      </c>
    </row>
    <row r="7" spans="1:12" x14ac:dyDescent="0.25">
      <c r="A7" s="2">
        <v>40654</v>
      </c>
      <c r="B7" t="s">
        <v>7</v>
      </c>
      <c r="C7" t="s">
        <v>15</v>
      </c>
      <c r="D7">
        <v>20</v>
      </c>
      <c r="F7" s="3" t="s">
        <v>14</v>
      </c>
      <c r="G7" s="4">
        <f>MIN(A7:A687)</f>
        <v>40308</v>
      </c>
    </row>
    <row r="8" spans="1:12" x14ac:dyDescent="0.25">
      <c r="A8" s="2">
        <v>40979</v>
      </c>
      <c r="B8" t="s">
        <v>7</v>
      </c>
      <c r="C8" t="s">
        <v>16</v>
      </c>
      <c r="D8">
        <v>14</v>
      </c>
      <c r="F8" s="9" t="s">
        <v>10</v>
      </c>
      <c r="G8" s="10">
        <v>40330</v>
      </c>
      <c r="H8" s="11" t="s">
        <v>21</v>
      </c>
      <c r="I8" s="11"/>
      <c r="J8" s="11"/>
      <c r="K8" s="11"/>
    </row>
    <row r="9" spans="1:12" x14ac:dyDescent="0.25">
      <c r="A9" s="2">
        <v>40549</v>
      </c>
      <c r="B9" t="s">
        <v>9</v>
      </c>
      <c r="C9" t="s">
        <v>15</v>
      </c>
      <c r="D9">
        <v>8</v>
      </c>
      <c r="F9" s="3" t="s">
        <v>11</v>
      </c>
      <c r="G9" s="4">
        <f>DATE(YEAR(G8),MONTH(G8),1)</f>
        <v>40330</v>
      </c>
    </row>
    <row r="10" spans="1:12" x14ac:dyDescent="0.25">
      <c r="A10" s="2">
        <v>40343</v>
      </c>
      <c r="B10" t="s">
        <v>9</v>
      </c>
      <c r="C10" t="s">
        <v>15</v>
      </c>
      <c r="D10">
        <v>19</v>
      </c>
    </row>
    <row r="11" spans="1:12" x14ac:dyDescent="0.25">
      <c r="A11" s="2">
        <v>40983</v>
      </c>
      <c r="B11" t="s">
        <v>8</v>
      </c>
      <c r="C11" t="s">
        <v>17</v>
      </c>
      <c r="D11">
        <v>6</v>
      </c>
      <c r="F11" s="3" t="s">
        <v>12</v>
      </c>
      <c r="G11" s="3" t="s">
        <v>4</v>
      </c>
      <c r="H11" s="3" t="s">
        <v>5</v>
      </c>
      <c r="I11" s="3" t="s">
        <v>6</v>
      </c>
      <c r="J11" s="3" t="s">
        <v>7</v>
      </c>
      <c r="K11" s="3" t="s">
        <v>8</v>
      </c>
      <c r="L11" s="3" t="s">
        <v>9</v>
      </c>
    </row>
    <row r="12" spans="1:12" x14ac:dyDescent="0.25">
      <c r="A12" s="2">
        <v>40461</v>
      </c>
      <c r="B12" t="s">
        <v>4</v>
      </c>
      <c r="C12" t="s">
        <v>15</v>
      </c>
      <c r="D12">
        <v>19</v>
      </c>
      <c r="F12" s="8">
        <f>G9</f>
        <v>40330</v>
      </c>
      <c r="G12" s="6"/>
      <c r="H12" s="6"/>
      <c r="I12" s="6"/>
      <c r="J12" s="6"/>
      <c r="K12" s="6"/>
      <c r="L12" s="6"/>
    </row>
    <row r="13" spans="1:12" x14ac:dyDescent="0.25">
      <c r="A13" s="2">
        <v>40741</v>
      </c>
      <c r="B13" t="s">
        <v>4</v>
      </c>
      <c r="C13" t="s">
        <v>15</v>
      </c>
      <c r="D13">
        <v>24</v>
      </c>
      <c r="F13" s="8">
        <f>EDATE(F12,1)</f>
        <v>40360</v>
      </c>
      <c r="G13" s="6"/>
      <c r="H13" s="6"/>
      <c r="I13" s="6"/>
      <c r="J13" s="6"/>
      <c r="K13" s="6"/>
      <c r="L13" s="6"/>
    </row>
    <row r="14" spans="1:12" x14ac:dyDescent="0.25">
      <c r="A14" s="2">
        <v>40888</v>
      </c>
      <c r="B14" t="s">
        <v>7</v>
      </c>
      <c r="C14" t="s">
        <v>18</v>
      </c>
      <c r="D14">
        <v>11</v>
      </c>
      <c r="F14" s="8">
        <f t="shared" ref="F14:F22" si="0">EDATE(F13,1)</f>
        <v>40391</v>
      </c>
      <c r="G14" s="6"/>
      <c r="H14" s="6"/>
      <c r="I14" s="6"/>
      <c r="J14" s="6"/>
      <c r="K14" s="6"/>
      <c r="L14" s="6"/>
    </row>
    <row r="15" spans="1:12" x14ac:dyDescent="0.25">
      <c r="A15" s="2">
        <v>40993</v>
      </c>
      <c r="B15" t="s">
        <v>4</v>
      </c>
      <c r="C15" t="s">
        <v>19</v>
      </c>
      <c r="D15">
        <v>5</v>
      </c>
      <c r="F15" s="8">
        <f t="shared" si="0"/>
        <v>40422</v>
      </c>
      <c r="G15" s="6"/>
      <c r="H15" s="6"/>
      <c r="I15" s="6"/>
      <c r="J15" s="6"/>
      <c r="K15" s="6"/>
      <c r="L15" s="6"/>
    </row>
    <row r="16" spans="1:12" x14ac:dyDescent="0.25">
      <c r="A16" s="2">
        <v>40482</v>
      </c>
      <c r="B16" t="s">
        <v>4</v>
      </c>
      <c r="C16" t="s">
        <v>18</v>
      </c>
      <c r="D16">
        <v>5</v>
      </c>
      <c r="F16" s="8">
        <f t="shared" si="0"/>
        <v>40452</v>
      </c>
      <c r="G16" s="6"/>
      <c r="H16" s="6"/>
      <c r="I16" s="6"/>
      <c r="J16" s="6"/>
      <c r="K16" s="6"/>
      <c r="L16" s="6"/>
    </row>
    <row r="17" spans="1:12" x14ac:dyDescent="0.25">
      <c r="A17" s="2">
        <v>40577</v>
      </c>
      <c r="B17" t="s">
        <v>5</v>
      </c>
      <c r="C17" t="s">
        <v>16</v>
      </c>
      <c r="D17">
        <v>5</v>
      </c>
      <c r="F17" s="8">
        <f t="shared" si="0"/>
        <v>40483</v>
      </c>
      <c r="G17" s="6"/>
      <c r="H17" s="6"/>
      <c r="I17" s="6"/>
      <c r="J17" s="6"/>
      <c r="K17" s="6"/>
      <c r="L17" s="6"/>
    </row>
    <row r="18" spans="1:12" x14ac:dyDescent="0.25">
      <c r="A18" s="2">
        <v>40717</v>
      </c>
      <c r="B18" t="s">
        <v>6</v>
      </c>
      <c r="C18" t="s">
        <v>15</v>
      </c>
      <c r="D18">
        <v>17</v>
      </c>
      <c r="F18" s="8">
        <f t="shared" si="0"/>
        <v>40513</v>
      </c>
      <c r="G18" s="6"/>
      <c r="H18" s="6"/>
      <c r="I18" s="6"/>
      <c r="J18" s="6"/>
      <c r="K18" s="6"/>
      <c r="L18" s="6"/>
    </row>
    <row r="19" spans="1:12" x14ac:dyDescent="0.25">
      <c r="A19" s="2">
        <v>40734</v>
      </c>
      <c r="B19" t="s">
        <v>5</v>
      </c>
      <c r="C19" t="s">
        <v>19</v>
      </c>
      <c r="D19">
        <v>3</v>
      </c>
      <c r="F19" s="8">
        <f t="shared" si="0"/>
        <v>40544</v>
      </c>
      <c r="G19" s="6"/>
      <c r="H19" s="6"/>
      <c r="I19" s="6"/>
      <c r="J19" s="6"/>
      <c r="K19" s="6"/>
      <c r="L19" s="6"/>
    </row>
    <row r="20" spans="1:12" x14ac:dyDescent="0.25">
      <c r="A20" s="2">
        <v>40796</v>
      </c>
      <c r="B20" t="s">
        <v>5</v>
      </c>
      <c r="C20" t="s">
        <v>20</v>
      </c>
      <c r="D20">
        <v>17</v>
      </c>
      <c r="F20" s="8">
        <f t="shared" si="0"/>
        <v>40575</v>
      </c>
      <c r="G20" s="6"/>
      <c r="H20" s="6"/>
      <c r="I20" s="6"/>
      <c r="J20" s="6"/>
      <c r="K20" s="6"/>
      <c r="L20" s="6"/>
    </row>
    <row r="21" spans="1:12" x14ac:dyDescent="0.25">
      <c r="A21" s="2">
        <v>40420</v>
      </c>
      <c r="B21" t="s">
        <v>8</v>
      </c>
      <c r="C21" t="s">
        <v>16</v>
      </c>
      <c r="D21">
        <v>4</v>
      </c>
      <c r="F21" s="8">
        <f t="shared" si="0"/>
        <v>40603</v>
      </c>
      <c r="G21" s="6"/>
      <c r="H21" s="6"/>
      <c r="I21" s="6"/>
      <c r="J21" s="6"/>
      <c r="K21" s="6"/>
      <c r="L21" s="6"/>
    </row>
    <row r="22" spans="1:12" x14ac:dyDescent="0.25">
      <c r="A22" s="2">
        <v>40429</v>
      </c>
      <c r="B22" t="s">
        <v>8</v>
      </c>
      <c r="C22" t="s">
        <v>15</v>
      </c>
      <c r="D22">
        <v>22</v>
      </c>
      <c r="F22" s="8">
        <f t="shared" si="0"/>
        <v>40634</v>
      </c>
      <c r="G22" s="6"/>
      <c r="H22" s="6"/>
      <c r="I22" s="6"/>
      <c r="J22" s="6"/>
      <c r="K22" s="6"/>
      <c r="L22" s="6"/>
    </row>
    <row r="23" spans="1:12" x14ac:dyDescent="0.25">
      <c r="A23" s="2">
        <v>40865</v>
      </c>
      <c r="B23" t="s">
        <v>7</v>
      </c>
      <c r="C23" t="s">
        <v>19</v>
      </c>
      <c r="D23">
        <v>6</v>
      </c>
    </row>
    <row r="24" spans="1:12" x14ac:dyDescent="0.25">
      <c r="A24" s="2">
        <v>40487</v>
      </c>
      <c r="B24" t="s">
        <v>5</v>
      </c>
      <c r="C24" t="s">
        <v>20</v>
      </c>
      <c r="D24">
        <v>4</v>
      </c>
    </row>
    <row r="25" spans="1:12" x14ac:dyDescent="0.25">
      <c r="A25" s="2">
        <v>40358</v>
      </c>
      <c r="B25" t="s">
        <v>6</v>
      </c>
      <c r="C25" t="s">
        <v>20</v>
      </c>
      <c r="D25">
        <v>22</v>
      </c>
    </row>
    <row r="26" spans="1:12" x14ac:dyDescent="0.25">
      <c r="A26" s="2">
        <v>40702</v>
      </c>
      <c r="B26" t="s">
        <v>5</v>
      </c>
      <c r="C26" t="s">
        <v>20</v>
      </c>
      <c r="D26">
        <v>22</v>
      </c>
    </row>
    <row r="27" spans="1:12" x14ac:dyDescent="0.25">
      <c r="A27" s="2">
        <v>40675</v>
      </c>
      <c r="B27" t="s">
        <v>4</v>
      </c>
      <c r="C27" t="s">
        <v>18</v>
      </c>
      <c r="D27">
        <v>14</v>
      </c>
    </row>
    <row r="28" spans="1:12" x14ac:dyDescent="0.25">
      <c r="A28" s="2">
        <v>40395</v>
      </c>
      <c r="B28" t="s">
        <v>4</v>
      </c>
      <c r="C28" t="s">
        <v>15</v>
      </c>
      <c r="D28">
        <v>25</v>
      </c>
    </row>
    <row r="29" spans="1:12" x14ac:dyDescent="0.25">
      <c r="A29" s="2">
        <v>40438</v>
      </c>
      <c r="B29" t="s">
        <v>4</v>
      </c>
      <c r="C29" t="s">
        <v>20</v>
      </c>
      <c r="D29">
        <v>10</v>
      </c>
    </row>
    <row r="30" spans="1:12" x14ac:dyDescent="0.25">
      <c r="A30" s="2">
        <v>40687</v>
      </c>
      <c r="B30" t="s">
        <v>7</v>
      </c>
      <c r="C30" t="s">
        <v>15</v>
      </c>
      <c r="D30">
        <v>11</v>
      </c>
    </row>
    <row r="31" spans="1:12" x14ac:dyDescent="0.25">
      <c r="A31" s="2">
        <v>40708</v>
      </c>
      <c r="B31" t="s">
        <v>6</v>
      </c>
      <c r="C31" t="s">
        <v>15</v>
      </c>
      <c r="D31">
        <v>25</v>
      </c>
    </row>
    <row r="32" spans="1:12" x14ac:dyDescent="0.25">
      <c r="A32" s="2">
        <v>40645</v>
      </c>
      <c r="B32" t="s">
        <v>8</v>
      </c>
      <c r="C32" t="s">
        <v>15</v>
      </c>
      <c r="D32">
        <v>25</v>
      </c>
    </row>
    <row r="33" spans="1:4" x14ac:dyDescent="0.25">
      <c r="A33" s="2">
        <v>40564</v>
      </c>
      <c r="B33" t="s">
        <v>5</v>
      </c>
      <c r="C33" t="s">
        <v>16</v>
      </c>
      <c r="D33">
        <v>16</v>
      </c>
    </row>
    <row r="34" spans="1:4" x14ac:dyDescent="0.25">
      <c r="A34" s="2">
        <v>40541</v>
      </c>
      <c r="B34" t="s">
        <v>8</v>
      </c>
      <c r="C34" t="s">
        <v>20</v>
      </c>
      <c r="D34">
        <v>7</v>
      </c>
    </row>
    <row r="35" spans="1:4" x14ac:dyDescent="0.25">
      <c r="A35" s="2">
        <v>40885</v>
      </c>
      <c r="B35" t="s">
        <v>9</v>
      </c>
      <c r="C35" t="s">
        <v>19</v>
      </c>
      <c r="D35">
        <v>6</v>
      </c>
    </row>
    <row r="36" spans="1:4" x14ac:dyDescent="0.25">
      <c r="A36" s="2">
        <v>40908</v>
      </c>
      <c r="B36" t="s">
        <v>8</v>
      </c>
      <c r="C36" t="s">
        <v>19</v>
      </c>
      <c r="D36">
        <v>3</v>
      </c>
    </row>
    <row r="37" spans="1:4" x14ac:dyDescent="0.25">
      <c r="A37" s="2">
        <v>40564</v>
      </c>
      <c r="B37" t="s">
        <v>8</v>
      </c>
      <c r="C37" t="s">
        <v>15</v>
      </c>
      <c r="D37">
        <v>11</v>
      </c>
    </row>
    <row r="38" spans="1:4" x14ac:dyDescent="0.25">
      <c r="A38" s="2">
        <v>40686</v>
      </c>
      <c r="B38" t="s">
        <v>5</v>
      </c>
      <c r="C38" t="s">
        <v>16</v>
      </c>
      <c r="D38">
        <v>15</v>
      </c>
    </row>
    <row r="39" spans="1:4" x14ac:dyDescent="0.25">
      <c r="A39" s="2">
        <v>40518</v>
      </c>
      <c r="B39" t="s">
        <v>5</v>
      </c>
      <c r="C39" t="s">
        <v>20</v>
      </c>
      <c r="D39">
        <v>16</v>
      </c>
    </row>
    <row r="40" spans="1:4" x14ac:dyDescent="0.25">
      <c r="A40" s="2">
        <v>40719</v>
      </c>
      <c r="B40" t="s">
        <v>5</v>
      </c>
      <c r="C40" t="s">
        <v>17</v>
      </c>
      <c r="D40">
        <v>18</v>
      </c>
    </row>
    <row r="41" spans="1:4" x14ac:dyDescent="0.25">
      <c r="A41" s="2">
        <v>40433</v>
      </c>
      <c r="B41" t="s">
        <v>4</v>
      </c>
      <c r="C41" t="s">
        <v>18</v>
      </c>
      <c r="D41">
        <v>3</v>
      </c>
    </row>
    <row r="42" spans="1:4" x14ac:dyDescent="0.25">
      <c r="A42" s="2">
        <v>40329</v>
      </c>
      <c r="B42" t="s">
        <v>6</v>
      </c>
      <c r="C42" t="s">
        <v>16</v>
      </c>
      <c r="D42">
        <v>1</v>
      </c>
    </row>
    <row r="43" spans="1:4" x14ac:dyDescent="0.25">
      <c r="A43" s="2">
        <v>40341</v>
      </c>
      <c r="B43" t="s">
        <v>9</v>
      </c>
      <c r="C43" t="s">
        <v>19</v>
      </c>
      <c r="D43">
        <v>7</v>
      </c>
    </row>
    <row r="44" spans="1:4" x14ac:dyDescent="0.25">
      <c r="A44" s="2">
        <v>40396</v>
      </c>
      <c r="B44" t="s">
        <v>8</v>
      </c>
      <c r="C44" t="s">
        <v>20</v>
      </c>
      <c r="D44">
        <v>16</v>
      </c>
    </row>
    <row r="45" spans="1:4" x14ac:dyDescent="0.25">
      <c r="A45" s="2">
        <v>40938</v>
      </c>
      <c r="B45" t="s">
        <v>6</v>
      </c>
      <c r="C45" t="s">
        <v>15</v>
      </c>
      <c r="D45">
        <v>24</v>
      </c>
    </row>
    <row r="46" spans="1:4" x14ac:dyDescent="0.25">
      <c r="A46" s="2">
        <v>40586</v>
      </c>
      <c r="B46" t="s">
        <v>9</v>
      </c>
      <c r="C46" t="s">
        <v>18</v>
      </c>
      <c r="D46">
        <v>25</v>
      </c>
    </row>
    <row r="47" spans="1:4" x14ac:dyDescent="0.25">
      <c r="A47" s="2">
        <v>40632</v>
      </c>
      <c r="B47" t="s">
        <v>7</v>
      </c>
      <c r="C47" t="s">
        <v>17</v>
      </c>
      <c r="D47">
        <v>6</v>
      </c>
    </row>
    <row r="48" spans="1:4" x14ac:dyDescent="0.25">
      <c r="A48" s="2">
        <v>40475</v>
      </c>
      <c r="B48" t="s">
        <v>4</v>
      </c>
      <c r="C48" t="s">
        <v>15</v>
      </c>
      <c r="D48">
        <v>4</v>
      </c>
    </row>
    <row r="49" spans="1:4" x14ac:dyDescent="0.25">
      <c r="A49" s="2">
        <v>40902</v>
      </c>
      <c r="B49" t="s">
        <v>5</v>
      </c>
      <c r="C49" t="s">
        <v>15</v>
      </c>
      <c r="D49">
        <v>8</v>
      </c>
    </row>
    <row r="50" spans="1:4" x14ac:dyDescent="0.25">
      <c r="A50" s="2">
        <v>40358</v>
      </c>
      <c r="B50" t="s">
        <v>6</v>
      </c>
      <c r="C50" t="s">
        <v>15</v>
      </c>
      <c r="D50">
        <v>7</v>
      </c>
    </row>
    <row r="51" spans="1:4" x14ac:dyDescent="0.25">
      <c r="A51" s="2">
        <v>40688</v>
      </c>
      <c r="B51" t="s">
        <v>7</v>
      </c>
      <c r="C51" t="s">
        <v>19</v>
      </c>
      <c r="D51">
        <v>7</v>
      </c>
    </row>
    <row r="52" spans="1:4" x14ac:dyDescent="0.25">
      <c r="A52" s="2">
        <v>40873</v>
      </c>
      <c r="B52" t="s">
        <v>4</v>
      </c>
      <c r="C52" t="s">
        <v>16</v>
      </c>
      <c r="D52">
        <v>9</v>
      </c>
    </row>
    <row r="53" spans="1:4" x14ac:dyDescent="0.25">
      <c r="A53" s="2">
        <v>40309</v>
      </c>
      <c r="B53" t="s">
        <v>6</v>
      </c>
      <c r="C53" t="s">
        <v>18</v>
      </c>
      <c r="D53">
        <v>3</v>
      </c>
    </row>
    <row r="54" spans="1:4" x14ac:dyDescent="0.25">
      <c r="A54" s="2">
        <v>40585</v>
      </c>
      <c r="B54" t="s">
        <v>8</v>
      </c>
      <c r="C54" t="s">
        <v>17</v>
      </c>
      <c r="D54">
        <v>10</v>
      </c>
    </row>
    <row r="55" spans="1:4" x14ac:dyDescent="0.25">
      <c r="A55" s="2">
        <v>40787</v>
      </c>
      <c r="B55" t="s">
        <v>4</v>
      </c>
      <c r="C55" t="s">
        <v>15</v>
      </c>
      <c r="D55">
        <v>14</v>
      </c>
    </row>
    <row r="56" spans="1:4" x14ac:dyDescent="0.25">
      <c r="A56" s="2">
        <v>40642</v>
      </c>
      <c r="B56" t="s">
        <v>8</v>
      </c>
      <c r="C56" t="s">
        <v>16</v>
      </c>
      <c r="D56">
        <v>1</v>
      </c>
    </row>
    <row r="57" spans="1:4" x14ac:dyDescent="0.25">
      <c r="A57" s="2">
        <v>40453</v>
      </c>
      <c r="B57" t="s">
        <v>8</v>
      </c>
      <c r="C57" t="s">
        <v>20</v>
      </c>
      <c r="D57">
        <v>11</v>
      </c>
    </row>
    <row r="58" spans="1:4" x14ac:dyDescent="0.25">
      <c r="A58" s="2">
        <v>40468</v>
      </c>
      <c r="B58" t="s">
        <v>7</v>
      </c>
      <c r="C58" t="s">
        <v>19</v>
      </c>
      <c r="D58">
        <v>17</v>
      </c>
    </row>
    <row r="59" spans="1:4" x14ac:dyDescent="0.25">
      <c r="A59" s="2">
        <v>40628</v>
      </c>
      <c r="B59" t="s">
        <v>9</v>
      </c>
      <c r="C59" t="s">
        <v>20</v>
      </c>
      <c r="D59">
        <v>4</v>
      </c>
    </row>
    <row r="60" spans="1:4" x14ac:dyDescent="0.25">
      <c r="A60" s="2">
        <v>40940</v>
      </c>
      <c r="B60" t="s">
        <v>7</v>
      </c>
      <c r="C60" t="s">
        <v>18</v>
      </c>
      <c r="D60">
        <v>14</v>
      </c>
    </row>
    <row r="61" spans="1:4" x14ac:dyDescent="0.25">
      <c r="A61" s="2">
        <v>40843</v>
      </c>
      <c r="B61" t="s">
        <v>8</v>
      </c>
      <c r="C61" t="s">
        <v>15</v>
      </c>
      <c r="D61">
        <v>19</v>
      </c>
    </row>
    <row r="62" spans="1:4" x14ac:dyDescent="0.25">
      <c r="A62" s="2">
        <v>40628</v>
      </c>
      <c r="B62" t="s">
        <v>9</v>
      </c>
      <c r="C62" t="s">
        <v>15</v>
      </c>
      <c r="D62">
        <v>19</v>
      </c>
    </row>
    <row r="63" spans="1:4" x14ac:dyDescent="0.25">
      <c r="A63" s="2">
        <v>40755</v>
      </c>
      <c r="B63" t="s">
        <v>4</v>
      </c>
      <c r="C63" t="s">
        <v>19</v>
      </c>
      <c r="D63">
        <v>8</v>
      </c>
    </row>
    <row r="64" spans="1:4" x14ac:dyDescent="0.25">
      <c r="A64" s="2">
        <v>40410</v>
      </c>
      <c r="B64" t="s">
        <v>6</v>
      </c>
      <c r="C64" t="s">
        <v>20</v>
      </c>
      <c r="D64">
        <v>23</v>
      </c>
    </row>
    <row r="65" spans="1:4" x14ac:dyDescent="0.25">
      <c r="A65" s="2">
        <v>40610</v>
      </c>
      <c r="B65" t="s">
        <v>9</v>
      </c>
      <c r="C65" t="s">
        <v>20</v>
      </c>
      <c r="D65">
        <v>9</v>
      </c>
    </row>
    <row r="66" spans="1:4" x14ac:dyDescent="0.25">
      <c r="A66" s="2">
        <v>40935</v>
      </c>
      <c r="B66" t="s">
        <v>5</v>
      </c>
      <c r="C66" t="s">
        <v>16</v>
      </c>
      <c r="D66">
        <v>23</v>
      </c>
    </row>
    <row r="67" spans="1:4" x14ac:dyDescent="0.25">
      <c r="A67" s="2">
        <v>40684</v>
      </c>
      <c r="B67" t="s">
        <v>7</v>
      </c>
      <c r="C67" t="s">
        <v>18</v>
      </c>
      <c r="D67">
        <v>6</v>
      </c>
    </row>
    <row r="68" spans="1:4" x14ac:dyDescent="0.25">
      <c r="A68" s="2">
        <v>40633</v>
      </c>
      <c r="B68" t="s">
        <v>8</v>
      </c>
      <c r="C68" t="s">
        <v>16</v>
      </c>
      <c r="D68">
        <v>3</v>
      </c>
    </row>
    <row r="69" spans="1:4" x14ac:dyDescent="0.25">
      <c r="A69" s="2">
        <v>40714</v>
      </c>
      <c r="B69" t="s">
        <v>7</v>
      </c>
      <c r="C69" t="s">
        <v>19</v>
      </c>
      <c r="D69">
        <v>7</v>
      </c>
    </row>
    <row r="70" spans="1:4" x14ac:dyDescent="0.25">
      <c r="A70" s="2">
        <v>40784</v>
      </c>
      <c r="B70" t="s">
        <v>5</v>
      </c>
      <c r="C70" t="s">
        <v>15</v>
      </c>
      <c r="D70">
        <v>20</v>
      </c>
    </row>
    <row r="71" spans="1:4" x14ac:dyDescent="0.25">
      <c r="A71" s="2">
        <v>40964</v>
      </c>
      <c r="B71" t="s">
        <v>5</v>
      </c>
      <c r="C71" t="s">
        <v>15</v>
      </c>
      <c r="D71">
        <v>19</v>
      </c>
    </row>
    <row r="72" spans="1:4" x14ac:dyDescent="0.25">
      <c r="A72" s="2">
        <v>40723</v>
      </c>
      <c r="B72" t="s">
        <v>5</v>
      </c>
      <c r="C72" t="s">
        <v>16</v>
      </c>
      <c r="D72">
        <v>1</v>
      </c>
    </row>
    <row r="73" spans="1:4" x14ac:dyDescent="0.25">
      <c r="A73" s="2">
        <v>40985</v>
      </c>
      <c r="B73" t="s">
        <v>8</v>
      </c>
      <c r="C73" t="s">
        <v>18</v>
      </c>
      <c r="D73">
        <v>20</v>
      </c>
    </row>
    <row r="74" spans="1:4" x14ac:dyDescent="0.25">
      <c r="A74" s="2">
        <v>40925</v>
      </c>
      <c r="B74" t="s">
        <v>6</v>
      </c>
      <c r="C74" t="s">
        <v>19</v>
      </c>
      <c r="D74">
        <v>5</v>
      </c>
    </row>
    <row r="75" spans="1:4" x14ac:dyDescent="0.25">
      <c r="A75" s="2">
        <v>40323</v>
      </c>
      <c r="B75" t="s">
        <v>9</v>
      </c>
      <c r="C75" t="s">
        <v>17</v>
      </c>
      <c r="D75">
        <v>16</v>
      </c>
    </row>
    <row r="76" spans="1:4" x14ac:dyDescent="0.25">
      <c r="A76" s="2">
        <v>40391</v>
      </c>
      <c r="B76" t="s">
        <v>9</v>
      </c>
      <c r="C76" t="s">
        <v>20</v>
      </c>
      <c r="D76">
        <v>25</v>
      </c>
    </row>
    <row r="77" spans="1:4" x14ac:dyDescent="0.25">
      <c r="A77" s="2">
        <v>40718</v>
      </c>
      <c r="B77" t="s">
        <v>8</v>
      </c>
      <c r="C77" t="s">
        <v>20</v>
      </c>
      <c r="D77">
        <v>23</v>
      </c>
    </row>
    <row r="78" spans="1:4" x14ac:dyDescent="0.25">
      <c r="A78" s="2">
        <v>40411</v>
      </c>
      <c r="B78" t="s">
        <v>9</v>
      </c>
      <c r="C78" t="s">
        <v>15</v>
      </c>
      <c r="D78">
        <v>18</v>
      </c>
    </row>
    <row r="79" spans="1:4" x14ac:dyDescent="0.25">
      <c r="A79" s="2">
        <v>40918</v>
      </c>
      <c r="B79" t="s">
        <v>9</v>
      </c>
      <c r="C79" t="s">
        <v>17</v>
      </c>
      <c r="D79">
        <v>17</v>
      </c>
    </row>
    <row r="80" spans="1:4" x14ac:dyDescent="0.25">
      <c r="A80" s="2">
        <v>40691</v>
      </c>
      <c r="B80" t="s">
        <v>4</v>
      </c>
      <c r="C80" t="s">
        <v>20</v>
      </c>
      <c r="D80">
        <v>10</v>
      </c>
    </row>
    <row r="81" spans="1:4" x14ac:dyDescent="0.25">
      <c r="A81" s="2">
        <v>40360</v>
      </c>
      <c r="B81" t="s">
        <v>9</v>
      </c>
      <c r="C81" t="s">
        <v>19</v>
      </c>
      <c r="D81">
        <v>14</v>
      </c>
    </row>
    <row r="82" spans="1:4" x14ac:dyDescent="0.25">
      <c r="A82" s="2">
        <v>40926</v>
      </c>
      <c r="B82" t="s">
        <v>8</v>
      </c>
      <c r="C82" t="s">
        <v>18</v>
      </c>
      <c r="D82">
        <v>9</v>
      </c>
    </row>
    <row r="83" spans="1:4" x14ac:dyDescent="0.25">
      <c r="A83" s="2">
        <v>40416</v>
      </c>
      <c r="B83" t="s">
        <v>5</v>
      </c>
      <c r="C83" t="s">
        <v>18</v>
      </c>
      <c r="D83">
        <v>19</v>
      </c>
    </row>
    <row r="84" spans="1:4" x14ac:dyDescent="0.25">
      <c r="A84" s="2">
        <v>40732</v>
      </c>
      <c r="B84" t="s">
        <v>8</v>
      </c>
      <c r="C84" t="s">
        <v>16</v>
      </c>
      <c r="D84">
        <v>21</v>
      </c>
    </row>
    <row r="85" spans="1:4" x14ac:dyDescent="0.25">
      <c r="A85" s="2">
        <v>40630</v>
      </c>
      <c r="B85" t="s">
        <v>4</v>
      </c>
      <c r="C85" t="s">
        <v>15</v>
      </c>
      <c r="D85">
        <v>22</v>
      </c>
    </row>
    <row r="86" spans="1:4" x14ac:dyDescent="0.25">
      <c r="A86" s="2">
        <v>41007</v>
      </c>
      <c r="B86" t="s">
        <v>9</v>
      </c>
      <c r="C86" t="s">
        <v>15</v>
      </c>
      <c r="D86">
        <v>24</v>
      </c>
    </row>
    <row r="87" spans="1:4" x14ac:dyDescent="0.25">
      <c r="A87" s="2">
        <v>40701</v>
      </c>
      <c r="B87" t="s">
        <v>8</v>
      </c>
      <c r="C87" t="s">
        <v>18</v>
      </c>
      <c r="D87">
        <v>13</v>
      </c>
    </row>
    <row r="88" spans="1:4" x14ac:dyDescent="0.25">
      <c r="A88" s="2">
        <v>40984</v>
      </c>
      <c r="B88" t="s">
        <v>7</v>
      </c>
      <c r="C88" t="s">
        <v>20</v>
      </c>
      <c r="D88">
        <v>15</v>
      </c>
    </row>
    <row r="89" spans="1:4" x14ac:dyDescent="0.25">
      <c r="A89" s="2">
        <v>40741</v>
      </c>
      <c r="B89" t="s">
        <v>7</v>
      </c>
      <c r="C89" t="s">
        <v>18</v>
      </c>
      <c r="D89">
        <v>24</v>
      </c>
    </row>
    <row r="90" spans="1:4" x14ac:dyDescent="0.25">
      <c r="A90" s="2">
        <v>40575</v>
      </c>
      <c r="B90" t="s">
        <v>8</v>
      </c>
      <c r="C90" t="s">
        <v>19</v>
      </c>
      <c r="D90">
        <v>14</v>
      </c>
    </row>
    <row r="91" spans="1:4" x14ac:dyDescent="0.25">
      <c r="A91" s="2">
        <v>40409</v>
      </c>
      <c r="B91" t="s">
        <v>7</v>
      </c>
      <c r="C91" t="s">
        <v>16</v>
      </c>
      <c r="D91">
        <v>16</v>
      </c>
    </row>
    <row r="92" spans="1:4" x14ac:dyDescent="0.25">
      <c r="A92" s="2">
        <v>40801</v>
      </c>
      <c r="B92" t="s">
        <v>8</v>
      </c>
      <c r="C92" t="s">
        <v>18</v>
      </c>
      <c r="D92">
        <v>3</v>
      </c>
    </row>
    <row r="93" spans="1:4" x14ac:dyDescent="0.25">
      <c r="A93" s="2">
        <v>40631</v>
      </c>
      <c r="B93" t="s">
        <v>6</v>
      </c>
      <c r="C93" t="s">
        <v>15</v>
      </c>
      <c r="D93">
        <v>20</v>
      </c>
    </row>
    <row r="94" spans="1:4" x14ac:dyDescent="0.25">
      <c r="A94" s="2">
        <v>40856</v>
      </c>
      <c r="B94" t="s">
        <v>7</v>
      </c>
      <c r="C94" t="s">
        <v>17</v>
      </c>
      <c r="D94">
        <v>20</v>
      </c>
    </row>
    <row r="95" spans="1:4" x14ac:dyDescent="0.25">
      <c r="A95" s="2">
        <v>40661</v>
      </c>
      <c r="B95" t="s">
        <v>4</v>
      </c>
      <c r="C95" t="s">
        <v>20</v>
      </c>
      <c r="D95">
        <v>21</v>
      </c>
    </row>
    <row r="96" spans="1:4" x14ac:dyDescent="0.25">
      <c r="A96" s="2">
        <v>40898</v>
      </c>
      <c r="B96" t="s">
        <v>7</v>
      </c>
      <c r="C96" t="s">
        <v>19</v>
      </c>
      <c r="D96">
        <v>6</v>
      </c>
    </row>
    <row r="97" spans="1:4" x14ac:dyDescent="0.25">
      <c r="A97" s="2">
        <v>40652</v>
      </c>
      <c r="B97" t="s">
        <v>9</v>
      </c>
      <c r="C97" t="s">
        <v>18</v>
      </c>
      <c r="D97">
        <v>23</v>
      </c>
    </row>
    <row r="98" spans="1:4" x14ac:dyDescent="0.25">
      <c r="A98" s="2">
        <v>40710</v>
      </c>
      <c r="B98" t="s">
        <v>6</v>
      </c>
      <c r="C98" t="s">
        <v>17</v>
      </c>
      <c r="D98">
        <v>20</v>
      </c>
    </row>
    <row r="99" spans="1:4" x14ac:dyDescent="0.25">
      <c r="A99" s="2">
        <v>40475</v>
      </c>
      <c r="B99" t="s">
        <v>6</v>
      </c>
      <c r="C99" t="s">
        <v>15</v>
      </c>
      <c r="D99">
        <v>7</v>
      </c>
    </row>
    <row r="100" spans="1:4" x14ac:dyDescent="0.25">
      <c r="A100" s="2">
        <v>40329</v>
      </c>
      <c r="B100" t="s">
        <v>9</v>
      </c>
      <c r="C100" t="s">
        <v>18</v>
      </c>
      <c r="D100">
        <v>2</v>
      </c>
    </row>
    <row r="101" spans="1:4" x14ac:dyDescent="0.25">
      <c r="A101" s="2">
        <v>40789</v>
      </c>
      <c r="B101" t="s">
        <v>8</v>
      </c>
      <c r="C101" t="s">
        <v>19</v>
      </c>
      <c r="D101">
        <v>1</v>
      </c>
    </row>
    <row r="102" spans="1:4" x14ac:dyDescent="0.25">
      <c r="A102" s="2">
        <v>40635</v>
      </c>
      <c r="B102" t="s">
        <v>5</v>
      </c>
      <c r="C102" t="s">
        <v>16</v>
      </c>
      <c r="D102">
        <v>2</v>
      </c>
    </row>
    <row r="103" spans="1:4" x14ac:dyDescent="0.25">
      <c r="A103" s="2">
        <v>40847</v>
      </c>
      <c r="B103" t="s">
        <v>5</v>
      </c>
      <c r="C103" t="s">
        <v>18</v>
      </c>
      <c r="D103">
        <v>19</v>
      </c>
    </row>
    <row r="104" spans="1:4" x14ac:dyDescent="0.25">
      <c r="A104" s="2">
        <v>40562</v>
      </c>
      <c r="B104" t="s">
        <v>9</v>
      </c>
      <c r="C104" t="s">
        <v>18</v>
      </c>
      <c r="D104">
        <v>15</v>
      </c>
    </row>
    <row r="105" spans="1:4" x14ac:dyDescent="0.25">
      <c r="A105" s="2">
        <v>40988</v>
      </c>
      <c r="B105" t="s">
        <v>9</v>
      </c>
      <c r="C105" t="s">
        <v>17</v>
      </c>
      <c r="D105">
        <v>24</v>
      </c>
    </row>
    <row r="106" spans="1:4" x14ac:dyDescent="0.25">
      <c r="A106" s="2">
        <v>40738</v>
      </c>
      <c r="B106" t="s">
        <v>8</v>
      </c>
      <c r="C106" t="s">
        <v>20</v>
      </c>
      <c r="D106">
        <v>15</v>
      </c>
    </row>
    <row r="107" spans="1:4" x14ac:dyDescent="0.25">
      <c r="A107" s="2">
        <v>40777</v>
      </c>
      <c r="B107" t="s">
        <v>7</v>
      </c>
      <c r="C107" t="s">
        <v>19</v>
      </c>
      <c r="D107">
        <v>21</v>
      </c>
    </row>
    <row r="108" spans="1:4" x14ac:dyDescent="0.25">
      <c r="A108" s="2">
        <v>40377</v>
      </c>
      <c r="B108" t="s">
        <v>4</v>
      </c>
      <c r="C108" t="s">
        <v>18</v>
      </c>
      <c r="D108">
        <v>7</v>
      </c>
    </row>
    <row r="109" spans="1:4" x14ac:dyDescent="0.25">
      <c r="A109" s="2">
        <v>40311</v>
      </c>
      <c r="B109" t="s">
        <v>6</v>
      </c>
      <c r="C109" t="s">
        <v>19</v>
      </c>
      <c r="D109">
        <v>19</v>
      </c>
    </row>
    <row r="110" spans="1:4" x14ac:dyDescent="0.25">
      <c r="A110" s="2">
        <v>40815</v>
      </c>
      <c r="B110" t="s">
        <v>9</v>
      </c>
      <c r="C110" t="s">
        <v>20</v>
      </c>
      <c r="D110">
        <v>18</v>
      </c>
    </row>
    <row r="111" spans="1:4" x14ac:dyDescent="0.25">
      <c r="A111" s="2">
        <v>40379</v>
      </c>
      <c r="B111" t="s">
        <v>5</v>
      </c>
      <c r="C111" t="s">
        <v>15</v>
      </c>
      <c r="D111">
        <v>9</v>
      </c>
    </row>
    <row r="112" spans="1:4" x14ac:dyDescent="0.25">
      <c r="A112" s="2">
        <v>40663</v>
      </c>
      <c r="B112" t="s">
        <v>5</v>
      </c>
      <c r="C112" t="s">
        <v>15</v>
      </c>
      <c r="D112">
        <v>7</v>
      </c>
    </row>
    <row r="113" spans="1:4" x14ac:dyDescent="0.25">
      <c r="A113" s="2">
        <v>40381</v>
      </c>
      <c r="B113" t="s">
        <v>5</v>
      </c>
      <c r="C113" t="s">
        <v>15</v>
      </c>
      <c r="D113">
        <v>10</v>
      </c>
    </row>
    <row r="114" spans="1:4" x14ac:dyDescent="0.25">
      <c r="A114" s="2">
        <v>40624</v>
      </c>
      <c r="B114" t="s">
        <v>9</v>
      </c>
      <c r="C114" t="s">
        <v>18</v>
      </c>
      <c r="D114">
        <v>15</v>
      </c>
    </row>
    <row r="115" spans="1:4" x14ac:dyDescent="0.25">
      <c r="A115" s="2">
        <v>40676</v>
      </c>
      <c r="B115" t="s">
        <v>5</v>
      </c>
      <c r="C115" t="s">
        <v>16</v>
      </c>
      <c r="D115">
        <v>6</v>
      </c>
    </row>
    <row r="116" spans="1:4" x14ac:dyDescent="0.25">
      <c r="A116" s="2">
        <v>40338</v>
      </c>
      <c r="B116" t="s">
        <v>7</v>
      </c>
      <c r="C116" t="s">
        <v>20</v>
      </c>
      <c r="D116">
        <v>7</v>
      </c>
    </row>
    <row r="117" spans="1:4" x14ac:dyDescent="0.25">
      <c r="A117" s="2">
        <v>40766</v>
      </c>
      <c r="B117" t="s">
        <v>9</v>
      </c>
      <c r="C117" t="s">
        <v>16</v>
      </c>
      <c r="D117">
        <v>20</v>
      </c>
    </row>
    <row r="118" spans="1:4" x14ac:dyDescent="0.25">
      <c r="A118" s="2">
        <v>40600</v>
      </c>
      <c r="B118" t="s">
        <v>9</v>
      </c>
      <c r="C118" t="s">
        <v>15</v>
      </c>
      <c r="D118">
        <v>7</v>
      </c>
    </row>
    <row r="119" spans="1:4" x14ac:dyDescent="0.25">
      <c r="A119" s="2">
        <v>40313</v>
      </c>
      <c r="B119" t="s">
        <v>6</v>
      </c>
      <c r="C119" t="s">
        <v>15</v>
      </c>
      <c r="D119">
        <v>24</v>
      </c>
    </row>
    <row r="120" spans="1:4" x14ac:dyDescent="0.25">
      <c r="A120" s="2">
        <v>40555</v>
      </c>
      <c r="B120" t="s">
        <v>5</v>
      </c>
      <c r="C120" t="s">
        <v>15</v>
      </c>
      <c r="D120">
        <v>16</v>
      </c>
    </row>
    <row r="121" spans="1:4" x14ac:dyDescent="0.25">
      <c r="A121" s="2">
        <v>40939</v>
      </c>
      <c r="B121" t="s">
        <v>8</v>
      </c>
      <c r="C121" t="s">
        <v>19</v>
      </c>
      <c r="D121">
        <v>20</v>
      </c>
    </row>
    <row r="122" spans="1:4" x14ac:dyDescent="0.25">
      <c r="A122" s="2">
        <v>40683</v>
      </c>
      <c r="B122" t="s">
        <v>5</v>
      </c>
      <c r="C122" t="s">
        <v>15</v>
      </c>
      <c r="D122">
        <v>23</v>
      </c>
    </row>
    <row r="123" spans="1:4" x14ac:dyDescent="0.25">
      <c r="A123" s="2">
        <v>40979</v>
      </c>
      <c r="B123" t="s">
        <v>6</v>
      </c>
      <c r="C123" t="s">
        <v>17</v>
      </c>
      <c r="D123">
        <v>13</v>
      </c>
    </row>
    <row r="124" spans="1:4" x14ac:dyDescent="0.25">
      <c r="A124" s="2">
        <v>40567</v>
      </c>
      <c r="B124" t="s">
        <v>4</v>
      </c>
      <c r="C124" t="s">
        <v>15</v>
      </c>
      <c r="D124">
        <v>23</v>
      </c>
    </row>
    <row r="125" spans="1:4" x14ac:dyDescent="0.25">
      <c r="A125" s="2">
        <v>40896</v>
      </c>
      <c r="B125" t="s">
        <v>4</v>
      </c>
      <c r="C125" t="s">
        <v>15</v>
      </c>
      <c r="D125">
        <v>16</v>
      </c>
    </row>
    <row r="126" spans="1:4" x14ac:dyDescent="0.25">
      <c r="A126" s="2">
        <v>40447</v>
      </c>
      <c r="B126" t="s">
        <v>9</v>
      </c>
      <c r="C126" t="s">
        <v>15</v>
      </c>
      <c r="D126">
        <v>5</v>
      </c>
    </row>
    <row r="127" spans="1:4" x14ac:dyDescent="0.25">
      <c r="A127" s="2">
        <v>40925</v>
      </c>
      <c r="B127" t="s">
        <v>4</v>
      </c>
      <c r="C127" t="s">
        <v>16</v>
      </c>
      <c r="D127">
        <v>20</v>
      </c>
    </row>
    <row r="128" spans="1:4" x14ac:dyDescent="0.25">
      <c r="A128" s="2">
        <v>40913</v>
      </c>
      <c r="B128" t="s">
        <v>5</v>
      </c>
      <c r="C128" t="s">
        <v>19</v>
      </c>
      <c r="D128">
        <v>23</v>
      </c>
    </row>
    <row r="129" spans="1:4" x14ac:dyDescent="0.25">
      <c r="A129" s="2">
        <v>40360</v>
      </c>
      <c r="B129" t="s">
        <v>9</v>
      </c>
      <c r="C129" t="s">
        <v>15</v>
      </c>
      <c r="D129">
        <v>9</v>
      </c>
    </row>
    <row r="130" spans="1:4" x14ac:dyDescent="0.25">
      <c r="A130" s="2">
        <v>40377</v>
      </c>
      <c r="B130" t="s">
        <v>4</v>
      </c>
      <c r="C130" t="s">
        <v>15</v>
      </c>
      <c r="D130">
        <v>8</v>
      </c>
    </row>
    <row r="131" spans="1:4" x14ac:dyDescent="0.25">
      <c r="A131" s="2">
        <v>40570</v>
      </c>
      <c r="B131" t="s">
        <v>9</v>
      </c>
      <c r="C131" t="s">
        <v>17</v>
      </c>
      <c r="D131">
        <v>7</v>
      </c>
    </row>
    <row r="132" spans="1:4" x14ac:dyDescent="0.25">
      <c r="A132" s="2">
        <v>40985</v>
      </c>
      <c r="B132" t="s">
        <v>5</v>
      </c>
      <c r="C132" t="s">
        <v>19</v>
      </c>
      <c r="D132">
        <v>20</v>
      </c>
    </row>
    <row r="133" spans="1:4" x14ac:dyDescent="0.25">
      <c r="A133" s="2">
        <v>40374</v>
      </c>
      <c r="B133" t="s">
        <v>6</v>
      </c>
      <c r="C133" t="s">
        <v>18</v>
      </c>
      <c r="D133">
        <v>14</v>
      </c>
    </row>
    <row r="134" spans="1:4" x14ac:dyDescent="0.25">
      <c r="A134" s="2">
        <v>40505</v>
      </c>
      <c r="B134" t="s">
        <v>9</v>
      </c>
      <c r="C134" t="s">
        <v>20</v>
      </c>
      <c r="D134">
        <v>22</v>
      </c>
    </row>
    <row r="135" spans="1:4" x14ac:dyDescent="0.25">
      <c r="A135" s="2">
        <v>40787</v>
      </c>
      <c r="B135" t="s">
        <v>4</v>
      </c>
      <c r="C135" t="s">
        <v>18</v>
      </c>
      <c r="D135">
        <v>21</v>
      </c>
    </row>
    <row r="136" spans="1:4" x14ac:dyDescent="0.25">
      <c r="A136" s="2">
        <v>40969</v>
      </c>
      <c r="B136" t="s">
        <v>8</v>
      </c>
      <c r="C136" t="s">
        <v>19</v>
      </c>
      <c r="D136">
        <v>17</v>
      </c>
    </row>
    <row r="137" spans="1:4" x14ac:dyDescent="0.25">
      <c r="A137" s="2">
        <v>40521</v>
      </c>
      <c r="B137" t="s">
        <v>6</v>
      </c>
      <c r="C137" t="s">
        <v>16</v>
      </c>
      <c r="D137">
        <v>13</v>
      </c>
    </row>
    <row r="138" spans="1:4" x14ac:dyDescent="0.25">
      <c r="A138" s="2">
        <v>40691</v>
      </c>
      <c r="B138" t="s">
        <v>9</v>
      </c>
      <c r="C138" t="s">
        <v>20</v>
      </c>
      <c r="D138">
        <v>11</v>
      </c>
    </row>
    <row r="139" spans="1:4" x14ac:dyDescent="0.25">
      <c r="A139" s="2">
        <v>40517</v>
      </c>
      <c r="B139" t="s">
        <v>7</v>
      </c>
      <c r="C139" t="s">
        <v>16</v>
      </c>
      <c r="D139">
        <v>17</v>
      </c>
    </row>
    <row r="140" spans="1:4" x14ac:dyDescent="0.25">
      <c r="A140" s="2">
        <v>40817</v>
      </c>
      <c r="B140" t="s">
        <v>4</v>
      </c>
      <c r="C140" t="s">
        <v>16</v>
      </c>
      <c r="D140">
        <v>23</v>
      </c>
    </row>
    <row r="141" spans="1:4" x14ac:dyDescent="0.25">
      <c r="A141" s="2">
        <v>40691</v>
      </c>
      <c r="B141" t="s">
        <v>4</v>
      </c>
      <c r="C141" t="s">
        <v>17</v>
      </c>
      <c r="D141">
        <v>18</v>
      </c>
    </row>
    <row r="142" spans="1:4" x14ac:dyDescent="0.25">
      <c r="A142" s="2">
        <v>40660</v>
      </c>
      <c r="B142" t="s">
        <v>4</v>
      </c>
      <c r="C142" t="s">
        <v>18</v>
      </c>
      <c r="D142">
        <v>4</v>
      </c>
    </row>
    <row r="143" spans="1:4" x14ac:dyDescent="0.25">
      <c r="A143" s="2">
        <v>40670</v>
      </c>
      <c r="B143" t="s">
        <v>9</v>
      </c>
      <c r="C143" t="s">
        <v>20</v>
      </c>
      <c r="D143">
        <v>14</v>
      </c>
    </row>
    <row r="144" spans="1:4" x14ac:dyDescent="0.25">
      <c r="A144" s="2">
        <v>40920</v>
      </c>
      <c r="B144" t="s">
        <v>9</v>
      </c>
      <c r="C144" t="s">
        <v>15</v>
      </c>
      <c r="D144">
        <v>5</v>
      </c>
    </row>
    <row r="145" spans="1:4" x14ac:dyDescent="0.25">
      <c r="A145" s="2">
        <v>40589</v>
      </c>
      <c r="B145" t="s">
        <v>8</v>
      </c>
      <c r="C145" t="s">
        <v>16</v>
      </c>
      <c r="D145">
        <v>12</v>
      </c>
    </row>
    <row r="146" spans="1:4" x14ac:dyDescent="0.25">
      <c r="A146" s="2">
        <v>40479</v>
      </c>
      <c r="B146" t="s">
        <v>4</v>
      </c>
      <c r="C146" t="s">
        <v>18</v>
      </c>
      <c r="D146">
        <v>15</v>
      </c>
    </row>
    <row r="147" spans="1:4" x14ac:dyDescent="0.25">
      <c r="A147" s="2">
        <v>40762</v>
      </c>
      <c r="B147" t="s">
        <v>6</v>
      </c>
      <c r="C147" t="s">
        <v>15</v>
      </c>
      <c r="D147">
        <v>12</v>
      </c>
    </row>
    <row r="148" spans="1:4" x14ac:dyDescent="0.25">
      <c r="A148" s="2">
        <v>40775</v>
      </c>
      <c r="B148" t="s">
        <v>5</v>
      </c>
      <c r="C148" t="s">
        <v>19</v>
      </c>
      <c r="D148">
        <v>1</v>
      </c>
    </row>
    <row r="149" spans="1:4" x14ac:dyDescent="0.25">
      <c r="A149" s="2">
        <v>40529</v>
      </c>
      <c r="B149" t="s">
        <v>6</v>
      </c>
      <c r="C149" t="s">
        <v>20</v>
      </c>
      <c r="D149">
        <v>5</v>
      </c>
    </row>
    <row r="150" spans="1:4" x14ac:dyDescent="0.25">
      <c r="A150" s="2">
        <v>40725</v>
      </c>
      <c r="B150" t="s">
        <v>5</v>
      </c>
      <c r="C150" t="s">
        <v>20</v>
      </c>
      <c r="D150">
        <v>22</v>
      </c>
    </row>
    <row r="151" spans="1:4" x14ac:dyDescent="0.25">
      <c r="A151" s="2">
        <v>40840</v>
      </c>
      <c r="B151" t="s">
        <v>9</v>
      </c>
      <c r="C151" t="s">
        <v>17</v>
      </c>
      <c r="D151">
        <v>19</v>
      </c>
    </row>
    <row r="152" spans="1:4" x14ac:dyDescent="0.25">
      <c r="A152" s="2">
        <v>40811</v>
      </c>
      <c r="B152" t="s">
        <v>8</v>
      </c>
      <c r="C152" t="s">
        <v>20</v>
      </c>
      <c r="D152">
        <v>15</v>
      </c>
    </row>
    <row r="153" spans="1:4" x14ac:dyDescent="0.25">
      <c r="A153" s="2">
        <v>40953</v>
      </c>
      <c r="B153" t="s">
        <v>8</v>
      </c>
      <c r="C153" t="s">
        <v>15</v>
      </c>
      <c r="D153">
        <v>9</v>
      </c>
    </row>
    <row r="154" spans="1:4" x14ac:dyDescent="0.25">
      <c r="A154" s="2">
        <v>40394</v>
      </c>
      <c r="B154" t="s">
        <v>5</v>
      </c>
      <c r="C154" t="s">
        <v>17</v>
      </c>
      <c r="D154">
        <v>14</v>
      </c>
    </row>
    <row r="155" spans="1:4" x14ac:dyDescent="0.25">
      <c r="A155" s="2">
        <v>40534</v>
      </c>
      <c r="B155" t="s">
        <v>6</v>
      </c>
      <c r="C155" t="s">
        <v>19</v>
      </c>
      <c r="D155">
        <v>1</v>
      </c>
    </row>
    <row r="156" spans="1:4" x14ac:dyDescent="0.25">
      <c r="A156" s="2">
        <v>40322</v>
      </c>
      <c r="B156" t="s">
        <v>6</v>
      </c>
      <c r="C156" t="s">
        <v>20</v>
      </c>
      <c r="D156">
        <v>25</v>
      </c>
    </row>
    <row r="157" spans="1:4" x14ac:dyDescent="0.25">
      <c r="A157" s="2">
        <v>40722</v>
      </c>
      <c r="B157" t="s">
        <v>9</v>
      </c>
      <c r="C157" t="s">
        <v>17</v>
      </c>
      <c r="D157">
        <v>22</v>
      </c>
    </row>
    <row r="158" spans="1:4" x14ac:dyDescent="0.25">
      <c r="A158" s="2">
        <v>40351</v>
      </c>
      <c r="B158" t="s">
        <v>7</v>
      </c>
      <c r="C158" t="s">
        <v>20</v>
      </c>
      <c r="D158">
        <v>19</v>
      </c>
    </row>
    <row r="159" spans="1:4" x14ac:dyDescent="0.25">
      <c r="A159" s="2">
        <v>40912</v>
      </c>
      <c r="B159" t="s">
        <v>5</v>
      </c>
      <c r="C159" t="s">
        <v>20</v>
      </c>
      <c r="D159">
        <v>1</v>
      </c>
    </row>
    <row r="160" spans="1:4" x14ac:dyDescent="0.25">
      <c r="A160" s="2">
        <v>40891</v>
      </c>
      <c r="B160" t="s">
        <v>9</v>
      </c>
      <c r="C160" t="s">
        <v>17</v>
      </c>
      <c r="D160">
        <v>14</v>
      </c>
    </row>
    <row r="161" spans="1:4" x14ac:dyDescent="0.25">
      <c r="A161" s="2">
        <v>40755</v>
      </c>
      <c r="B161" t="s">
        <v>9</v>
      </c>
      <c r="C161" t="s">
        <v>15</v>
      </c>
      <c r="D161">
        <v>2</v>
      </c>
    </row>
    <row r="162" spans="1:4" x14ac:dyDescent="0.25">
      <c r="A162" s="2">
        <v>40703</v>
      </c>
      <c r="B162" t="s">
        <v>7</v>
      </c>
      <c r="C162" t="s">
        <v>15</v>
      </c>
      <c r="D162">
        <v>20</v>
      </c>
    </row>
    <row r="163" spans="1:4" x14ac:dyDescent="0.25">
      <c r="A163" s="2">
        <v>40535</v>
      </c>
      <c r="B163" t="s">
        <v>5</v>
      </c>
      <c r="C163" t="s">
        <v>17</v>
      </c>
      <c r="D163">
        <v>4</v>
      </c>
    </row>
    <row r="164" spans="1:4" x14ac:dyDescent="0.25">
      <c r="A164" s="2">
        <v>40849</v>
      </c>
      <c r="B164" t="s">
        <v>5</v>
      </c>
      <c r="C164" t="s">
        <v>16</v>
      </c>
      <c r="D164">
        <v>14</v>
      </c>
    </row>
    <row r="165" spans="1:4" x14ac:dyDescent="0.25">
      <c r="A165" s="2">
        <v>40587</v>
      </c>
      <c r="B165" t="s">
        <v>5</v>
      </c>
      <c r="C165" t="s">
        <v>15</v>
      </c>
      <c r="D165">
        <v>9</v>
      </c>
    </row>
    <row r="166" spans="1:4" x14ac:dyDescent="0.25">
      <c r="A166" s="2">
        <v>40612</v>
      </c>
      <c r="B166" t="s">
        <v>6</v>
      </c>
      <c r="C166" t="s">
        <v>18</v>
      </c>
      <c r="D166">
        <v>4</v>
      </c>
    </row>
    <row r="167" spans="1:4" x14ac:dyDescent="0.25">
      <c r="A167" s="2">
        <v>40714</v>
      </c>
      <c r="B167" t="s">
        <v>7</v>
      </c>
      <c r="C167" t="s">
        <v>19</v>
      </c>
      <c r="D167">
        <v>17</v>
      </c>
    </row>
    <row r="168" spans="1:4" x14ac:dyDescent="0.25">
      <c r="A168" s="2">
        <v>40834</v>
      </c>
      <c r="B168" t="s">
        <v>5</v>
      </c>
      <c r="C168" t="s">
        <v>19</v>
      </c>
      <c r="D168">
        <v>23</v>
      </c>
    </row>
    <row r="169" spans="1:4" x14ac:dyDescent="0.25">
      <c r="A169" s="2">
        <v>40347</v>
      </c>
      <c r="B169" t="s">
        <v>7</v>
      </c>
      <c r="C169" t="s">
        <v>17</v>
      </c>
      <c r="D169">
        <v>2</v>
      </c>
    </row>
    <row r="170" spans="1:4" x14ac:dyDescent="0.25">
      <c r="A170" s="2">
        <v>40797</v>
      </c>
      <c r="B170" t="s">
        <v>9</v>
      </c>
      <c r="C170" t="s">
        <v>19</v>
      </c>
      <c r="D170">
        <v>20</v>
      </c>
    </row>
    <row r="171" spans="1:4" x14ac:dyDescent="0.25">
      <c r="A171" s="2">
        <v>40785</v>
      </c>
      <c r="B171" t="s">
        <v>4</v>
      </c>
      <c r="C171" t="s">
        <v>16</v>
      </c>
      <c r="D171">
        <v>1</v>
      </c>
    </row>
    <row r="172" spans="1:4" x14ac:dyDescent="0.25">
      <c r="A172" s="2">
        <v>40440</v>
      </c>
      <c r="B172" t="s">
        <v>4</v>
      </c>
      <c r="C172" t="s">
        <v>17</v>
      </c>
      <c r="D172">
        <v>4</v>
      </c>
    </row>
    <row r="173" spans="1:4" x14ac:dyDescent="0.25">
      <c r="A173" s="2">
        <v>40618</v>
      </c>
      <c r="B173" t="s">
        <v>9</v>
      </c>
      <c r="C173" t="s">
        <v>18</v>
      </c>
      <c r="D173">
        <v>17</v>
      </c>
    </row>
    <row r="174" spans="1:4" x14ac:dyDescent="0.25">
      <c r="A174" s="2">
        <v>40689</v>
      </c>
      <c r="B174" t="s">
        <v>7</v>
      </c>
      <c r="C174" t="s">
        <v>15</v>
      </c>
      <c r="D174">
        <v>8</v>
      </c>
    </row>
    <row r="175" spans="1:4" x14ac:dyDescent="0.25">
      <c r="A175" s="2">
        <v>40900</v>
      </c>
      <c r="B175" t="s">
        <v>6</v>
      </c>
      <c r="C175" t="s">
        <v>17</v>
      </c>
      <c r="D175">
        <v>4</v>
      </c>
    </row>
    <row r="176" spans="1:4" x14ac:dyDescent="0.25">
      <c r="A176" s="2">
        <v>40961</v>
      </c>
      <c r="B176" t="s">
        <v>9</v>
      </c>
      <c r="C176" t="s">
        <v>15</v>
      </c>
      <c r="D176">
        <v>18</v>
      </c>
    </row>
    <row r="177" spans="1:4" x14ac:dyDescent="0.25">
      <c r="A177" s="2">
        <v>40684</v>
      </c>
      <c r="B177" t="s">
        <v>7</v>
      </c>
      <c r="C177" t="s">
        <v>15</v>
      </c>
      <c r="D177">
        <v>11</v>
      </c>
    </row>
    <row r="178" spans="1:4" x14ac:dyDescent="0.25">
      <c r="A178" s="2">
        <v>40463</v>
      </c>
      <c r="B178" t="s">
        <v>9</v>
      </c>
      <c r="C178" t="s">
        <v>16</v>
      </c>
      <c r="D178">
        <v>21</v>
      </c>
    </row>
    <row r="179" spans="1:4" x14ac:dyDescent="0.25">
      <c r="A179" s="2">
        <v>40939</v>
      </c>
      <c r="B179" t="s">
        <v>7</v>
      </c>
      <c r="C179" t="s">
        <v>19</v>
      </c>
      <c r="D179">
        <v>21</v>
      </c>
    </row>
    <row r="180" spans="1:4" x14ac:dyDescent="0.25">
      <c r="A180" s="2">
        <v>40338</v>
      </c>
      <c r="B180" t="s">
        <v>4</v>
      </c>
      <c r="C180" t="s">
        <v>20</v>
      </c>
      <c r="D180">
        <v>3</v>
      </c>
    </row>
    <row r="181" spans="1:4" x14ac:dyDescent="0.25">
      <c r="A181" s="2">
        <v>40413</v>
      </c>
      <c r="B181" t="s">
        <v>9</v>
      </c>
      <c r="C181" t="s">
        <v>17</v>
      </c>
      <c r="D181">
        <v>24</v>
      </c>
    </row>
    <row r="182" spans="1:4" x14ac:dyDescent="0.25">
      <c r="A182" s="2">
        <v>40453</v>
      </c>
      <c r="B182" t="s">
        <v>6</v>
      </c>
      <c r="C182" t="s">
        <v>17</v>
      </c>
      <c r="D182">
        <v>14</v>
      </c>
    </row>
    <row r="183" spans="1:4" x14ac:dyDescent="0.25">
      <c r="A183" s="2">
        <v>40652</v>
      </c>
      <c r="B183" t="s">
        <v>4</v>
      </c>
      <c r="C183" t="s">
        <v>19</v>
      </c>
      <c r="D183">
        <v>14</v>
      </c>
    </row>
    <row r="184" spans="1:4" x14ac:dyDescent="0.25">
      <c r="A184" s="2">
        <v>40509</v>
      </c>
      <c r="B184" t="s">
        <v>9</v>
      </c>
      <c r="C184" t="s">
        <v>18</v>
      </c>
      <c r="D184">
        <v>1</v>
      </c>
    </row>
    <row r="185" spans="1:4" x14ac:dyDescent="0.25">
      <c r="A185" s="2">
        <v>40610</v>
      </c>
      <c r="B185" t="s">
        <v>8</v>
      </c>
      <c r="C185" t="s">
        <v>16</v>
      </c>
      <c r="D185">
        <v>24</v>
      </c>
    </row>
    <row r="186" spans="1:4" x14ac:dyDescent="0.25">
      <c r="A186" s="2">
        <v>40807</v>
      </c>
      <c r="B186" t="s">
        <v>5</v>
      </c>
      <c r="C186" t="s">
        <v>20</v>
      </c>
      <c r="D186">
        <v>7</v>
      </c>
    </row>
    <row r="187" spans="1:4" x14ac:dyDescent="0.25">
      <c r="A187" s="2">
        <v>40333</v>
      </c>
      <c r="B187" t="s">
        <v>9</v>
      </c>
      <c r="C187" t="s">
        <v>15</v>
      </c>
      <c r="D187">
        <v>12</v>
      </c>
    </row>
    <row r="188" spans="1:4" x14ac:dyDescent="0.25">
      <c r="A188" s="2">
        <v>40861</v>
      </c>
      <c r="B188" t="s">
        <v>4</v>
      </c>
      <c r="C188" t="s">
        <v>17</v>
      </c>
      <c r="D188">
        <v>2</v>
      </c>
    </row>
    <row r="189" spans="1:4" x14ac:dyDescent="0.25">
      <c r="A189" s="2">
        <v>40387</v>
      </c>
      <c r="B189" t="s">
        <v>4</v>
      </c>
      <c r="C189" t="s">
        <v>15</v>
      </c>
      <c r="D189">
        <v>3</v>
      </c>
    </row>
    <row r="190" spans="1:4" x14ac:dyDescent="0.25">
      <c r="A190" s="2">
        <v>40818</v>
      </c>
      <c r="B190" t="s">
        <v>6</v>
      </c>
      <c r="C190" t="s">
        <v>16</v>
      </c>
      <c r="D190">
        <v>12</v>
      </c>
    </row>
    <row r="191" spans="1:4" x14ac:dyDescent="0.25">
      <c r="A191" s="2">
        <v>40368</v>
      </c>
      <c r="B191" t="s">
        <v>4</v>
      </c>
      <c r="C191" t="s">
        <v>17</v>
      </c>
      <c r="D191">
        <v>1</v>
      </c>
    </row>
    <row r="192" spans="1:4" x14ac:dyDescent="0.25">
      <c r="A192" s="2">
        <v>40819</v>
      </c>
      <c r="B192" t="s">
        <v>8</v>
      </c>
      <c r="C192" t="s">
        <v>18</v>
      </c>
      <c r="D192">
        <v>1</v>
      </c>
    </row>
    <row r="193" spans="1:4" x14ac:dyDescent="0.25">
      <c r="A193" s="2">
        <v>40943</v>
      </c>
      <c r="B193" t="s">
        <v>5</v>
      </c>
      <c r="C193" t="s">
        <v>20</v>
      </c>
      <c r="D193">
        <v>22</v>
      </c>
    </row>
    <row r="194" spans="1:4" x14ac:dyDescent="0.25">
      <c r="A194" s="2">
        <v>40685</v>
      </c>
      <c r="B194" t="s">
        <v>5</v>
      </c>
      <c r="C194" t="s">
        <v>17</v>
      </c>
      <c r="D194">
        <v>7</v>
      </c>
    </row>
    <row r="195" spans="1:4" x14ac:dyDescent="0.25">
      <c r="A195" s="2">
        <v>40432</v>
      </c>
      <c r="B195" t="s">
        <v>4</v>
      </c>
      <c r="C195" t="s">
        <v>18</v>
      </c>
      <c r="D195">
        <v>3</v>
      </c>
    </row>
    <row r="196" spans="1:4" x14ac:dyDescent="0.25">
      <c r="A196" s="2">
        <v>40941</v>
      </c>
      <c r="B196" t="s">
        <v>5</v>
      </c>
      <c r="C196" t="s">
        <v>20</v>
      </c>
      <c r="D196">
        <v>2</v>
      </c>
    </row>
    <row r="197" spans="1:4" x14ac:dyDescent="0.25">
      <c r="A197" s="2">
        <v>40586</v>
      </c>
      <c r="B197" t="s">
        <v>4</v>
      </c>
      <c r="C197" t="s">
        <v>20</v>
      </c>
      <c r="D197">
        <v>16</v>
      </c>
    </row>
    <row r="198" spans="1:4" x14ac:dyDescent="0.25">
      <c r="A198" s="2">
        <v>40874</v>
      </c>
      <c r="B198" t="s">
        <v>8</v>
      </c>
      <c r="C198" t="s">
        <v>19</v>
      </c>
      <c r="D198">
        <v>25</v>
      </c>
    </row>
    <row r="199" spans="1:4" x14ac:dyDescent="0.25">
      <c r="A199" s="2">
        <v>40596</v>
      </c>
      <c r="B199" t="s">
        <v>8</v>
      </c>
      <c r="C199" t="s">
        <v>15</v>
      </c>
      <c r="D199">
        <v>22</v>
      </c>
    </row>
    <row r="200" spans="1:4" x14ac:dyDescent="0.25">
      <c r="A200" s="2">
        <v>40881</v>
      </c>
      <c r="B200" t="s">
        <v>6</v>
      </c>
      <c r="C200" t="s">
        <v>18</v>
      </c>
      <c r="D200">
        <v>6</v>
      </c>
    </row>
    <row r="201" spans="1:4" x14ac:dyDescent="0.25">
      <c r="A201" s="2">
        <v>40606</v>
      </c>
      <c r="B201" t="s">
        <v>7</v>
      </c>
      <c r="C201" t="s">
        <v>16</v>
      </c>
      <c r="D201">
        <v>13</v>
      </c>
    </row>
    <row r="202" spans="1:4" x14ac:dyDescent="0.25">
      <c r="A202" s="2">
        <v>40639</v>
      </c>
      <c r="B202" t="s">
        <v>6</v>
      </c>
      <c r="C202" t="s">
        <v>20</v>
      </c>
      <c r="D202">
        <v>22</v>
      </c>
    </row>
    <row r="203" spans="1:4" x14ac:dyDescent="0.25">
      <c r="A203" s="2">
        <v>40916</v>
      </c>
      <c r="B203" t="s">
        <v>9</v>
      </c>
      <c r="C203" t="s">
        <v>20</v>
      </c>
      <c r="D203">
        <v>9</v>
      </c>
    </row>
    <row r="204" spans="1:4" x14ac:dyDescent="0.25">
      <c r="A204" s="2">
        <v>40880</v>
      </c>
      <c r="B204" t="s">
        <v>8</v>
      </c>
      <c r="C204" t="s">
        <v>18</v>
      </c>
      <c r="D204">
        <v>6</v>
      </c>
    </row>
    <row r="205" spans="1:4" x14ac:dyDescent="0.25">
      <c r="A205" s="2">
        <v>40613</v>
      </c>
      <c r="B205" t="s">
        <v>9</v>
      </c>
      <c r="C205" t="s">
        <v>17</v>
      </c>
      <c r="D205">
        <v>1</v>
      </c>
    </row>
    <row r="206" spans="1:4" x14ac:dyDescent="0.25">
      <c r="A206" s="2">
        <v>40311</v>
      </c>
      <c r="B206" t="s">
        <v>9</v>
      </c>
      <c r="C206" t="s">
        <v>19</v>
      </c>
      <c r="D206">
        <v>14</v>
      </c>
    </row>
    <row r="207" spans="1:4" x14ac:dyDescent="0.25">
      <c r="A207" s="2">
        <v>40343</v>
      </c>
      <c r="B207" t="s">
        <v>8</v>
      </c>
      <c r="C207" t="s">
        <v>15</v>
      </c>
      <c r="D207">
        <v>22</v>
      </c>
    </row>
    <row r="208" spans="1:4" x14ac:dyDescent="0.25">
      <c r="A208" s="2">
        <v>40835</v>
      </c>
      <c r="B208" t="s">
        <v>9</v>
      </c>
      <c r="C208" t="s">
        <v>17</v>
      </c>
      <c r="D208">
        <v>14</v>
      </c>
    </row>
    <row r="209" spans="1:4" x14ac:dyDescent="0.25">
      <c r="A209" s="2">
        <v>40828</v>
      </c>
      <c r="B209" t="s">
        <v>6</v>
      </c>
      <c r="C209" t="s">
        <v>18</v>
      </c>
      <c r="D209">
        <v>14</v>
      </c>
    </row>
    <row r="210" spans="1:4" x14ac:dyDescent="0.25">
      <c r="A210" s="2">
        <v>40894</v>
      </c>
      <c r="B210" t="s">
        <v>7</v>
      </c>
      <c r="C210" t="s">
        <v>18</v>
      </c>
      <c r="D210">
        <v>1</v>
      </c>
    </row>
    <row r="211" spans="1:4" x14ac:dyDescent="0.25">
      <c r="A211" s="2">
        <v>40669</v>
      </c>
      <c r="B211" t="s">
        <v>7</v>
      </c>
      <c r="C211" t="s">
        <v>15</v>
      </c>
      <c r="D211">
        <v>6</v>
      </c>
    </row>
    <row r="212" spans="1:4" x14ac:dyDescent="0.25">
      <c r="A212" s="2">
        <v>40900</v>
      </c>
      <c r="B212" t="s">
        <v>4</v>
      </c>
      <c r="C212" t="s">
        <v>20</v>
      </c>
      <c r="D212">
        <v>16</v>
      </c>
    </row>
    <row r="213" spans="1:4" x14ac:dyDescent="0.25">
      <c r="A213" s="2">
        <v>40910</v>
      </c>
      <c r="B213" t="s">
        <v>4</v>
      </c>
      <c r="C213" t="s">
        <v>20</v>
      </c>
      <c r="D213">
        <v>19</v>
      </c>
    </row>
    <row r="214" spans="1:4" x14ac:dyDescent="0.25">
      <c r="A214" s="2">
        <v>40904</v>
      </c>
      <c r="B214" t="s">
        <v>5</v>
      </c>
      <c r="C214" t="s">
        <v>19</v>
      </c>
      <c r="D214">
        <v>8</v>
      </c>
    </row>
    <row r="215" spans="1:4" x14ac:dyDescent="0.25">
      <c r="A215" s="2">
        <v>40470</v>
      </c>
      <c r="B215" t="s">
        <v>5</v>
      </c>
      <c r="C215" t="s">
        <v>17</v>
      </c>
      <c r="D215">
        <v>20</v>
      </c>
    </row>
    <row r="216" spans="1:4" x14ac:dyDescent="0.25">
      <c r="A216" s="2">
        <v>40703</v>
      </c>
      <c r="B216" t="s">
        <v>4</v>
      </c>
      <c r="C216" t="s">
        <v>19</v>
      </c>
      <c r="D216">
        <v>16</v>
      </c>
    </row>
    <row r="217" spans="1:4" x14ac:dyDescent="0.25">
      <c r="A217" s="2">
        <v>40482</v>
      </c>
      <c r="B217" t="s">
        <v>4</v>
      </c>
      <c r="C217" t="s">
        <v>20</v>
      </c>
      <c r="D217">
        <v>19</v>
      </c>
    </row>
    <row r="218" spans="1:4" x14ac:dyDescent="0.25">
      <c r="A218" s="2">
        <v>40352</v>
      </c>
      <c r="B218" t="s">
        <v>6</v>
      </c>
      <c r="C218" t="s">
        <v>18</v>
      </c>
      <c r="D218">
        <v>21</v>
      </c>
    </row>
    <row r="219" spans="1:4" x14ac:dyDescent="0.25">
      <c r="A219" s="2">
        <v>40308</v>
      </c>
      <c r="B219" t="s">
        <v>9</v>
      </c>
      <c r="C219" t="s">
        <v>16</v>
      </c>
      <c r="D219">
        <v>21</v>
      </c>
    </row>
    <row r="220" spans="1:4" x14ac:dyDescent="0.25">
      <c r="A220" s="2">
        <v>40582</v>
      </c>
      <c r="B220" t="s">
        <v>5</v>
      </c>
      <c r="C220" t="s">
        <v>18</v>
      </c>
      <c r="D220">
        <v>7</v>
      </c>
    </row>
    <row r="221" spans="1:4" x14ac:dyDescent="0.25">
      <c r="A221" s="2">
        <v>40380</v>
      </c>
      <c r="B221" t="s">
        <v>8</v>
      </c>
      <c r="C221" t="s">
        <v>16</v>
      </c>
      <c r="D221">
        <v>24</v>
      </c>
    </row>
    <row r="222" spans="1:4" x14ac:dyDescent="0.25">
      <c r="A222" s="2">
        <v>40812</v>
      </c>
      <c r="B222" t="s">
        <v>5</v>
      </c>
      <c r="C222" t="s">
        <v>17</v>
      </c>
      <c r="D222">
        <v>23</v>
      </c>
    </row>
    <row r="223" spans="1:4" x14ac:dyDescent="0.25">
      <c r="A223" s="2">
        <v>40983</v>
      </c>
      <c r="B223" t="s">
        <v>9</v>
      </c>
      <c r="C223" t="s">
        <v>16</v>
      </c>
      <c r="D223">
        <v>16</v>
      </c>
    </row>
    <row r="224" spans="1:4" x14ac:dyDescent="0.25">
      <c r="A224" s="2">
        <v>40907</v>
      </c>
      <c r="B224" t="s">
        <v>6</v>
      </c>
      <c r="C224" t="s">
        <v>17</v>
      </c>
      <c r="D224">
        <v>21</v>
      </c>
    </row>
    <row r="225" spans="1:4" x14ac:dyDescent="0.25">
      <c r="A225" s="2">
        <v>40391</v>
      </c>
      <c r="B225" t="s">
        <v>6</v>
      </c>
      <c r="C225" t="s">
        <v>17</v>
      </c>
      <c r="D225">
        <v>5</v>
      </c>
    </row>
    <row r="226" spans="1:4" x14ac:dyDescent="0.25">
      <c r="A226" s="2">
        <v>40434</v>
      </c>
      <c r="B226" t="s">
        <v>4</v>
      </c>
      <c r="C226" t="s">
        <v>16</v>
      </c>
      <c r="D226">
        <v>6</v>
      </c>
    </row>
    <row r="227" spans="1:4" x14ac:dyDescent="0.25">
      <c r="A227" s="2">
        <v>40693</v>
      </c>
      <c r="B227" t="s">
        <v>5</v>
      </c>
      <c r="C227" t="s">
        <v>19</v>
      </c>
      <c r="D227">
        <v>24</v>
      </c>
    </row>
    <row r="228" spans="1:4" x14ac:dyDescent="0.25">
      <c r="A228" s="2">
        <v>40390</v>
      </c>
      <c r="B228" t="s">
        <v>7</v>
      </c>
      <c r="C228" t="s">
        <v>15</v>
      </c>
      <c r="D228">
        <v>13</v>
      </c>
    </row>
    <row r="229" spans="1:4" x14ac:dyDescent="0.25">
      <c r="A229" s="2">
        <v>40834</v>
      </c>
      <c r="B229" t="s">
        <v>4</v>
      </c>
      <c r="C229" t="s">
        <v>20</v>
      </c>
      <c r="D229">
        <v>16</v>
      </c>
    </row>
    <row r="230" spans="1:4" x14ac:dyDescent="0.25">
      <c r="A230" s="2">
        <v>40801</v>
      </c>
      <c r="B230" t="s">
        <v>4</v>
      </c>
      <c r="C230" t="s">
        <v>20</v>
      </c>
      <c r="D230">
        <v>12</v>
      </c>
    </row>
    <row r="231" spans="1:4" x14ac:dyDescent="0.25">
      <c r="A231" s="2">
        <v>40885</v>
      </c>
      <c r="B231" t="s">
        <v>9</v>
      </c>
      <c r="C231" t="s">
        <v>17</v>
      </c>
      <c r="D231">
        <v>7</v>
      </c>
    </row>
    <row r="232" spans="1:4" x14ac:dyDescent="0.25">
      <c r="A232" s="2">
        <v>40430</v>
      </c>
      <c r="B232" t="s">
        <v>5</v>
      </c>
      <c r="C232" t="s">
        <v>19</v>
      </c>
      <c r="D232">
        <v>2</v>
      </c>
    </row>
    <row r="233" spans="1:4" x14ac:dyDescent="0.25">
      <c r="A233" s="2">
        <v>40522</v>
      </c>
      <c r="B233" t="s">
        <v>6</v>
      </c>
      <c r="C233" t="s">
        <v>18</v>
      </c>
      <c r="D233">
        <v>23</v>
      </c>
    </row>
    <row r="234" spans="1:4" x14ac:dyDescent="0.25">
      <c r="A234" s="2">
        <v>40479</v>
      </c>
      <c r="B234" t="s">
        <v>4</v>
      </c>
      <c r="C234" t="s">
        <v>17</v>
      </c>
      <c r="D234">
        <v>7</v>
      </c>
    </row>
    <row r="235" spans="1:4" x14ac:dyDescent="0.25">
      <c r="A235" s="2">
        <v>40641</v>
      </c>
      <c r="B235" t="s">
        <v>6</v>
      </c>
      <c r="C235" t="s">
        <v>20</v>
      </c>
      <c r="D235">
        <v>21</v>
      </c>
    </row>
    <row r="236" spans="1:4" x14ac:dyDescent="0.25">
      <c r="A236" s="2">
        <v>40689</v>
      </c>
      <c r="B236" t="s">
        <v>9</v>
      </c>
      <c r="C236" t="s">
        <v>19</v>
      </c>
      <c r="D236">
        <v>1</v>
      </c>
    </row>
    <row r="237" spans="1:4" x14ac:dyDescent="0.25">
      <c r="A237" s="2">
        <v>40375</v>
      </c>
      <c r="B237" t="s">
        <v>6</v>
      </c>
      <c r="C237" t="s">
        <v>19</v>
      </c>
      <c r="D237">
        <v>15</v>
      </c>
    </row>
    <row r="238" spans="1:4" x14ac:dyDescent="0.25">
      <c r="A238" s="2">
        <v>40958</v>
      </c>
      <c r="B238" t="s">
        <v>6</v>
      </c>
      <c r="C238" t="s">
        <v>16</v>
      </c>
      <c r="D238">
        <v>16</v>
      </c>
    </row>
    <row r="239" spans="1:4" x14ac:dyDescent="0.25">
      <c r="A239" s="2">
        <v>40380</v>
      </c>
      <c r="B239" t="s">
        <v>8</v>
      </c>
      <c r="C239" t="s">
        <v>15</v>
      </c>
      <c r="D239">
        <v>11</v>
      </c>
    </row>
    <row r="240" spans="1:4" x14ac:dyDescent="0.25">
      <c r="A240" s="2">
        <v>40339</v>
      </c>
      <c r="B240" t="s">
        <v>5</v>
      </c>
      <c r="C240" t="s">
        <v>20</v>
      </c>
      <c r="D240">
        <v>3</v>
      </c>
    </row>
    <row r="241" spans="1:4" x14ac:dyDescent="0.25">
      <c r="A241" s="2">
        <v>40630</v>
      </c>
      <c r="B241" t="s">
        <v>8</v>
      </c>
      <c r="C241" t="s">
        <v>17</v>
      </c>
      <c r="D241">
        <v>1</v>
      </c>
    </row>
    <row r="242" spans="1:4" x14ac:dyDescent="0.25">
      <c r="A242" s="2">
        <v>40808</v>
      </c>
      <c r="B242" t="s">
        <v>4</v>
      </c>
      <c r="C242" t="s">
        <v>16</v>
      </c>
      <c r="D242">
        <v>21</v>
      </c>
    </row>
    <row r="243" spans="1:4" x14ac:dyDescent="0.25">
      <c r="A243" s="2">
        <v>40645</v>
      </c>
      <c r="B243" t="s">
        <v>8</v>
      </c>
      <c r="C243" t="s">
        <v>19</v>
      </c>
      <c r="D243">
        <v>12</v>
      </c>
    </row>
    <row r="244" spans="1:4" x14ac:dyDescent="0.25">
      <c r="A244" s="2">
        <v>40486</v>
      </c>
      <c r="B244" t="s">
        <v>8</v>
      </c>
      <c r="C244" t="s">
        <v>15</v>
      </c>
      <c r="D244">
        <v>25</v>
      </c>
    </row>
    <row r="245" spans="1:4" x14ac:dyDescent="0.25">
      <c r="A245" s="2">
        <v>40674</v>
      </c>
      <c r="B245" t="s">
        <v>7</v>
      </c>
      <c r="C245" t="s">
        <v>15</v>
      </c>
      <c r="D245">
        <v>8</v>
      </c>
    </row>
    <row r="246" spans="1:4" x14ac:dyDescent="0.25">
      <c r="A246" s="2">
        <v>40973</v>
      </c>
      <c r="B246" t="s">
        <v>6</v>
      </c>
      <c r="C246" t="s">
        <v>20</v>
      </c>
      <c r="D246">
        <v>20</v>
      </c>
    </row>
    <row r="247" spans="1:4" x14ac:dyDescent="0.25">
      <c r="A247" s="2">
        <v>40372</v>
      </c>
      <c r="B247" t="s">
        <v>8</v>
      </c>
      <c r="C247" t="s">
        <v>17</v>
      </c>
      <c r="D247">
        <v>14</v>
      </c>
    </row>
    <row r="248" spans="1:4" x14ac:dyDescent="0.25">
      <c r="A248" s="2">
        <v>40716</v>
      </c>
      <c r="B248" t="s">
        <v>5</v>
      </c>
      <c r="C248" t="s">
        <v>19</v>
      </c>
      <c r="D248">
        <v>2</v>
      </c>
    </row>
    <row r="249" spans="1:4" x14ac:dyDescent="0.25">
      <c r="A249" s="2">
        <v>40351</v>
      </c>
      <c r="B249" t="s">
        <v>6</v>
      </c>
      <c r="C249" t="s">
        <v>16</v>
      </c>
      <c r="D249">
        <v>18</v>
      </c>
    </row>
    <row r="250" spans="1:4" x14ac:dyDescent="0.25">
      <c r="A250" s="2">
        <v>40659</v>
      </c>
      <c r="B250" t="s">
        <v>7</v>
      </c>
      <c r="C250" t="s">
        <v>17</v>
      </c>
      <c r="D250">
        <v>18</v>
      </c>
    </row>
    <row r="251" spans="1:4" x14ac:dyDescent="0.25">
      <c r="A251" s="2">
        <v>40356</v>
      </c>
      <c r="B251" t="s">
        <v>8</v>
      </c>
      <c r="C251" t="s">
        <v>18</v>
      </c>
      <c r="D251">
        <v>7</v>
      </c>
    </row>
    <row r="252" spans="1:4" x14ac:dyDescent="0.25">
      <c r="A252" s="2">
        <v>40889</v>
      </c>
      <c r="B252" t="s">
        <v>5</v>
      </c>
      <c r="C252" t="s">
        <v>20</v>
      </c>
      <c r="D252">
        <v>25</v>
      </c>
    </row>
    <row r="253" spans="1:4" x14ac:dyDescent="0.25">
      <c r="A253" s="2">
        <v>40785</v>
      </c>
      <c r="B253" t="s">
        <v>9</v>
      </c>
      <c r="C253" t="s">
        <v>15</v>
      </c>
      <c r="D253">
        <v>13</v>
      </c>
    </row>
    <row r="254" spans="1:4" x14ac:dyDescent="0.25">
      <c r="A254" s="2">
        <v>40553</v>
      </c>
      <c r="B254" t="s">
        <v>5</v>
      </c>
      <c r="C254" t="s">
        <v>20</v>
      </c>
      <c r="D254">
        <v>4</v>
      </c>
    </row>
    <row r="255" spans="1:4" x14ac:dyDescent="0.25">
      <c r="A255" s="2">
        <v>40789</v>
      </c>
      <c r="B255" t="s">
        <v>5</v>
      </c>
      <c r="C255" t="s">
        <v>18</v>
      </c>
      <c r="D255">
        <v>18</v>
      </c>
    </row>
    <row r="256" spans="1:4" x14ac:dyDescent="0.25">
      <c r="A256" s="2">
        <v>40409</v>
      </c>
      <c r="B256" t="s">
        <v>8</v>
      </c>
      <c r="C256" t="s">
        <v>18</v>
      </c>
      <c r="D256">
        <v>4</v>
      </c>
    </row>
    <row r="257" spans="1:4" x14ac:dyDescent="0.25">
      <c r="A257" s="2">
        <v>40447</v>
      </c>
      <c r="B257" t="s">
        <v>8</v>
      </c>
      <c r="C257" t="s">
        <v>20</v>
      </c>
      <c r="D257">
        <v>13</v>
      </c>
    </row>
    <row r="258" spans="1:4" x14ac:dyDescent="0.25">
      <c r="A258" s="2">
        <v>40749</v>
      </c>
      <c r="B258" t="s">
        <v>5</v>
      </c>
      <c r="C258" t="s">
        <v>20</v>
      </c>
      <c r="D258">
        <v>5</v>
      </c>
    </row>
    <row r="259" spans="1:4" x14ac:dyDescent="0.25">
      <c r="A259" s="2">
        <v>40359</v>
      </c>
      <c r="B259" t="s">
        <v>8</v>
      </c>
      <c r="C259" t="s">
        <v>15</v>
      </c>
      <c r="D259">
        <v>9</v>
      </c>
    </row>
    <row r="260" spans="1:4" x14ac:dyDescent="0.25">
      <c r="A260" s="2">
        <v>40995</v>
      </c>
      <c r="B260" t="s">
        <v>8</v>
      </c>
      <c r="C260" t="s">
        <v>19</v>
      </c>
      <c r="D260">
        <v>1</v>
      </c>
    </row>
    <row r="261" spans="1:4" x14ac:dyDescent="0.25">
      <c r="A261" s="2">
        <v>40467</v>
      </c>
      <c r="B261" t="s">
        <v>6</v>
      </c>
      <c r="C261" t="s">
        <v>20</v>
      </c>
      <c r="D261">
        <v>21</v>
      </c>
    </row>
    <row r="262" spans="1:4" x14ac:dyDescent="0.25">
      <c r="A262" s="2">
        <v>40647</v>
      </c>
      <c r="B262" t="s">
        <v>8</v>
      </c>
      <c r="C262" t="s">
        <v>18</v>
      </c>
      <c r="D262">
        <v>19</v>
      </c>
    </row>
    <row r="263" spans="1:4" x14ac:dyDescent="0.25">
      <c r="A263" s="2">
        <v>40308</v>
      </c>
      <c r="B263" t="s">
        <v>8</v>
      </c>
      <c r="C263" t="s">
        <v>20</v>
      </c>
      <c r="D263">
        <v>7</v>
      </c>
    </row>
    <row r="264" spans="1:4" x14ac:dyDescent="0.25">
      <c r="A264" s="2">
        <v>40400</v>
      </c>
      <c r="B264" t="s">
        <v>9</v>
      </c>
      <c r="C264" t="s">
        <v>19</v>
      </c>
      <c r="D264">
        <v>5</v>
      </c>
    </row>
    <row r="265" spans="1:4" x14ac:dyDescent="0.25">
      <c r="A265" s="2">
        <v>40898</v>
      </c>
      <c r="B265" t="s">
        <v>4</v>
      </c>
      <c r="C265" t="s">
        <v>15</v>
      </c>
      <c r="D265">
        <v>23</v>
      </c>
    </row>
    <row r="266" spans="1:4" x14ac:dyDescent="0.25">
      <c r="A266" s="2">
        <v>40927</v>
      </c>
      <c r="B266" t="s">
        <v>5</v>
      </c>
      <c r="C266" t="s">
        <v>16</v>
      </c>
      <c r="D266">
        <v>8</v>
      </c>
    </row>
    <row r="267" spans="1:4" x14ac:dyDescent="0.25">
      <c r="A267" s="2">
        <v>40707</v>
      </c>
      <c r="B267" t="s">
        <v>6</v>
      </c>
      <c r="C267" t="s">
        <v>19</v>
      </c>
      <c r="D267">
        <v>10</v>
      </c>
    </row>
    <row r="268" spans="1:4" x14ac:dyDescent="0.25">
      <c r="A268" s="2">
        <v>40518</v>
      </c>
      <c r="B268" t="s">
        <v>7</v>
      </c>
      <c r="C268" t="s">
        <v>18</v>
      </c>
      <c r="D268">
        <v>10</v>
      </c>
    </row>
    <row r="269" spans="1:4" x14ac:dyDescent="0.25">
      <c r="A269" s="2">
        <v>40906</v>
      </c>
      <c r="B269" t="s">
        <v>4</v>
      </c>
      <c r="C269" t="s">
        <v>15</v>
      </c>
      <c r="D269">
        <v>24</v>
      </c>
    </row>
    <row r="270" spans="1:4" x14ac:dyDescent="0.25">
      <c r="A270" s="2">
        <v>40947</v>
      </c>
      <c r="B270" t="s">
        <v>9</v>
      </c>
      <c r="C270" t="s">
        <v>15</v>
      </c>
      <c r="D270">
        <v>5</v>
      </c>
    </row>
    <row r="271" spans="1:4" x14ac:dyDescent="0.25">
      <c r="A271" s="2">
        <v>40625</v>
      </c>
      <c r="B271" t="s">
        <v>4</v>
      </c>
      <c r="C271" t="s">
        <v>16</v>
      </c>
      <c r="D271">
        <v>25</v>
      </c>
    </row>
    <row r="272" spans="1:4" x14ac:dyDescent="0.25">
      <c r="A272" s="2">
        <v>40856</v>
      </c>
      <c r="B272" t="s">
        <v>9</v>
      </c>
      <c r="C272" t="s">
        <v>17</v>
      </c>
      <c r="D272">
        <v>5</v>
      </c>
    </row>
    <row r="273" spans="1:4" x14ac:dyDescent="0.25">
      <c r="A273" s="2">
        <v>40781</v>
      </c>
      <c r="B273" t="s">
        <v>7</v>
      </c>
      <c r="C273" t="s">
        <v>16</v>
      </c>
      <c r="D273">
        <v>3</v>
      </c>
    </row>
    <row r="274" spans="1:4" x14ac:dyDescent="0.25">
      <c r="A274" s="2">
        <v>40808</v>
      </c>
      <c r="B274" t="s">
        <v>4</v>
      </c>
      <c r="C274" t="s">
        <v>19</v>
      </c>
      <c r="D274">
        <v>4</v>
      </c>
    </row>
    <row r="275" spans="1:4" x14ac:dyDescent="0.25">
      <c r="A275" s="2">
        <v>41001</v>
      </c>
      <c r="B275" t="s">
        <v>9</v>
      </c>
      <c r="C275" t="s">
        <v>16</v>
      </c>
      <c r="D275">
        <v>1</v>
      </c>
    </row>
    <row r="276" spans="1:4" x14ac:dyDescent="0.25">
      <c r="A276" s="2">
        <v>40900</v>
      </c>
      <c r="B276" t="s">
        <v>8</v>
      </c>
      <c r="C276" t="s">
        <v>20</v>
      </c>
      <c r="D276">
        <v>20</v>
      </c>
    </row>
    <row r="277" spans="1:4" x14ac:dyDescent="0.25">
      <c r="A277" s="2">
        <v>40430</v>
      </c>
      <c r="B277" t="s">
        <v>9</v>
      </c>
      <c r="C277" t="s">
        <v>19</v>
      </c>
      <c r="D277">
        <v>5</v>
      </c>
    </row>
    <row r="278" spans="1:4" x14ac:dyDescent="0.25">
      <c r="A278" s="2">
        <v>40459</v>
      </c>
      <c r="B278" t="s">
        <v>7</v>
      </c>
      <c r="C278" t="s">
        <v>19</v>
      </c>
      <c r="D278">
        <v>18</v>
      </c>
    </row>
    <row r="279" spans="1:4" x14ac:dyDescent="0.25">
      <c r="A279" s="2">
        <v>40531</v>
      </c>
      <c r="B279" t="s">
        <v>7</v>
      </c>
      <c r="C279" t="s">
        <v>17</v>
      </c>
      <c r="D279">
        <v>4</v>
      </c>
    </row>
    <row r="280" spans="1:4" x14ac:dyDescent="0.25">
      <c r="A280" s="2">
        <v>40336</v>
      </c>
      <c r="B280" t="s">
        <v>6</v>
      </c>
      <c r="C280" t="s">
        <v>15</v>
      </c>
      <c r="D280">
        <v>11</v>
      </c>
    </row>
    <row r="281" spans="1:4" x14ac:dyDescent="0.25">
      <c r="A281" s="2">
        <v>40737</v>
      </c>
      <c r="B281" t="s">
        <v>4</v>
      </c>
      <c r="C281" t="s">
        <v>20</v>
      </c>
      <c r="D281">
        <v>16</v>
      </c>
    </row>
    <row r="282" spans="1:4" x14ac:dyDescent="0.25">
      <c r="A282" s="2">
        <v>40332</v>
      </c>
      <c r="B282" t="s">
        <v>8</v>
      </c>
      <c r="C282" t="s">
        <v>18</v>
      </c>
      <c r="D282">
        <v>22</v>
      </c>
    </row>
    <row r="283" spans="1:4" x14ac:dyDescent="0.25">
      <c r="A283" s="2">
        <v>40636</v>
      </c>
      <c r="B283" t="s">
        <v>4</v>
      </c>
      <c r="C283" t="s">
        <v>18</v>
      </c>
      <c r="D283">
        <v>6</v>
      </c>
    </row>
    <row r="284" spans="1:4" x14ac:dyDescent="0.25">
      <c r="A284" s="2">
        <v>40727</v>
      </c>
      <c r="B284" t="s">
        <v>7</v>
      </c>
      <c r="C284" t="s">
        <v>19</v>
      </c>
      <c r="D284">
        <v>11</v>
      </c>
    </row>
    <row r="285" spans="1:4" x14ac:dyDescent="0.25">
      <c r="A285" s="2">
        <v>40333</v>
      </c>
      <c r="B285" t="s">
        <v>4</v>
      </c>
      <c r="C285" t="s">
        <v>20</v>
      </c>
      <c r="D285">
        <v>24</v>
      </c>
    </row>
    <row r="286" spans="1:4" x14ac:dyDescent="0.25">
      <c r="A286" s="2">
        <v>40902</v>
      </c>
      <c r="B286" t="s">
        <v>7</v>
      </c>
      <c r="C286" t="s">
        <v>17</v>
      </c>
      <c r="D286">
        <v>18</v>
      </c>
    </row>
    <row r="287" spans="1:4" x14ac:dyDescent="0.25">
      <c r="A287" s="2">
        <v>40570</v>
      </c>
      <c r="B287" t="s">
        <v>8</v>
      </c>
      <c r="C287" t="s">
        <v>15</v>
      </c>
      <c r="D287">
        <v>3</v>
      </c>
    </row>
    <row r="288" spans="1:4" x14ac:dyDescent="0.25">
      <c r="A288" s="2">
        <v>40316</v>
      </c>
      <c r="B288" t="s">
        <v>6</v>
      </c>
      <c r="C288" t="s">
        <v>19</v>
      </c>
      <c r="D288">
        <v>1</v>
      </c>
    </row>
    <row r="289" spans="1:4" x14ac:dyDescent="0.25">
      <c r="A289" s="2">
        <v>40960</v>
      </c>
      <c r="B289" t="s">
        <v>8</v>
      </c>
      <c r="C289" t="s">
        <v>18</v>
      </c>
      <c r="D289">
        <v>13</v>
      </c>
    </row>
    <row r="290" spans="1:4" x14ac:dyDescent="0.25">
      <c r="A290" s="2">
        <v>40906</v>
      </c>
      <c r="B290" t="s">
        <v>9</v>
      </c>
      <c r="C290" t="s">
        <v>19</v>
      </c>
      <c r="D290">
        <v>2</v>
      </c>
    </row>
    <row r="291" spans="1:4" x14ac:dyDescent="0.25">
      <c r="A291" s="2">
        <v>40923</v>
      </c>
      <c r="B291" t="s">
        <v>8</v>
      </c>
      <c r="C291" t="s">
        <v>17</v>
      </c>
      <c r="D291">
        <v>22</v>
      </c>
    </row>
    <row r="292" spans="1:4" x14ac:dyDescent="0.25">
      <c r="A292" s="2">
        <v>40331</v>
      </c>
      <c r="B292" t="s">
        <v>7</v>
      </c>
      <c r="C292" t="s">
        <v>18</v>
      </c>
      <c r="D292">
        <v>21</v>
      </c>
    </row>
    <row r="293" spans="1:4" x14ac:dyDescent="0.25">
      <c r="A293" s="2">
        <v>40881</v>
      </c>
      <c r="B293" t="s">
        <v>7</v>
      </c>
      <c r="C293" t="s">
        <v>16</v>
      </c>
      <c r="D293">
        <v>11</v>
      </c>
    </row>
    <row r="294" spans="1:4" x14ac:dyDescent="0.25">
      <c r="A294" s="2">
        <v>40676</v>
      </c>
      <c r="B294" t="s">
        <v>7</v>
      </c>
      <c r="C294" t="s">
        <v>16</v>
      </c>
      <c r="D294">
        <v>21</v>
      </c>
    </row>
    <row r="295" spans="1:4" x14ac:dyDescent="0.25">
      <c r="A295" s="2">
        <v>40809</v>
      </c>
      <c r="B295" t="s">
        <v>5</v>
      </c>
      <c r="C295" t="s">
        <v>17</v>
      </c>
      <c r="D295">
        <v>1</v>
      </c>
    </row>
    <row r="296" spans="1:4" x14ac:dyDescent="0.25">
      <c r="A296" s="2">
        <v>40543</v>
      </c>
      <c r="B296" t="s">
        <v>9</v>
      </c>
      <c r="C296" t="s">
        <v>19</v>
      </c>
      <c r="D296">
        <v>18</v>
      </c>
    </row>
    <row r="297" spans="1:4" x14ac:dyDescent="0.25">
      <c r="A297" s="2">
        <v>40417</v>
      </c>
      <c r="B297" t="s">
        <v>4</v>
      </c>
      <c r="C297" t="s">
        <v>15</v>
      </c>
      <c r="D297">
        <v>7</v>
      </c>
    </row>
    <row r="298" spans="1:4" x14ac:dyDescent="0.25">
      <c r="A298" s="2">
        <v>40887</v>
      </c>
      <c r="B298" t="s">
        <v>6</v>
      </c>
      <c r="C298" t="s">
        <v>20</v>
      </c>
      <c r="D298">
        <v>13</v>
      </c>
    </row>
    <row r="299" spans="1:4" x14ac:dyDescent="0.25">
      <c r="A299" s="2">
        <v>41000</v>
      </c>
      <c r="B299" t="s">
        <v>7</v>
      </c>
      <c r="C299" t="s">
        <v>20</v>
      </c>
      <c r="D299">
        <v>7</v>
      </c>
    </row>
    <row r="300" spans="1:4" x14ac:dyDescent="0.25">
      <c r="A300" s="2">
        <v>40738</v>
      </c>
      <c r="B300" t="s">
        <v>8</v>
      </c>
      <c r="C300" t="s">
        <v>15</v>
      </c>
      <c r="D300">
        <v>18</v>
      </c>
    </row>
    <row r="301" spans="1:4" x14ac:dyDescent="0.25">
      <c r="A301" s="2">
        <v>40682</v>
      </c>
      <c r="B301" t="s">
        <v>9</v>
      </c>
      <c r="C301" t="s">
        <v>17</v>
      </c>
      <c r="D301">
        <v>14</v>
      </c>
    </row>
    <row r="302" spans="1:4" x14ac:dyDescent="0.25">
      <c r="A302" s="2">
        <v>40759</v>
      </c>
      <c r="B302" t="s">
        <v>8</v>
      </c>
      <c r="C302" t="s">
        <v>15</v>
      </c>
      <c r="D302">
        <v>17</v>
      </c>
    </row>
    <row r="303" spans="1:4" x14ac:dyDescent="0.25">
      <c r="A303" s="2">
        <v>40388</v>
      </c>
      <c r="B303" t="s">
        <v>4</v>
      </c>
      <c r="C303" t="s">
        <v>20</v>
      </c>
      <c r="D303">
        <v>20</v>
      </c>
    </row>
    <row r="304" spans="1:4" x14ac:dyDescent="0.25">
      <c r="A304" s="2">
        <v>40768</v>
      </c>
      <c r="B304" t="s">
        <v>5</v>
      </c>
      <c r="C304" t="s">
        <v>20</v>
      </c>
      <c r="D304">
        <v>17</v>
      </c>
    </row>
    <row r="305" spans="1:4" x14ac:dyDescent="0.25">
      <c r="A305" s="2">
        <v>40621</v>
      </c>
      <c r="B305" t="s">
        <v>6</v>
      </c>
      <c r="C305" t="s">
        <v>17</v>
      </c>
      <c r="D305">
        <v>3</v>
      </c>
    </row>
    <row r="306" spans="1:4" x14ac:dyDescent="0.25">
      <c r="A306" s="2">
        <v>40867</v>
      </c>
      <c r="B306" t="s">
        <v>4</v>
      </c>
      <c r="C306" t="s">
        <v>15</v>
      </c>
      <c r="D306">
        <v>20</v>
      </c>
    </row>
    <row r="307" spans="1:4" x14ac:dyDescent="0.25">
      <c r="A307" s="2">
        <v>40360</v>
      </c>
      <c r="B307" t="s">
        <v>4</v>
      </c>
      <c r="C307" t="s">
        <v>20</v>
      </c>
      <c r="D307">
        <v>14</v>
      </c>
    </row>
    <row r="308" spans="1:4" x14ac:dyDescent="0.25">
      <c r="A308" s="2">
        <v>40865</v>
      </c>
      <c r="B308" t="s">
        <v>5</v>
      </c>
      <c r="C308" t="s">
        <v>18</v>
      </c>
      <c r="D308">
        <v>24</v>
      </c>
    </row>
    <row r="309" spans="1:4" x14ac:dyDescent="0.25">
      <c r="A309" s="2">
        <v>40910</v>
      </c>
      <c r="B309" t="s">
        <v>5</v>
      </c>
      <c r="C309" t="s">
        <v>18</v>
      </c>
      <c r="D309">
        <v>7</v>
      </c>
    </row>
    <row r="310" spans="1:4" x14ac:dyDescent="0.25">
      <c r="A310" s="2">
        <v>40705</v>
      </c>
      <c r="B310" t="s">
        <v>9</v>
      </c>
      <c r="C310" t="s">
        <v>20</v>
      </c>
      <c r="D310">
        <v>16</v>
      </c>
    </row>
    <row r="311" spans="1:4" x14ac:dyDescent="0.25">
      <c r="A311" s="2">
        <v>40980</v>
      </c>
      <c r="B311" t="s">
        <v>7</v>
      </c>
      <c r="C311" t="s">
        <v>18</v>
      </c>
      <c r="D311">
        <v>3</v>
      </c>
    </row>
    <row r="312" spans="1:4" x14ac:dyDescent="0.25">
      <c r="A312" s="2">
        <v>40863</v>
      </c>
      <c r="B312" t="s">
        <v>7</v>
      </c>
      <c r="C312" t="s">
        <v>18</v>
      </c>
      <c r="D312">
        <v>10</v>
      </c>
    </row>
    <row r="313" spans="1:4" x14ac:dyDescent="0.25">
      <c r="A313" s="2">
        <v>40621</v>
      </c>
      <c r="B313" t="s">
        <v>7</v>
      </c>
      <c r="C313" t="s">
        <v>17</v>
      </c>
      <c r="D313">
        <v>1</v>
      </c>
    </row>
    <row r="314" spans="1:4" x14ac:dyDescent="0.25">
      <c r="A314" s="2">
        <v>40843</v>
      </c>
      <c r="B314" t="s">
        <v>6</v>
      </c>
      <c r="C314" t="s">
        <v>16</v>
      </c>
      <c r="D314">
        <v>1</v>
      </c>
    </row>
    <row r="315" spans="1:4" x14ac:dyDescent="0.25">
      <c r="A315" s="2">
        <v>40323</v>
      </c>
      <c r="B315" t="s">
        <v>4</v>
      </c>
      <c r="C315" t="s">
        <v>17</v>
      </c>
      <c r="D315">
        <v>10</v>
      </c>
    </row>
    <row r="316" spans="1:4" x14ac:dyDescent="0.25">
      <c r="A316" s="2">
        <v>40368</v>
      </c>
      <c r="B316" t="s">
        <v>7</v>
      </c>
      <c r="C316" t="s">
        <v>15</v>
      </c>
      <c r="D316">
        <v>12</v>
      </c>
    </row>
    <row r="317" spans="1:4" x14ac:dyDescent="0.25">
      <c r="A317" s="2">
        <v>40871</v>
      </c>
      <c r="B317" t="s">
        <v>7</v>
      </c>
      <c r="C317" t="s">
        <v>18</v>
      </c>
      <c r="D317">
        <v>15</v>
      </c>
    </row>
    <row r="318" spans="1:4" x14ac:dyDescent="0.25">
      <c r="A318" s="2">
        <v>40356</v>
      </c>
      <c r="B318" t="s">
        <v>4</v>
      </c>
      <c r="C318" t="s">
        <v>16</v>
      </c>
      <c r="D318">
        <v>5</v>
      </c>
    </row>
    <row r="319" spans="1:4" x14ac:dyDescent="0.25">
      <c r="A319" s="2">
        <v>40497</v>
      </c>
      <c r="B319" t="s">
        <v>4</v>
      </c>
      <c r="C319" t="s">
        <v>15</v>
      </c>
      <c r="D319">
        <v>5</v>
      </c>
    </row>
    <row r="320" spans="1:4" x14ac:dyDescent="0.25">
      <c r="A320" s="2">
        <v>40548</v>
      </c>
      <c r="B320" t="s">
        <v>6</v>
      </c>
      <c r="C320" t="s">
        <v>17</v>
      </c>
      <c r="D320">
        <v>6</v>
      </c>
    </row>
    <row r="321" spans="1:4" x14ac:dyDescent="0.25">
      <c r="A321" s="2">
        <v>40620</v>
      </c>
      <c r="B321" t="s">
        <v>5</v>
      </c>
      <c r="C321" t="s">
        <v>19</v>
      </c>
      <c r="D321">
        <v>13</v>
      </c>
    </row>
    <row r="322" spans="1:4" x14ac:dyDescent="0.25">
      <c r="A322" s="2">
        <v>40478</v>
      </c>
      <c r="B322" t="s">
        <v>5</v>
      </c>
      <c r="C322" t="s">
        <v>19</v>
      </c>
      <c r="D322">
        <v>18</v>
      </c>
    </row>
    <row r="323" spans="1:4" x14ac:dyDescent="0.25">
      <c r="A323" s="2">
        <v>40579</v>
      </c>
      <c r="B323" t="s">
        <v>4</v>
      </c>
      <c r="C323" t="s">
        <v>16</v>
      </c>
      <c r="D323">
        <v>3</v>
      </c>
    </row>
    <row r="324" spans="1:4" x14ac:dyDescent="0.25">
      <c r="A324" s="2">
        <v>40802</v>
      </c>
      <c r="B324" t="s">
        <v>9</v>
      </c>
      <c r="C324" t="s">
        <v>16</v>
      </c>
      <c r="D324">
        <v>5</v>
      </c>
    </row>
    <row r="325" spans="1:4" x14ac:dyDescent="0.25">
      <c r="A325" s="2">
        <v>40725</v>
      </c>
      <c r="B325" t="s">
        <v>7</v>
      </c>
      <c r="C325" t="s">
        <v>18</v>
      </c>
      <c r="D325">
        <v>20</v>
      </c>
    </row>
    <row r="326" spans="1:4" x14ac:dyDescent="0.25">
      <c r="A326" s="2">
        <v>40897</v>
      </c>
      <c r="B326" t="s">
        <v>7</v>
      </c>
      <c r="C326" t="s">
        <v>16</v>
      </c>
      <c r="D326">
        <v>14</v>
      </c>
    </row>
    <row r="327" spans="1:4" x14ac:dyDescent="0.25">
      <c r="A327" s="2">
        <v>40517</v>
      </c>
      <c r="B327" t="s">
        <v>7</v>
      </c>
      <c r="C327" t="s">
        <v>20</v>
      </c>
      <c r="D327">
        <v>13</v>
      </c>
    </row>
    <row r="328" spans="1:4" x14ac:dyDescent="0.25">
      <c r="A328" s="2">
        <v>40758</v>
      </c>
      <c r="B328" t="s">
        <v>4</v>
      </c>
      <c r="C328" t="s">
        <v>15</v>
      </c>
      <c r="D328">
        <v>13</v>
      </c>
    </row>
    <row r="329" spans="1:4" x14ac:dyDescent="0.25">
      <c r="A329" s="2">
        <v>40412</v>
      </c>
      <c r="B329" t="s">
        <v>4</v>
      </c>
      <c r="C329" t="s">
        <v>15</v>
      </c>
      <c r="D329">
        <v>11</v>
      </c>
    </row>
    <row r="330" spans="1:4" x14ac:dyDescent="0.25">
      <c r="A330" s="2">
        <v>40713</v>
      </c>
      <c r="B330" t="s">
        <v>9</v>
      </c>
      <c r="C330" t="s">
        <v>20</v>
      </c>
      <c r="D330">
        <v>25</v>
      </c>
    </row>
    <row r="331" spans="1:4" x14ac:dyDescent="0.25">
      <c r="A331" s="2">
        <v>40529</v>
      </c>
      <c r="B331" t="s">
        <v>9</v>
      </c>
      <c r="C331" t="s">
        <v>17</v>
      </c>
      <c r="D331">
        <v>14</v>
      </c>
    </row>
    <row r="332" spans="1:4" x14ac:dyDescent="0.25">
      <c r="A332" s="2">
        <v>40450</v>
      </c>
      <c r="B332" t="s">
        <v>6</v>
      </c>
      <c r="C332" t="s">
        <v>16</v>
      </c>
      <c r="D332">
        <v>7</v>
      </c>
    </row>
    <row r="333" spans="1:4" x14ac:dyDescent="0.25">
      <c r="A333" s="2">
        <v>40659</v>
      </c>
      <c r="B333" t="s">
        <v>5</v>
      </c>
      <c r="C333" t="s">
        <v>20</v>
      </c>
      <c r="D333">
        <v>7</v>
      </c>
    </row>
    <row r="334" spans="1:4" x14ac:dyDescent="0.25">
      <c r="A334" s="2">
        <v>40623</v>
      </c>
      <c r="B334" t="s">
        <v>5</v>
      </c>
      <c r="C334" t="s">
        <v>15</v>
      </c>
      <c r="D334">
        <v>17</v>
      </c>
    </row>
    <row r="335" spans="1:4" x14ac:dyDescent="0.25">
      <c r="A335" s="2">
        <v>40899</v>
      </c>
      <c r="B335" t="s">
        <v>4</v>
      </c>
      <c r="C335" t="s">
        <v>20</v>
      </c>
      <c r="D335">
        <v>18</v>
      </c>
    </row>
    <row r="336" spans="1:4" x14ac:dyDescent="0.25">
      <c r="A336" s="2">
        <v>40405</v>
      </c>
      <c r="B336" t="s">
        <v>9</v>
      </c>
      <c r="C336" t="s">
        <v>15</v>
      </c>
      <c r="D336">
        <v>20</v>
      </c>
    </row>
    <row r="337" spans="1:4" x14ac:dyDescent="0.25">
      <c r="A337" s="2">
        <v>40338</v>
      </c>
      <c r="B337" t="s">
        <v>7</v>
      </c>
      <c r="C337" t="s">
        <v>20</v>
      </c>
      <c r="D337">
        <v>7</v>
      </c>
    </row>
    <row r="338" spans="1:4" x14ac:dyDescent="0.25">
      <c r="A338" s="2">
        <v>40522</v>
      </c>
      <c r="B338" t="s">
        <v>6</v>
      </c>
      <c r="C338" t="s">
        <v>18</v>
      </c>
      <c r="D338">
        <v>20</v>
      </c>
    </row>
    <row r="339" spans="1:4" x14ac:dyDescent="0.25">
      <c r="A339" s="2">
        <v>40904</v>
      </c>
      <c r="B339" t="s">
        <v>8</v>
      </c>
      <c r="C339" t="s">
        <v>16</v>
      </c>
      <c r="D339">
        <v>11</v>
      </c>
    </row>
    <row r="340" spans="1:4" x14ac:dyDescent="0.25">
      <c r="A340" s="2">
        <v>40919</v>
      </c>
      <c r="B340" t="s">
        <v>5</v>
      </c>
      <c r="C340" t="s">
        <v>19</v>
      </c>
      <c r="D340">
        <v>14</v>
      </c>
    </row>
    <row r="341" spans="1:4" x14ac:dyDescent="0.25">
      <c r="A341" s="2">
        <v>40872</v>
      </c>
      <c r="B341" t="s">
        <v>4</v>
      </c>
      <c r="C341" t="s">
        <v>20</v>
      </c>
      <c r="D341">
        <v>4</v>
      </c>
    </row>
    <row r="342" spans="1:4" x14ac:dyDescent="0.25">
      <c r="A342" s="2">
        <v>40402</v>
      </c>
      <c r="B342" t="s">
        <v>5</v>
      </c>
      <c r="C342" t="s">
        <v>16</v>
      </c>
      <c r="D342">
        <v>2</v>
      </c>
    </row>
    <row r="343" spans="1:4" x14ac:dyDescent="0.25">
      <c r="A343" s="2">
        <v>40775</v>
      </c>
      <c r="B343" t="s">
        <v>5</v>
      </c>
      <c r="C343" t="s">
        <v>16</v>
      </c>
      <c r="D343">
        <v>13</v>
      </c>
    </row>
    <row r="344" spans="1:4" x14ac:dyDescent="0.25">
      <c r="A344" s="2">
        <v>40627</v>
      </c>
      <c r="B344" t="s">
        <v>4</v>
      </c>
      <c r="C344" t="s">
        <v>15</v>
      </c>
      <c r="D344">
        <v>2</v>
      </c>
    </row>
    <row r="345" spans="1:4" x14ac:dyDescent="0.25">
      <c r="A345" s="2">
        <v>40342</v>
      </c>
      <c r="B345" t="s">
        <v>4</v>
      </c>
      <c r="C345" t="s">
        <v>18</v>
      </c>
      <c r="D345">
        <v>13</v>
      </c>
    </row>
    <row r="346" spans="1:4" x14ac:dyDescent="0.25">
      <c r="A346" s="2">
        <v>40970</v>
      </c>
      <c r="B346" t="s">
        <v>8</v>
      </c>
      <c r="C346" t="s">
        <v>16</v>
      </c>
      <c r="D346">
        <v>11</v>
      </c>
    </row>
    <row r="347" spans="1:4" x14ac:dyDescent="0.25">
      <c r="A347" s="2">
        <v>40347</v>
      </c>
      <c r="B347" t="s">
        <v>8</v>
      </c>
      <c r="C347" t="s">
        <v>20</v>
      </c>
      <c r="D347">
        <v>9</v>
      </c>
    </row>
    <row r="348" spans="1:4" x14ac:dyDescent="0.25">
      <c r="A348" s="2">
        <v>40370</v>
      </c>
      <c r="B348" t="s">
        <v>9</v>
      </c>
      <c r="C348" t="s">
        <v>17</v>
      </c>
      <c r="D348">
        <v>18</v>
      </c>
    </row>
    <row r="349" spans="1:4" x14ac:dyDescent="0.25">
      <c r="A349" s="2">
        <v>40830</v>
      </c>
      <c r="B349" t="s">
        <v>6</v>
      </c>
      <c r="C349" t="s">
        <v>20</v>
      </c>
      <c r="D349">
        <v>25</v>
      </c>
    </row>
    <row r="350" spans="1:4" x14ac:dyDescent="0.25">
      <c r="A350" s="2">
        <v>40410</v>
      </c>
      <c r="B350" t="s">
        <v>7</v>
      </c>
      <c r="C350" t="s">
        <v>19</v>
      </c>
      <c r="D350">
        <v>18</v>
      </c>
    </row>
    <row r="351" spans="1:4" x14ac:dyDescent="0.25">
      <c r="A351" s="2">
        <v>40664</v>
      </c>
      <c r="B351" t="s">
        <v>8</v>
      </c>
      <c r="C351" t="s">
        <v>20</v>
      </c>
      <c r="D351">
        <v>3</v>
      </c>
    </row>
    <row r="352" spans="1:4" x14ac:dyDescent="0.25">
      <c r="A352" s="2">
        <v>40895</v>
      </c>
      <c r="B352" t="s">
        <v>6</v>
      </c>
      <c r="C352" t="s">
        <v>19</v>
      </c>
      <c r="D352">
        <v>1</v>
      </c>
    </row>
    <row r="353" spans="1:4" x14ac:dyDescent="0.25">
      <c r="A353" s="2">
        <v>40865</v>
      </c>
      <c r="B353" t="s">
        <v>6</v>
      </c>
      <c r="C353" t="s">
        <v>20</v>
      </c>
      <c r="D353">
        <v>13</v>
      </c>
    </row>
    <row r="354" spans="1:4" x14ac:dyDescent="0.25">
      <c r="A354" s="2">
        <v>40998</v>
      </c>
      <c r="B354" t="s">
        <v>7</v>
      </c>
      <c r="C354" t="s">
        <v>17</v>
      </c>
      <c r="D354">
        <v>11</v>
      </c>
    </row>
    <row r="355" spans="1:4" x14ac:dyDescent="0.25">
      <c r="A355" s="2">
        <v>40427</v>
      </c>
      <c r="B355" t="s">
        <v>8</v>
      </c>
      <c r="C355" t="s">
        <v>16</v>
      </c>
      <c r="D355">
        <v>24</v>
      </c>
    </row>
    <row r="356" spans="1:4" x14ac:dyDescent="0.25">
      <c r="A356" s="2">
        <v>40933</v>
      </c>
      <c r="B356" t="s">
        <v>9</v>
      </c>
      <c r="C356" t="s">
        <v>17</v>
      </c>
      <c r="D356">
        <v>15</v>
      </c>
    </row>
    <row r="357" spans="1:4" x14ac:dyDescent="0.25">
      <c r="A357" s="2">
        <v>40478</v>
      </c>
      <c r="B357" t="s">
        <v>6</v>
      </c>
      <c r="C357" t="s">
        <v>18</v>
      </c>
      <c r="D357">
        <v>19</v>
      </c>
    </row>
    <row r="358" spans="1:4" x14ac:dyDescent="0.25">
      <c r="A358" s="2">
        <v>40360</v>
      </c>
      <c r="B358" t="s">
        <v>9</v>
      </c>
      <c r="C358" t="s">
        <v>17</v>
      </c>
      <c r="D358">
        <v>10</v>
      </c>
    </row>
    <row r="359" spans="1:4" x14ac:dyDescent="0.25">
      <c r="A359" s="2">
        <v>40749</v>
      </c>
      <c r="B359" t="s">
        <v>9</v>
      </c>
      <c r="C359" t="s">
        <v>20</v>
      </c>
      <c r="D359">
        <v>14</v>
      </c>
    </row>
    <row r="360" spans="1:4" x14ac:dyDescent="0.25">
      <c r="A360" s="2">
        <v>40632</v>
      </c>
      <c r="B360" t="s">
        <v>7</v>
      </c>
      <c r="C360" t="s">
        <v>18</v>
      </c>
      <c r="D360">
        <v>16</v>
      </c>
    </row>
    <row r="361" spans="1:4" x14ac:dyDescent="0.25">
      <c r="A361" s="2">
        <v>40614</v>
      </c>
      <c r="B361" t="s">
        <v>6</v>
      </c>
      <c r="C361" t="s">
        <v>17</v>
      </c>
      <c r="D361">
        <v>9</v>
      </c>
    </row>
    <row r="362" spans="1:4" x14ac:dyDescent="0.25">
      <c r="A362" s="2">
        <v>40470</v>
      </c>
      <c r="B362" t="s">
        <v>8</v>
      </c>
      <c r="C362" t="s">
        <v>20</v>
      </c>
      <c r="D362">
        <v>1</v>
      </c>
    </row>
    <row r="363" spans="1:4" x14ac:dyDescent="0.25">
      <c r="A363" s="2">
        <v>40335</v>
      </c>
      <c r="B363" t="s">
        <v>4</v>
      </c>
      <c r="C363" t="s">
        <v>17</v>
      </c>
      <c r="D363">
        <v>18</v>
      </c>
    </row>
    <row r="364" spans="1:4" x14ac:dyDescent="0.25">
      <c r="A364" s="2">
        <v>40312</v>
      </c>
      <c r="B364" t="s">
        <v>7</v>
      </c>
      <c r="C364" t="s">
        <v>15</v>
      </c>
      <c r="D364">
        <v>23</v>
      </c>
    </row>
    <row r="365" spans="1:4" x14ac:dyDescent="0.25">
      <c r="A365" s="2">
        <v>40674</v>
      </c>
      <c r="B365" t="s">
        <v>7</v>
      </c>
      <c r="C365" t="s">
        <v>16</v>
      </c>
      <c r="D365">
        <v>8</v>
      </c>
    </row>
    <row r="366" spans="1:4" x14ac:dyDescent="0.25">
      <c r="A366" s="2">
        <v>40517</v>
      </c>
      <c r="B366" t="s">
        <v>7</v>
      </c>
      <c r="C366" t="s">
        <v>16</v>
      </c>
      <c r="D366">
        <v>5</v>
      </c>
    </row>
    <row r="367" spans="1:4" x14ac:dyDescent="0.25">
      <c r="A367" s="2">
        <v>40700</v>
      </c>
      <c r="B367" t="s">
        <v>8</v>
      </c>
      <c r="C367" t="s">
        <v>17</v>
      </c>
      <c r="D367">
        <v>14</v>
      </c>
    </row>
    <row r="368" spans="1:4" x14ac:dyDescent="0.25">
      <c r="A368" s="2">
        <v>40456</v>
      </c>
      <c r="B368" t="s">
        <v>6</v>
      </c>
      <c r="C368" t="s">
        <v>19</v>
      </c>
      <c r="D368">
        <v>1</v>
      </c>
    </row>
    <row r="369" spans="1:4" x14ac:dyDescent="0.25">
      <c r="A369" s="2">
        <v>40804</v>
      </c>
      <c r="B369" t="s">
        <v>7</v>
      </c>
      <c r="C369" t="s">
        <v>20</v>
      </c>
      <c r="D369">
        <v>23</v>
      </c>
    </row>
    <row r="370" spans="1:4" x14ac:dyDescent="0.25">
      <c r="A370" s="2">
        <v>40591</v>
      </c>
      <c r="B370" t="s">
        <v>7</v>
      </c>
      <c r="C370" t="s">
        <v>18</v>
      </c>
      <c r="D370">
        <v>13</v>
      </c>
    </row>
    <row r="371" spans="1:4" x14ac:dyDescent="0.25">
      <c r="A371" s="2">
        <v>40726</v>
      </c>
      <c r="B371" t="s">
        <v>6</v>
      </c>
      <c r="C371" t="s">
        <v>18</v>
      </c>
      <c r="D371">
        <v>6</v>
      </c>
    </row>
    <row r="372" spans="1:4" x14ac:dyDescent="0.25">
      <c r="A372" s="2">
        <v>40610</v>
      </c>
      <c r="B372" t="s">
        <v>5</v>
      </c>
      <c r="C372" t="s">
        <v>20</v>
      </c>
      <c r="D372">
        <v>4</v>
      </c>
    </row>
    <row r="373" spans="1:4" x14ac:dyDescent="0.25">
      <c r="A373" s="2">
        <v>40350</v>
      </c>
      <c r="B373" t="s">
        <v>4</v>
      </c>
      <c r="C373" t="s">
        <v>17</v>
      </c>
      <c r="D373">
        <v>19</v>
      </c>
    </row>
    <row r="374" spans="1:4" x14ac:dyDescent="0.25">
      <c r="A374" s="2">
        <v>40812</v>
      </c>
      <c r="B374" t="s">
        <v>5</v>
      </c>
      <c r="C374" t="s">
        <v>17</v>
      </c>
      <c r="D374">
        <v>3</v>
      </c>
    </row>
    <row r="375" spans="1:4" x14ac:dyDescent="0.25">
      <c r="A375" s="2">
        <v>40890</v>
      </c>
      <c r="B375" t="s">
        <v>7</v>
      </c>
      <c r="C375" t="s">
        <v>16</v>
      </c>
      <c r="D375">
        <v>24</v>
      </c>
    </row>
    <row r="376" spans="1:4" x14ac:dyDescent="0.25">
      <c r="A376" s="2">
        <v>40546</v>
      </c>
      <c r="B376" t="s">
        <v>5</v>
      </c>
      <c r="C376" t="s">
        <v>20</v>
      </c>
      <c r="D376">
        <v>11</v>
      </c>
    </row>
    <row r="377" spans="1:4" x14ac:dyDescent="0.25">
      <c r="A377" s="2">
        <v>40810</v>
      </c>
      <c r="B377" t="s">
        <v>5</v>
      </c>
      <c r="C377" t="s">
        <v>18</v>
      </c>
      <c r="D377">
        <v>18</v>
      </c>
    </row>
    <row r="378" spans="1:4" x14ac:dyDescent="0.25">
      <c r="A378" s="2">
        <v>40545</v>
      </c>
      <c r="B378" t="s">
        <v>4</v>
      </c>
      <c r="C378" t="s">
        <v>19</v>
      </c>
      <c r="D378">
        <v>15</v>
      </c>
    </row>
    <row r="379" spans="1:4" x14ac:dyDescent="0.25">
      <c r="A379" s="2">
        <v>40687</v>
      </c>
      <c r="B379" t="s">
        <v>9</v>
      </c>
      <c r="C379" t="s">
        <v>19</v>
      </c>
      <c r="D379">
        <v>3</v>
      </c>
    </row>
    <row r="380" spans="1:4" x14ac:dyDescent="0.25">
      <c r="A380" s="2">
        <v>40919</v>
      </c>
      <c r="B380" t="s">
        <v>7</v>
      </c>
      <c r="C380" t="s">
        <v>18</v>
      </c>
      <c r="D380">
        <v>22</v>
      </c>
    </row>
    <row r="381" spans="1:4" x14ac:dyDescent="0.25">
      <c r="A381" s="2">
        <v>40556</v>
      </c>
      <c r="B381" t="s">
        <v>7</v>
      </c>
      <c r="C381" t="s">
        <v>15</v>
      </c>
      <c r="D381">
        <v>16</v>
      </c>
    </row>
    <row r="382" spans="1:4" x14ac:dyDescent="0.25">
      <c r="A382" s="2">
        <v>40777</v>
      </c>
      <c r="B382" t="s">
        <v>6</v>
      </c>
      <c r="C382" t="s">
        <v>18</v>
      </c>
      <c r="D382">
        <v>12</v>
      </c>
    </row>
    <row r="383" spans="1:4" x14ac:dyDescent="0.25">
      <c r="A383" s="2">
        <v>40666</v>
      </c>
      <c r="B383" t="s">
        <v>6</v>
      </c>
      <c r="C383" t="s">
        <v>17</v>
      </c>
      <c r="D383">
        <v>25</v>
      </c>
    </row>
    <row r="384" spans="1:4" x14ac:dyDescent="0.25">
      <c r="A384" s="2">
        <v>40443</v>
      </c>
      <c r="B384" t="s">
        <v>8</v>
      </c>
      <c r="C384" t="s">
        <v>20</v>
      </c>
      <c r="D384">
        <v>12</v>
      </c>
    </row>
    <row r="385" spans="1:4" x14ac:dyDescent="0.25">
      <c r="A385" s="2">
        <v>40729</v>
      </c>
      <c r="B385" t="s">
        <v>6</v>
      </c>
      <c r="C385" t="s">
        <v>18</v>
      </c>
      <c r="D385">
        <v>21</v>
      </c>
    </row>
    <row r="386" spans="1:4" x14ac:dyDescent="0.25">
      <c r="A386" s="2">
        <v>40631</v>
      </c>
      <c r="B386" t="s">
        <v>4</v>
      </c>
      <c r="C386" t="s">
        <v>19</v>
      </c>
      <c r="D386">
        <v>24</v>
      </c>
    </row>
    <row r="387" spans="1:4" x14ac:dyDescent="0.25">
      <c r="A387" s="2">
        <v>40890</v>
      </c>
      <c r="B387" t="s">
        <v>8</v>
      </c>
      <c r="C387" t="s">
        <v>17</v>
      </c>
      <c r="D387">
        <v>15</v>
      </c>
    </row>
    <row r="388" spans="1:4" x14ac:dyDescent="0.25">
      <c r="A388" s="2">
        <v>40658</v>
      </c>
      <c r="B388" t="s">
        <v>6</v>
      </c>
      <c r="C388" t="s">
        <v>20</v>
      </c>
      <c r="D388">
        <v>20</v>
      </c>
    </row>
    <row r="389" spans="1:4" x14ac:dyDescent="0.25">
      <c r="A389" s="2">
        <v>40503</v>
      </c>
      <c r="B389" t="s">
        <v>9</v>
      </c>
      <c r="C389" t="s">
        <v>16</v>
      </c>
      <c r="D389">
        <v>7</v>
      </c>
    </row>
    <row r="390" spans="1:4" x14ac:dyDescent="0.25">
      <c r="A390" s="2">
        <v>40688</v>
      </c>
      <c r="B390" t="s">
        <v>6</v>
      </c>
      <c r="C390" t="s">
        <v>15</v>
      </c>
      <c r="D390">
        <v>13</v>
      </c>
    </row>
    <row r="391" spans="1:4" x14ac:dyDescent="0.25">
      <c r="A391" s="2">
        <v>40507</v>
      </c>
      <c r="B391" t="s">
        <v>6</v>
      </c>
      <c r="C391" t="s">
        <v>19</v>
      </c>
      <c r="D391">
        <v>6</v>
      </c>
    </row>
    <row r="392" spans="1:4" x14ac:dyDescent="0.25">
      <c r="A392" s="2">
        <v>40948</v>
      </c>
      <c r="B392" t="s">
        <v>5</v>
      </c>
      <c r="C392" t="s">
        <v>16</v>
      </c>
      <c r="D392">
        <v>13</v>
      </c>
    </row>
    <row r="393" spans="1:4" x14ac:dyDescent="0.25">
      <c r="A393" s="2">
        <v>40788</v>
      </c>
      <c r="B393" t="s">
        <v>5</v>
      </c>
      <c r="C393" t="s">
        <v>16</v>
      </c>
      <c r="D393">
        <v>22</v>
      </c>
    </row>
    <row r="394" spans="1:4" x14ac:dyDescent="0.25">
      <c r="A394" s="2">
        <v>40372</v>
      </c>
      <c r="B394" t="s">
        <v>4</v>
      </c>
      <c r="C394" t="s">
        <v>20</v>
      </c>
      <c r="D394">
        <v>2</v>
      </c>
    </row>
    <row r="395" spans="1:4" x14ac:dyDescent="0.25">
      <c r="A395" s="2">
        <v>40767</v>
      </c>
      <c r="B395" t="s">
        <v>9</v>
      </c>
      <c r="C395" t="s">
        <v>15</v>
      </c>
      <c r="D395">
        <v>17</v>
      </c>
    </row>
    <row r="396" spans="1:4" x14ac:dyDescent="0.25">
      <c r="A396" s="2">
        <v>40422</v>
      </c>
      <c r="B396" t="s">
        <v>4</v>
      </c>
      <c r="C396" t="s">
        <v>20</v>
      </c>
      <c r="D396">
        <v>2</v>
      </c>
    </row>
    <row r="397" spans="1:4" x14ac:dyDescent="0.25">
      <c r="A397" s="2">
        <v>40565</v>
      </c>
      <c r="B397" t="s">
        <v>9</v>
      </c>
      <c r="C397" t="s">
        <v>17</v>
      </c>
      <c r="D397">
        <v>6</v>
      </c>
    </row>
    <row r="398" spans="1:4" x14ac:dyDescent="0.25">
      <c r="A398" s="2">
        <v>40901</v>
      </c>
      <c r="B398" t="s">
        <v>5</v>
      </c>
      <c r="C398" t="s">
        <v>19</v>
      </c>
      <c r="D398">
        <v>1</v>
      </c>
    </row>
    <row r="399" spans="1:4" x14ac:dyDescent="0.25">
      <c r="A399" s="2">
        <v>40910</v>
      </c>
      <c r="B399" t="s">
        <v>6</v>
      </c>
      <c r="C399" t="s">
        <v>17</v>
      </c>
      <c r="D399">
        <v>2</v>
      </c>
    </row>
    <row r="400" spans="1:4" x14ac:dyDescent="0.25">
      <c r="A400" s="2">
        <v>40481</v>
      </c>
      <c r="B400" t="s">
        <v>7</v>
      </c>
      <c r="C400" t="s">
        <v>18</v>
      </c>
      <c r="D400">
        <v>8</v>
      </c>
    </row>
    <row r="401" spans="1:4" x14ac:dyDescent="0.25">
      <c r="A401" s="2">
        <v>40980</v>
      </c>
      <c r="B401" t="s">
        <v>8</v>
      </c>
      <c r="C401" t="s">
        <v>16</v>
      </c>
      <c r="D401">
        <v>11</v>
      </c>
    </row>
    <row r="402" spans="1:4" x14ac:dyDescent="0.25">
      <c r="A402" s="2">
        <v>40957</v>
      </c>
      <c r="B402" t="s">
        <v>5</v>
      </c>
      <c r="C402" t="s">
        <v>18</v>
      </c>
      <c r="D402">
        <v>24</v>
      </c>
    </row>
    <row r="403" spans="1:4" x14ac:dyDescent="0.25">
      <c r="A403" s="2">
        <v>40744</v>
      </c>
      <c r="B403" t="s">
        <v>6</v>
      </c>
      <c r="C403" t="s">
        <v>18</v>
      </c>
      <c r="D403">
        <v>19</v>
      </c>
    </row>
    <row r="404" spans="1:4" x14ac:dyDescent="0.25">
      <c r="A404" s="2">
        <v>40342</v>
      </c>
      <c r="B404" t="s">
        <v>7</v>
      </c>
      <c r="C404" t="s">
        <v>20</v>
      </c>
      <c r="D404">
        <v>15</v>
      </c>
    </row>
    <row r="405" spans="1:4" x14ac:dyDescent="0.25">
      <c r="A405" s="2">
        <v>40387</v>
      </c>
      <c r="B405" t="s">
        <v>6</v>
      </c>
      <c r="C405" t="s">
        <v>17</v>
      </c>
      <c r="D405">
        <v>2</v>
      </c>
    </row>
    <row r="406" spans="1:4" x14ac:dyDescent="0.25">
      <c r="A406" s="2">
        <v>40647</v>
      </c>
      <c r="B406" t="s">
        <v>9</v>
      </c>
      <c r="C406" t="s">
        <v>18</v>
      </c>
      <c r="D406">
        <v>24</v>
      </c>
    </row>
    <row r="407" spans="1:4" x14ac:dyDescent="0.25">
      <c r="A407" s="2">
        <v>40838</v>
      </c>
      <c r="B407" t="s">
        <v>6</v>
      </c>
      <c r="C407" t="s">
        <v>20</v>
      </c>
      <c r="D407">
        <v>4</v>
      </c>
    </row>
    <row r="408" spans="1:4" x14ac:dyDescent="0.25">
      <c r="A408" s="2">
        <v>40532</v>
      </c>
      <c r="B408" t="s">
        <v>5</v>
      </c>
      <c r="C408" t="s">
        <v>19</v>
      </c>
      <c r="D408">
        <v>25</v>
      </c>
    </row>
    <row r="409" spans="1:4" x14ac:dyDescent="0.25">
      <c r="A409" s="2">
        <v>40326</v>
      </c>
      <c r="B409" t="s">
        <v>8</v>
      </c>
      <c r="C409" t="s">
        <v>17</v>
      </c>
      <c r="D409">
        <v>4</v>
      </c>
    </row>
    <row r="410" spans="1:4" x14ac:dyDescent="0.25">
      <c r="A410" s="2">
        <v>40519</v>
      </c>
      <c r="B410" t="s">
        <v>7</v>
      </c>
      <c r="C410" t="s">
        <v>18</v>
      </c>
      <c r="D410">
        <v>14</v>
      </c>
    </row>
    <row r="411" spans="1:4" x14ac:dyDescent="0.25">
      <c r="A411" s="2">
        <v>40843</v>
      </c>
      <c r="B411" t="s">
        <v>7</v>
      </c>
      <c r="C411" t="s">
        <v>16</v>
      </c>
      <c r="D411">
        <v>18</v>
      </c>
    </row>
    <row r="412" spans="1:4" x14ac:dyDescent="0.25">
      <c r="A412" s="2">
        <v>40905</v>
      </c>
      <c r="B412" t="s">
        <v>7</v>
      </c>
      <c r="C412" t="s">
        <v>19</v>
      </c>
      <c r="D412">
        <v>20</v>
      </c>
    </row>
    <row r="413" spans="1:4" x14ac:dyDescent="0.25">
      <c r="A413" s="2">
        <v>40807</v>
      </c>
      <c r="B413" t="s">
        <v>9</v>
      </c>
      <c r="C413" t="s">
        <v>19</v>
      </c>
      <c r="D413">
        <v>11</v>
      </c>
    </row>
    <row r="414" spans="1:4" x14ac:dyDescent="0.25">
      <c r="A414" s="2">
        <v>40787</v>
      </c>
      <c r="B414" t="s">
        <v>7</v>
      </c>
      <c r="C414" t="s">
        <v>16</v>
      </c>
      <c r="D414">
        <v>21</v>
      </c>
    </row>
    <row r="415" spans="1:4" x14ac:dyDescent="0.25">
      <c r="A415" s="2">
        <v>40331</v>
      </c>
      <c r="B415" t="s">
        <v>4</v>
      </c>
      <c r="C415" t="s">
        <v>19</v>
      </c>
      <c r="D415">
        <v>12</v>
      </c>
    </row>
    <row r="416" spans="1:4" x14ac:dyDescent="0.25">
      <c r="A416" s="2">
        <v>40938</v>
      </c>
      <c r="B416" t="s">
        <v>5</v>
      </c>
      <c r="C416" t="s">
        <v>17</v>
      </c>
      <c r="D416">
        <v>7</v>
      </c>
    </row>
    <row r="417" spans="1:4" x14ac:dyDescent="0.25">
      <c r="A417" s="2">
        <v>40940</v>
      </c>
      <c r="B417" t="s">
        <v>6</v>
      </c>
      <c r="C417" t="s">
        <v>20</v>
      </c>
      <c r="D417">
        <v>16</v>
      </c>
    </row>
    <row r="418" spans="1:4" x14ac:dyDescent="0.25">
      <c r="A418" s="2">
        <v>40754</v>
      </c>
      <c r="B418" t="s">
        <v>8</v>
      </c>
      <c r="C418" t="s">
        <v>18</v>
      </c>
      <c r="D418">
        <v>3</v>
      </c>
    </row>
    <row r="419" spans="1:4" x14ac:dyDescent="0.25">
      <c r="A419" s="2">
        <v>40572</v>
      </c>
      <c r="B419" t="s">
        <v>6</v>
      </c>
      <c r="C419" t="s">
        <v>15</v>
      </c>
      <c r="D419">
        <v>2</v>
      </c>
    </row>
    <row r="420" spans="1:4" x14ac:dyDescent="0.25">
      <c r="A420" s="2">
        <v>40907</v>
      </c>
      <c r="B420" t="s">
        <v>6</v>
      </c>
      <c r="C420" t="s">
        <v>20</v>
      </c>
      <c r="D420">
        <v>9</v>
      </c>
    </row>
    <row r="421" spans="1:4" x14ac:dyDescent="0.25">
      <c r="A421" s="2">
        <v>41006</v>
      </c>
      <c r="B421" t="s">
        <v>4</v>
      </c>
      <c r="C421" t="s">
        <v>17</v>
      </c>
      <c r="D421">
        <v>10</v>
      </c>
    </row>
    <row r="422" spans="1:4" x14ac:dyDescent="0.25">
      <c r="A422" s="2">
        <v>40732</v>
      </c>
      <c r="B422" t="s">
        <v>5</v>
      </c>
      <c r="C422" t="s">
        <v>19</v>
      </c>
      <c r="D422">
        <v>15</v>
      </c>
    </row>
    <row r="423" spans="1:4" x14ac:dyDescent="0.25">
      <c r="A423" s="2">
        <v>40587</v>
      </c>
      <c r="B423" t="s">
        <v>8</v>
      </c>
      <c r="C423" t="s">
        <v>20</v>
      </c>
      <c r="D423">
        <v>8</v>
      </c>
    </row>
    <row r="424" spans="1:4" x14ac:dyDescent="0.25">
      <c r="A424" s="2">
        <v>40921</v>
      </c>
      <c r="B424" t="s">
        <v>8</v>
      </c>
      <c r="C424" t="s">
        <v>17</v>
      </c>
      <c r="D424">
        <v>25</v>
      </c>
    </row>
    <row r="425" spans="1:4" x14ac:dyDescent="0.25">
      <c r="A425" s="2">
        <v>40573</v>
      </c>
      <c r="B425" t="s">
        <v>8</v>
      </c>
      <c r="C425" t="s">
        <v>15</v>
      </c>
      <c r="D425">
        <v>22</v>
      </c>
    </row>
    <row r="426" spans="1:4" x14ac:dyDescent="0.25">
      <c r="A426" s="2">
        <v>40956</v>
      </c>
      <c r="B426" t="s">
        <v>4</v>
      </c>
      <c r="C426" t="s">
        <v>20</v>
      </c>
      <c r="D426">
        <v>24</v>
      </c>
    </row>
    <row r="427" spans="1:4" x14ac:dyDescent="0.25">
      <c r="A427" s="2">
        <v>40460</v>
      </c>
      <c r="B427" t="s">
        <v>9</v>
      </c>
      <c r="C427" t="s">
        <v>16</v>
      </c>
      <c r="D427">
        <v>2</v>
      </c>
    </row>
    <row r="428" spans="1:4" x14ac:dyDescent="0.25">
      <c r="A428" s="2">
        <v>40923</v>
      </c>
      <c r="B428" t="s">
        <v>5</v>
      </c>
      <c r="C428" t="s">
        <v>17</v>
      </c>
      <c r="D428">
        <v>12</v>
      </c>
    </row>
    <row r="429" spans="1:4" x14ac:dyDescent="0.25">
      <c r="A429" s="2">
        <v>40347</v>
      </c>
      <c r="B429" t="s">
        <v>7</v>
      </c>
      <c r="C429" t="s">
        <v>15</v>
      </c>
      <c r="D429">
        <v>10</v>
      </c>
    </row>
    <row r="430" spans="1:4" x14ac:dyDescent="0.25">
      <c r="A430" s="2">
        <v>40880</v>
      </c>
      <c r="B430" t="s">
        <v>9</v>
      </c>
      <c r="C430" t="s">
        <v>18</v>
      </c>
      <c r="D430">
        <v>2</v>
      </c>
    </row>
    <row r="431" spans="1:4" x14ac:dyDescent="0.25">
      <c r="A431" s="2">
        <v>40985</v>
      </c>
      <c r="B431" t="s">
        <v>8</v>
      </c>
      <c r="C431" t="s">
        <v>20</v>
      </c>
      <c r="D431">
        <v>25</v>
      </c>
    </row>
    <row r="432" spans="1:4" x14ac:dyDescent="0.25">
      <c r="A432" s="2">
        <v>40555</v>
      </c>
      <c r="B432" t="s">
        <v>7</v>
      </c>
      <c r="C432" t="s">
        <v>17</v>
      </c>
      <c r="D432">
        <v>14</v>
      </c>
    </row>
    <row r="433" spans="1:4" x14ac:dyDescent="0.25">
      <c r="A433" s="2">
        <v>40348</v>
      </c>
      <c r="B433" t="s">
        <v>4</v>
      </c>
      <c r="C433" t="s">
        <v>19</v>
      </c>
      <c r="D433">
        <v>25</v>
      </c>
    </row>
    <row r="434" spans="1:4" x14ac:dyDescent="0.25">
      <c r="A434" s="2">
        <v>40560</v>
      </c>
      <c r="B434" t="s">
        <v>9</v>
      </c>
      <c r="C434" t="s">
        <v>19</v>
      </c>
      <c r="D434">
        <v>1</v>
      </c>
    </row>
    <row r="435" spans="1:4" x14ac:dyDescent="0.25">
      <c r="A435" s="2">
        <v>40982</v>
      </c>
      <c r="B435" t="s">
        <v>5</v>
      </c>
      <c r="C435" t="s">
        <v>16</v>
      </c>
      <c r="D435">
        <v>1</v>
      </c>
    </row>
    <row r="436" spans="1:4" x14ac:dyDescent="0.25">
      <c r="A436" s="2">
        <v>40884</v>
      </c>
      <c r="B436" t="s">
        <v>9</v>
      </c>
      <c r="C436" t="s">
        <v>19</v>
      </c>
      <c r="D436">
        <v>10</v>
      </c>
    </row>
    <row r="437" spans="1:4" x14ac:dyDescent="0.25">
      <c r="A437" s="2">
        <v>40347</v>
      </c>
      <c r="B437" t="s">
        <v>5</v>
      </c>
      <c r="C437" t="s">
        <v>20</v>
      </c>
      <c r="D437">
        <v>19</v>
      </c>
    </row>
    <row r="438" spans="1:4" x14ac:dyDescent="0.25">
      <c r="A438" s="2">
        <v>40431</v>
      </c>
      <c r="B438" t="s">
        <v>7</v>
      </c>
      <c r="C438" t="s">
        <v>18</v>
      </c>
      <c r="D438">
        <v>4</v>
      </c>
    </row>
    <row r="439" spans="1:4" x14ac:dyDescent="0.25">
      <c r="A439" s="2">
        <v>40992</v>
      </c>
      <c r="B439" t="s">
        <v>5</v>
      </c>
      <c r="C439" t="s">
        <v>18</v>
      </c>
      <c r="D439">
        <v>22</v>
      </c>
    </row>
    <row r="440" spans="1:4" x14ac:dyDescent="0.25">
      <c r="A440" s="2">
        <v>40803</v>
      </c>
      <c r="B440" t="s">
        <v>5</v>
      </c>
      <c r="C440" t="s">
        <v>17</v>
      </c>
      <c r="D440">
        <v>17</v>
      </c>
    </row>
    <row r="441" spans="1:4" x14ac:dyDescent="0.25">
      <c r="A441" s="2">
        <v>40838</v>
      </c>
      <c r="B441" t="s">
        <v>8</v>
      </c>
      <c r="C441" t="s">
        <v>15</v>
      </c>
      <c r="D441">
        <v>18</v>
      </c>
    </row>
    <row r="442" spans="1:4" x14ac:dyDescent="0.25">
      <c r="A442" s="2">
        <v>40665</v>
      </c>
      <c r="B442" t="s">
        <v>8</v>
      </c>
      <c r="C442" t="s">
        <v>19</v>
      </c>
      <c r="D442">
        <v>21</v>
      </c>
    </row>
    <row r="443" spans="1:4" x14ac:dyDescent="0.25">
      <c r="A443" s="2">
        <v>40767</v>
      </c>
      <c r="B443" t="s">
        <v>9</v>
      </c>
      <c r="C443" t="s">
        <v>19</v>
      </c>
      <c r="D443">
        <v>7</v>
      </c>
    </row>
    <row r="444" spans="1:4" x14ac:dyDescent="0.25">
      <c r="A444" s="2">
        <v>40701</v>
      </c>
      <c r="B444" t="s">
        <v>8</v>
      </c>
      <c r="C444" t="s">
        <v>16</v>
      </c>
      <c r="D444">
        <v>16</v>
      </c>
    </row>
    <row r="445" spans="1:4" x14ac:dyDescent="0.25">
      <c r="A445" s="2">
        <v>40714</v>
      </c>
      <c r="B445" t="s">
        <v>9</v>
      </c>
      <c r="C445" t="s">
        <v>17</v>
      </c>
      <c r="D445">
        <v>25</v>
      </c>
    </row>
    <row r="446" spans="1:4" x14ac:dyDescent="0.25">
      <c r="A446" s="2">
        <v>40362</v>
      </c>
      <c r="B446" t="s">
        <v>5</v>
      </c>
      <c r="C446" t="s">
        <v>17</v>
      </c>
      <c r="D446">
        <v>1</v>
      </c>
    </row>
    <row r="447" spans="1:4" x14ac:dyDescent="0.25">
      <c r="A447" s="2">
        <v>40549</v>
      </c>
      <c r="B447" t="s">
        <v>7</v>
      </c>
      <c r="C447" t="s">
        <v>15</v>
      </c>
      <c r="D447">
        <v>13</v>
      </c>
    </row>
    <row r="448" spans="1:4" x14ac:dyDescent="0.25">
      <c r="A448" s="2">
        <v>40331</v>
      </c>
      <c r="B448" t="s">
        <v>6</v>
      </c>
      <c r="C448" t="s">
        <v>16</v>
      </c>
      <c r="D448">
        <v>1</v>
      </c>
    </row>
    <row r="449" spans="1:4" x14ac:dyDescent="0.25">
      <c r="A449" s="2">
        <v>40659</v>
      </c>
      <c r="B449" t="s">
        <v>4</v>
      </c>
      <c r="C449" t="s">
        <v>20</v>
      </c>
      <c r="D449">
        <v>13</v>
      </c>
    </row>
    <row r="450" spans="1:4" x14ac:dyDescent="0.25">
      <c r="A450" s="2">
        <v>40941</v>
      </c>
      <c r="B450" t="s">
        <v>6</v>
      </c>
      <c r="C450" t="s">
        <v>19</v>
      </c>
      <c r="D450">
        <v>13</v>
      </c>
    </row>
    <row r="451" spans="1:4" x14ac:dyDescent="0.25">
      <c r="A451" s="2">
        <v>40994</v>
      </c>
      <c r="B451" t="s">
        <v>4</v>
      </c>
      <c r="C451" t="s">
        <v>19</v>
      </c>
      <c r="D451">
        <v>2</v>
      </c>
    </row>
    <row r="452" spans="1:4" x14ac:dyDescent="0.25">
      <c r="A452" s="2">
        <v>40999</v>
      </c>
      <c r="B452" t="s">
        <v>5</v>
      </c>
      <c r="C452" t="s">
        <v>20</v>
      </c>
      <c r="D452">
        <v>13</v>
      </c>
    </row>
    <row r="453" spans="1:4" x14ac:dyDescent="0.25">
      <c r="A453" s="2">
        <v>40922</v>
      </c>
      <c r="B453" t="s">
        <v>9</v>
      </c>
      <c r="C453" t="s">
        <v>18</v>
      </c>
      <c r="D453">
        <v>8</v>
      </c>
    </row>
    <row r="454" spans="1:4" x14ac:dyDescent="0.25">
      <c r="A454" s="2">
        <v>40647</v>
      </c>
      <c r="B454" t="s">
        <v>4</v>
      </c>
      <c r="C454" t="s">
        <v>19</v>
      </c>
      <c r="D454">
        <v>4</v>
      </c>
    </row>
    <row r="455" spans="1:4" x14ac:dyDescent="0.25">
      <c r="A455" s="2">
        <v>40829</v>
      </c>
      <c r="B455" t="s">
        <v>8</v>
      </c>
      <c r="C455" t="s">
        <v>15</v>
      </c>
      <c r="D455">
        <v>23</v>
      </c>
    </row>
    <row r="456" spans="1:4" x14ac:dyDescent="0.25">
      <c r="A456" s="2">
        <v>40566</v>
      </c>
      <c r="B456" t="s">
        <v>5</v>
      </c>
      <c r="C456" t="s">
        <v>18</v>
      </c>
      <c r="D456">
        <v>7</v>
      </c>
    </row>
    <row r="457" spans="1:4" x14ac:dyDescent="0.25">
      <c r="A457" s="2">
        <v>40670</v>
      </c>
      <c r="B457" t="s">
        <v>5</v>
      </c>
      <c r="C457" t="s">
        <v>15</v>
      </c>
      <c r="D457">
        <v>19</v>
      </c>
    </row>
    <row r="458" spans="1:4" x14ac:dyDescent="0.25">
      <c r="A458" s="2">
        <v>40893</v>
      </c>
      <c r="B458" t="s">
        <v>5</v>
      </c>
      <c r="C458" t="s">
        <v>17</v>
      </c>
      <c r="D458">
        <v>17</v>
      </c>
    </row>
    <row r="459" spans="1:4" x14ac:dyDescent="0.25">
      <c r="A459" s="2">
        <v>40372</v>
      </c>
      <c r="B459" t="s">
        <v>5</v>
      </c>
      <c r="C459" t="s">
        <v>16</v>
      </c>
      <c r="D459">
        <v>4</v>
      </c>
    </row>
    <row r="460" spans="1:4" x14ac:dyDescent="0.25">
      <c r="A460" s="2">
        <v>40313</v>
      </c>
      <c r="B460" t="s">
        <v>4</v>
      </c>
      <c r="C460" t="s">
        <v>19</v>
      </c>
      <c r="D460">
        <v>11</v>
      </c>
    </row>
    <row r="461" spans="1:4" x14ac:dyDescent="0.25">
      <c r="A461" s="2">
        <v>40896</v>
      </c>
      <c r="B461" t="s">
        <v>8</v>
      </c>
      <c r="C461" t="s">
        <v>18</v>
      </c>
      <c r="D461">
        <v>6</v>
      </c>
    </row>
    <row r="462" spans="1:4" x14ac:dyDescent="0.25">
      <c r="A462" s="2">
        <v>40952</v>
      </c>
      <c r="B462" t="s">
        <v>7</v>
      </c>
      <c r="C462" t="s">
        <v>17</v>
      </c>
      <c r="D462">
        <v>23</v>
      </c>
    </row>
    <row r="463" spans="1:4" x14ac:dyDescent="0.25">
      <c r="A463" s="2">
        <v>40631</v>
      </c>
      <c r="B463" t="s">
        <v>6</v>
      </c>
      <c r="C463" t="s">
        <v>16</v>
      </c>
      <c r="D463">
        <v>19</v>
      </c>
    </row>
    <row r="464" spans="1:4" x14ac:dyDescent="0.25">
      <c r="A464" s="2">
        <v>40427</v>
      </c>
      <c r="B464" t="s">
        <v>7</v>
      </c>
      <c r="C464" t="s">
        <v>15</v>
      </c>
      <c r="D464">
        <v>20</v>
      </c>
    </row>
    <row r="465" spans="1:4" x14ac:dyDescent="0.25">
      <c r="A465" s="2">
        <v>40405</v>
      </c>
      <c r="B465" t="s">
        <v>6</v>
      </c>
      <c r="C465" t="s">
        <v>16</v>
      </c>
      <c r="D465">
        <v>11</v>
      </c>
    </row>
    <row r="466" spans="1:4" x14ac:dyDescent="0.25">
      <c r="A466" s="2">
        <v>40456</v>
      </c>
      <c r="B466" t="s">
        <v>7</v>
      </c>
      <c r="C466" t="s">
        <v>16</v>
      </c>
      <c r="D466">
        <v>5</v>
      </c>
    </row>
    <row r="467" spans="1:4" x14ac:dyDescent="0.25">
      <c r="A467" s="2">
        <v>40587</v>
      </c>
      <c r="B467" t="s">
        <v>9</v>
      </c>
      <c r="C467" t="s">
        <v>17</v>
      </c>
      <c r="D467">
        <v>16</v>
      </c>
    </row>
    <row r="468" spans="1:4" x14ac:dyDescent="0.25">
      <c r="A468" s="2">
        <v>40544</v>
      </c>
      <c r="B468" t="s">
        <v>5</v>
      </c>
      <c r="C468" t="s">
        <v>16</v>
      </c>
      <c r="D468">
        <v>2</v>
      </c>
    </row>
    <row r="469" spans="1:4" x14ac:dyDescent="0.25">
      <c r="A469" s="2">
        <v>40732</v>
      </c>
      <c r="B469" t="s">
        <v>4</v>
      </c>
      <c r="C469" t="s">
        <v>16</v>
      </c>
      <c r="D469">
        <v>11</v>
      </c>
    </row>
    <row r="470" spans="1:4" x14ac:dyDescent="0.25">
      <c r="A470" s="2">
        <v>40386</v>
      </c>
      <c r="B470" t="s">
        <v>7</v>
      </c>
      <c r="C470" t="s">
        <v>16</v>
      </c>
      <c r="D470">
        <v>9</v>
      </c>
    </row>
    <row r="471" spans="1:4" x14ac:dyDescent="0.25">
      <c r="A471" s="2">
        <v>40545</v>
      </c>
      <c r="B471" t="s">
        <v>5</v>
      </c>
      <c r="C471" t="s">
        <v>20</v>
      </c>
      <c r="D471">
        <v>3</v>
      </c>
    </row>
    <row r="472" spans="1:4" x14ac:dyDescent="0.25">
      <c r="A472" s="2">
        <v>40593</v>
      </c>
      <c r="B472" t="s">
        <v>6</v>
      </c>
      <c r="C472" t="s">
        <v>20</v>
      </c>
      <c r="D472">
        <v>13</v>
      </c>
    </row>
    <row r="473" spans="1:4" x14ac:dyDescent="0.25">
      <c r="A473" s="2">
        <v>40365</v>
      </c>
      <c r="B473" t="s">
        <v>8</v>
      </c>
      <c r="C473" t="s">
        <v>15</v>
      </c>
      <c r="D473">
        <v>18</v>
      </c>
    </row>
    <row r="474" spans="1:4" x14ac:dyDescent="0.25">
      <c r="A474" s="2">
        <v>40474</v>
      </c>
      <c r="B474" t="s">
        <v>8</v>
      </c>
      <c r="C474" t="s">
        <v>15</v>
      </c>
      <c r="D474">
        <v>9</v>
      </c>
    </row>
    <row r="475" spans="1:4" x14ac:dyDescent="0.25">
      <c r="A475" s="2">
        <v>40603</v>
      </c>
      <c r="B475" t="s">
        <v>4</v>
      </c>
      <c r="C475" t="s">
        <v>17</v>
      </c>
      <c r="D475">
        <v>5</v>
      </c>
    </row>
    <row r="476" spans="1:4" x14ac:dyDescent="0.25">
      <c r="A476" s="2">
        <v>40727</v>
      </c>
      <c r="B476" t="s">
        <v>9</v>
      </c>
      <c r="C476" t="s">
        <v>16</v>
      </c>
      <c r="D476">
        <v>1</v>
      </c>
    </row>
    <row r="477" spans="1:4" x14ac:dyDescent="0.25">
      <c r="A477" s="2">
        <v>40999</v>
      </c>
      <c r="B477" t="s">
        <v>4</v>
      </c>
      <c r="C477" t="s">
        <v>16</v>
      </c>
      <c r="D477">
        <v>6</v>
      </c>
    </row>
    <row r="478" spans="1:4" x14ac:dyDescent="0.25">
      <c r="A478" s="2">
        <v>40372</v>
      </c>
      <c r="B478" t="s">
        <v>8</v>
      </c>
      <c r="C478" t="s">
        <v>18</v>
      </c>
      <c r="D478">
        <v>7</v>
      </c>
    </row>
    <row r="479" spans="1:4" x14ac:dyDescent="0.25">
      <c r="A479" s="2">
        <v>40315</v>
      </c>
      <c r="B479" t="s">
        <v>7</v>
      </c>
      <c r="C479" t="s">
        <v>20</v>
      </c>
      <c r="D479">
        <v>24</v>
      </c>
    </row>
    <row r="480" spans="1:4" x14ac:dyDescent="0.25">
      <c r="A480" s="2">
        <v>40726</v>
      </c>
      <c r="B480" t="s">
        <v>4</v>
      </c>
      <c r="C480" t="s">
        <v>15</v>
      </c>
      <c r="D480">
        <v>15</v>
      </c>
    </row>
    <row r="481" spans="1:4" x14ac:dyDescent="0.25">
      <c r="A481" s="2">
        <v>40565</v>
      </c>
      <c r="B481" t="s">
        <v>6</v>
      </c>
      <c r="C481" t="s">
        <v>17</v>
      </c>
      <c r="D481">
        <v>12</v>
      </c>
    </row>
    <row r="482" spans="1:4" x14ac:dyDescent="0.25">
      <c r="A482" s="2">
        <v>40734</v>
      </c>
      <c r="B482" t="s">
        <v>5</v>
      </c>
      <c r="C482" t="s">
        <v>19</v>
      </c>
      <c r="D482">
        <v>1</v>
      </c>
    </row>
    <row r="483" spans="1:4" x14ac:dyDescent="0.25">
      <c r="A483" s="2">
        <v>40628</v>
      </c>
      <c r="B483" t="s">
        <v>8</v>
      </c>
      <c r="C483" t="s">
        <v>19</v>
      </c>
      <c r="D483">
        <v>12</v>
      </c>
    </row>
    <row r="484" spans="1:4" x14ac:dyDescent="0.25">
      <c r="A484" s="2">
        <v>40400</v>
      </c>
      <c r="B484" t="s">
        <v>6</v>
      </c>
      <c r="C484" t="s">
        <v>18</v>
      </c>
      <c r="D484">
        <v>9</v>
      </c>
    </row>
    <row r="485" spans="1:4" x14ac:dyDescent="0.25">
      <c r="A485" s="2">
        <v>40412</v>
      </c>
      <c r="B485" t="s">
        <v>5</v>
      </c>
      <c r="C485" t="s">
        <v>15</v>
      </c>
      <c r="D485">
        <v>1</v>
      </c>
    </row>
    <row r="486" spans="1:4" x14ac:dyDescent="0.25">
      <c r="A486" s="2">
        <v>40914</v>
      </c>
      <c r="B486" t="s">
        <v>6</v>
      </c>
      <c r="C486" t="s">
        <v>19</v>
      </c>
      <c r="D486">
        <v>4</v>
      </c>
    </row>
    <row r="487" spans="1:4" x14ac:dyDescent="0.25">
      <c r="A487" s="2">
        <v>40666</v>
      </c>
      <c r="B487" t="s">
        <v>7</v>
      </c>
      <c r="C487" t="s">
        <v>17</v>
      </c>
      <c r="D487">
        <v>20</v>
      </c>
    </row>
    <row r="488" spans="1:4" x14ac:dyDescent="0.25">
      <c r="A488" s="2">
        <v>40995</v>
      </c>
      <c r="B488" t="s">
        <v>9</v>
      </c>
      <c r="C488" t="s">
        <v>17</v>
      </c>
      <c r="D488">
        <v>19</v>
      </c>
    </row>
    <row r="489" spans="1:4" x14ac:dyDescent="0.25">
      <c r="A489" s="2">
        <v>40769</v>
      </c>
      <c r="B489" t="s">
        <v>8</v>
      </c>
      <c r="C489" t="s">
        <v>16</v>
      </c>
      <c r="D489">
        <v>4</v>
      </c>
    </row>
    <row r="490" spans="1:4" x14ac:dyDescent="0.25">
      <c r="A490" s="2">
        <v>40519</v>
      </c>
      <c r="B490" t="s">
        <v>6</v>
      </c>
      <c r="C490" t="s">
        <v>18</v>
      </c>
      <c r="D490">
        <v>4</v>
      </c>
    </row>
    <row r="491" spans="1:4" x14ac:dyDescent="0.25">
      <c r="A491" s="2">
        <v>40688</v>
      </c>
      <c r="B491" t="s">
        <v>9</v>
      </c>
      <c r="C491" t="s">
        <v>15</v>
      </c>
      <c r="D491">
        <v>23</v>
      </c>
    </row>
    <row r="492" spans="1:4" x14ac:dyDescent="0.25">
      <c r="A492" s="2">
        <v>40504</v>
      </c>
      <c r="B492" t="s">
        <v>7</v>
      </c>
      <c r="C492" t="s">
        <v>15</v>
      </c>
      <c r="D492">
        <v>17</v>
      </c>
    </row>
    <row r="493" spans="1:4" x14ac:dyDescent="0.25">
      <c r="A493" s="2">
        <v>40650</v>
      </c>
      <c r="B493" t="s">
        <v>4</v>
      </c>
      <c r="C493" t="s">
        <v>19</v>
      </c>
      <c r="D493">
        <v>21</v>
      </c>
    </row>
    <row r="494" spans="1:4" x14ac:dyDescent="0.25">
      <c r="A494" s="2">
        <v>40986</v>
      </c>
      <c r="B494" t="s">
        <v>5</v>
      </c>
      <c r="C494" t="s">
        <v>15</v>
      </c>
      <c r="D494">
        <v>19</v>
      </c>
    </row>
    <row r="495" spans="1:4" x14ac:dyDescent="0.25">
      <c r="A495" s="2">
        <v>40444</v>
      </c>
      <c r="B495" t="s">
        <v>5</v>
      </c>
      <c r="C495" t="s">
        <v>19</v>
      </c>
      <c r="D495">
        <v>17</v>
      </c>
    </row>
    <row r="496" spans="1:4" x14ac:dyDescent="0.25">
      <c r="A496" s="2">
        <v>40749</v>
      </c>
      <c r="B496" t="s">
        <v>4</v>
      </c>
      <c r="C496" t="s">
        <v>20</v>
      </c>
      <c r="D496">
        <v>24</v>
      </c>
    </row>
    <row r="497" spans="1:4" x14ac:dyDescent="0.25">
      <c r="A497" s="2">
        <v>40747</v>
      </c>
      <c r="B497" t="s">
        <v>4</v>
      </c>
      <c r="C497" t="s">
        <v>19</v>
      </c>
      <c r="D497">
        <v>21</v>
      </c>
    </row>
    <row r="498" spans="1:4" x14ac:dyDescent="0.25">
      <c r="A498" s="2">
        <v>40815</v>
      </c>
      <c r="B498" t="s">
        <v>8</v>
      </c>
      <c r="C498" t="s">
        <v>16</v>
      </c>
      <c r="D498">
        <v>20</v>
      </c>
    </row>
    <row r="499" spans="1:4" x14ac:dyDescent="0.25">
      <c r="A499" s="2">
        <v>40397</v>
      </c>
      <c r="B499" t="s">
        <v>9</v>
      </c>
      <c r="C499" t="s">
        <v>15</v>
      </c>
      <c r="D499">
        <v>19</v>
      </c>
    </row>
    <row r="500" spans="1:4" x14ac:dyDescent="0.25">
      <c r="A500" s="2">
        <v>40419</v>
      </c>
      <c r="B500" t="s">
        <v>7</v>
      </c>
      <c r="C500" t="s">
        <v>19</v>
      </c>
      <c r="D500">
        <v>19</v>
      </c>
    </row>
    <row r="501" spans="1:4" x14ac:dyDescent="0.25">
      <c r="A501" s="2">
        <v>40491</v>
      </c>
      <c r="B501" t="s">
        <v>9</v>
      </c>
      <c r="C501" t="s">
        <v>18</v>
      </c>
      <c r="D501">
        <v>25</v>
      </c>
    </row>
    <row r="502" spans="1:4" x14ac:dyDescent="0.25">
      <c r="A502" s="2">
        <v>40842</v>
      </c>
      <c r="B502" t="s">
        <v>6</v>
      </c>
      <c r="C502" t="s">
        <v>16</v>
      </c>
      <c r="D502">
        <v>8</v>
      </c>
    </row>
    <row r="503" spans="1:4" x14ac:dyDescent="0.25">
      <c r="A503" s="2">
        <v>40803</v>
      </c>
      <c r="B503" t="s">
        <v>5</v>
      </c>
      <c r="C503" t="s">
        <v>17</v>
      </c>
      <c r="D503">
        <v>7</v>
      </c>
    </row>
    <row r="504" spans="1:4" x14ac:dyDescent="0.25">
      <c r="A504" s="2">
        <v>40588</v>
      </c>
      <c r="B504" t="s">
        <v>9</v>
      </c>
      <c r="C504" t="s">
        <v>16</v>
      </c>
      <c r="D504">
        <v>22</v>
      </c>
    </row>
    <row r="505" spans="1:4" x14ac:dyDescent="0.25">
      <c r="A505" s="2">
        <v>40583</v>
      </c>
      <c r="B505" t="s">
        <v>4</v>
      </c>
      <c r="C505" t="s">
        <v>18</v>
      </c>
      <c r="D505">
        <v>16</v>
      </c>
    </row>
    <row r="506" spans="1:4" x14ac:dyDescent="0.25">
      <c r="A506" s="2">
        <v>40941</v>
      </c>
      <c r="B506" t="s">
        <v>8</v>
      </c>
      <c r="C506" t="s">
        <v>19</v>
      </c>
      <c r="D506">
        <v>10</v>
      </c>
    </row>
    <row r="507" spans="1:4" x14ac:dyDescent="0.25">
      <c r="A507" s="2">
        <v>40331</v>
      </c>
      <c r="B507" t="s">
        <v>7</v>
      </c>
      <c r="C507" t="s">
        <v>19</v>
      </c>
      <c r="D507">
        <v>16</v>
      </c>
    </row>
    <row r="508" spans="1:4" x14ac:dyDescent="0.25">
      <c r="A508" s="2">
        <v>40510</v>
      </c>
      <c r="B508" t="s">
        <v>6</v>
      </c>
      <c r="C508" t="s">
        <v>15</v>
      </c>
      <c r="D508">
        <v>6</v>
      </c>
    </row>
    <row r="509" spans="1:4" x14ac:dyDescent="0.25">
      <c r="A509" s="2">
        <v>40406</v>
      </c>
      <c r="B509" t="s">
        <v>5</v>
      </c>
      <c r="C509" t="s">
        <v>16</v>
      </c>
      <c r="D509">
        <v>13</v>
      </c>
    </row>
    <row r="510" spans="1:4" x14ac:dyDescent="0.25">
      <c r="A510" s="2">
        <v>40799</v>
      </c>
      <c r="B510" t="s">
        <v>6</v>
      </c>
      <c r="C510" t="s">
        <v>16</v>
      </c>
      <c r="D510">
        <v>14</v>
      </c>
    </row>
    <row r="511" spans="1:4" x14ac:dyDescent="0.25">
      <c r="A511" s="2">
        <v>40729</v>
      </c>
      <c r="B511" t="s">
        <v>5</v>
      </c>
      <c r="C511" t="s">
        <v>20</v>
      </c>
      <c r="D511">
        <v>2</v>
      </c>
    </row>
    <row r="512" spans="1:4" x14ac:dyDescent="0.25">
      <c r="A512" s="2">
        <v>40684</v>
      </c>
      <c r="B512" t="s">
        <v>8</v>
      </c>
      <c r="C512" t="s">
        <v>18</v>
      </c>
      <c r="D512">
        <v>19</v>
      </c>
    </row>
    <row r="513" spans="1:4" x14ac:dyDescent="0.25">
      <c r="A513" s="2">
        <v>40403</v>
      </c>
      <c r="B513" t="s">
        <v>6</v>
      </c>
      <c r="C513" t="s">
        <v>15</v>
      </c>
      <c r="D513">
        <v>7</v>
      </c>
    </row>
    <row r="514" spans="1:4" x14ac:dyDescent="0.25">
      <c r="A514" s="2">
        <v>40954</v>
      </c>
      <c r="B514" t="s">
        <v>8</v>
      </c>
      <c r="C514" t="s">
        <v>18</v>
      </c>
      <c r="D514">
        <v>8</v>
      </c>
    </row>
    <row r="515" spans="1:4" x14ac:dyDescent="0.25">
      <c r="A515" s="2">
        <v>40499</v>
      </c>
      <c r="B515" t="s">
        <v>5</v>
      </c>
      <c r="C515" t="s">
        <v>16</v>
      </c>
      <c r="D515">
        <v>4</v>
      </c>
    </row>
    <row r="516" spans="1:4" x14ac:dyDescent="0.25">
      <c r="A516" s="2">
        <v>40718</v>
      </c>
      <c r="B516" t="s">
        <v>5</v>
      </c>
      <c r="C516" t="s">
        <v>18</v>
      </c>
      <c r="D516">
        <v>9</v>
      </c>
    </row>
    <row r="517" spans="1:4" x14ac:dyDescent="0.25">
      <c r="A517" s="2">
        <v>40428</v>
      </c>
      <c r="B517" t="s">
        <v>9</v>
      </c>
      <c r="C517" t="s">
        <v>17</v>
      </c>
      <c r="D517">
        <v>24</v>
      </c>
    </row>
    <row r="518" spans="1:4" x14ac:dyDescent="0.25">
      <c r="A518" s="2">
        <v>40526</v>
      </c>
      <c r="B518" t="s">
        <v>6</v>
      </c>
      <c r="C518" t="s">
        <v>16</v>
      </c>
      <c r="D518">
        <v>15</v>
      </c>
    </row>
    <row r="519" spans="1:4" x14ac:dyDescent="0.25">
      <c r="A519" s="2">
        <v>40312</v>
      </c>
      <c r="B519" t="s">
        <v>7</v>
      </c>
      <c r="C519" t="s">
        <v>19</v>
      </c>
      <c r="D519">
        <v>10</v>
      </c>
    </row>
    <row r="520" spans="1:4" x14ac:dyDescent="0.25">
      <c r="A520" s="2">
        <v>40570</v>
      </c>
      <c r="B520" t="s">
        <v>5</v>
      </c>
      <c r="C520" t="s">
        <v>20</v>
      </c>
      <c r="D520">
        <v>14</v>
      </c>
    </row>
    <row r="521" spans="1:4" x14ac:dyDescent="0.25">
      <c r="A521" s="2">
        <v>40656</v>
      </c>
      <c r="B521" t="s">
        <v>9</v>
      </c>
      <c r="C521" t="s">
        <v>18</v>
      </c>
      <c r="D521">
        <v>24</v>
      </c>
    </row>
    <row r="522" spans="1:4" x14ac:dyDescent="0.25">
      <c r="A522" s="2">
        <v>40795</v>
      </c>
      <c r="B522" t="s">
        <v>9</v>
      </c>
      <c r="C522" t="s">
        <v>17</v>
      </c>
      <c r="D522">
        <v>9</v>
      </c>
    </row>
    <row r="523" spans="1:4" x14ac:dyDescent="0.25">
      <c r="A523" s="2">
        <v>40585</v>
      </c>
      <c r="B523" t="s">
        <v>5</v>
      </c>
      <c r="C523" t="s">
        <v>20</v>
      </c>
      <c r="D523">
        <v>21</v>
      </c>
    </row>
    <row r="524" spans="1:4" x14ac:dyDescent="0.25">
      <c r="A524" s="2">
        <v>40530</v>
      </c>
      <c r="B524" t="s">
        <v>4</v>
      </c>
      <c r="C524" t="s">
        <v>19</v>
      </c>
      <c r="D524">
        <v>7</v>
      </c>
    </row>
    <row r="525" spans="1:4" x14ac:dyDescent="0.25">
      <c r="A525" s="2">
        <v>40713</v>
      </c>
      <c r="B525" t="s">
        <v>4</v>
      </c>
      <c r="C525" t="s">
        <v>18</v>
      </c>
      <c r="D525">
        <v>2</v>
      </c>
    </row>
    <row r="526" spans="1:4" x14ac:dyDescent="0.25">
      <c r="A526" s="2">
        <v>40513</v>
      </c>
      <c r="B526" t="s">
        <v>7</v>
      </c>
      <c r="C526" t="s">
        <v>16</v>
      </c>
      <c r="D526">
        <v>4</v>
      </c>
    </row>
    <row r="527" spans="1:4" x14ac:dyDescent="0.25">
      <c r="A527" s="2">
        <v>40499</v>
      </c>
      <c r="B527" t="s">
        <v>4</v>
      </c>
      <c r="C527" t="s">
        <v>20</v>
      </c>
      <c r="D527">
        <v>6</v>
      </c>
    </row>
    <row r="528" spans="1:4" x14ac:dyDescent="0.25">
      <c r="A528" s="2">
        <v>40792</v>
      </c>
      <c r="B528" t="s">
        <v>9</v>
      </c>
      <c r="C528" t="s">
        <v>19</v>
      </c>
      <c r="D528">
        <v>2</v>
      </c>
    </row>
    <row r="529" spans="1:4" x14ac:dyDescent="0.25">
      <c r="A529" s="2">
        <v>40936</v>
      </c>
      <c r="B529" t="s">
        <v>8</v>
      </c>
      <c r="C529" t="s">
        <v>15</v>
      </c>
      <c r="D529">
        <v>23</v>
      </c>
    </row>
    <row r="530" spans="1:4" x14ac:dyDescent="0.25">
      <c r="A530" s="2">
        <v>40919</v>
      </c>
      <c r="B530" t="s">
        <v>7</v>
      </c>
      <c r="C530" t="s">
        <v>16</v>
      </c>
      <c r="D530">
        <v>5</v>
      </c>
    </row>
    <row r="531" spans="1:4" x14ac:dyDescent="0.25">
      <c r="A531" s="2">
        <v>40593</v>
      </c>
      <c r="B531" t="s">
        <v>8</v>
      </c>
      <c r="C531" t="s">
        <v>20</v>
      </c>
      <c r="D531">
        <v>11</v>
      </c>
    </row>
    <row r="532" spans="1:4" x14ac:dyDescent="0.25">
      <c r="A532" s="2">
        <v>40443</v>
      </c>
      <c r="B532" t="s">
        <v>6</v>
      </c>
      <c r="C532" t="s">
        <v>19</v>
      </c>
      <c r="D532">
        <v>24</v>
      </c>
    </row>
    <row r="533" spans="1:4" x14ac:dyDescent="0.25">
      <c r="A533" s="2">
        <v>40312</v>
      </c>
      <c r="B533" t="s">
        <v>6</v>
      </c>
      <c r="C533" t="s">
        <v>17</v>
      </c>
      <c r="D533">
        <v>22</v>
      </c>
    </row>
    <row r="534" spans="1:4" x14ac:dyDescent="0.25">
      <c r="A534" s="2">
        <v>40459</v>
      </c>
      <c r="B534" t="s">
        <v>7</v>
      </c>
      <c r="C534" t="s">
        <v>16</v>
      </c>
      <c r="D534">
        <v>18</v>
      </c>
    </row>
    <row r="535" spans="1:4" x14ac:dyDescent="0.25">
      <c r="A535" s="2">
        <v>40451</v>
      </c>
      <c r="B535" t="s">
        <v>5</v>
      </c>
      <c r="C535" t="s">
        <v>15</v>
      </c>
      <c r="D535">
        <v>3</v>
      </c>
    </row>
    <row r="536" spans="1:4" x14ac:dyDescent="0.25">
      <c r="A536" s="2">
        <v>40785</v>
      </c>
      <c r="B536" t="s">
        <v>5</v>
      </c>
      <c r="C536" t="s">
        <v>16</v>
      </c>
      <c r="D536">
        <v>9</v>
      </c>
    </row>
    <row r="537" spans="1:4" x14ac:dyDescent="0.25">
      <c r="A537" s="2">
        <v>40498</v>
      </c>
      <c r="B537" t="s">
        <v>6</v>
      </c>
      <c r="C537" t="s">
        <v>18</v>
      </c>
      <c r="D537">
        <v>23</v>
      </c>
    </row>
    <row r="538" spans="1:4" x14ac:dyDescent="0.25">
      <c r="A538" s="2">
        <v>40477</v>
      </c>
      <c r="B538" t="s">
        <v>8</v>
      </c>
      <c r="C538" t="s">
        <v>20</v>
      </c>
      <c r="D538">
        <v>10</v>
      </c>
    </row>
    <row r="539" spans="1:4" x14ac:dyDescent="0.25">
      <c r="A539" s="2">
        <v>40850</v>
      </c>
      <c r="B539" t="s">
        <v>7</v>
      </c>
      <c r="C539" t="s">
        <v>15</v>
      </c>
      <c r="D539">
        <v>24</v>
      </c>
    </row>
    <row r="540" spans="1:4" x14ac:dyDescent="0.25">
      <c r="A540" s="2">
        <v>40751</v>
      </c>
      <c r="B540" t="s">
        <v>6</v>
      </c>
      <c r="C540" t="s">
        <v>18</v>
      </c>
      <c r="D540">
        <v>24</v>
      </c>
    </row>
    <row r="541" spans="1:4" x14ac:dyDescent="0.25">
      <c r="A541" s="2">
        <v>40630</v>
      </c>
      <c r="B541" t="s">
        <v>8</v>
      </c>
      <c r="C541" t="s">
        <v>19</v>
      </c>
      <c r="D541">
        <v>25</v>
      </c>
    </row>
    <row r="542" spans="1:4" x14ac:dyDescent="0.25">
      <c r="A542" s="2">
        <v>40579</v>
      </c>
      <c r="B542" t="s">
        <v>4</v>
      </c>
      <c r="C542" t="s">
        <v>19</v>
      </c>
      <c r="D542">
        <v>2</v>
      </c>
    </row>
    <row r="543" spans="1:4" x14ac:dyDescent="0.25">
      <c r="A543" s="2">
        <v>40774</v>
      </c>
      <c r="B543" t="s">
        <v>8</v>
      </c>
      <c r="C543" t="s">
        <v>18</v>
      </c>
      <c r="D543">
        <v>2</v>
      </c>
    </row>
    <row r="544" spans="1:4" x14ac:dyDescent="0.25">
      <c r="A544" s="2">
        <v>40895</v>
      </c>
      <c r="B544" t="s">
        <v>8</v>
      </c>
      <c r="C544" t="s">
        <v>15</v>
      </c>
      <c r="D544">
        <v>3</v>
      </c>
    </row>
    <row r="545" spans="1:4" x14ac:dyDescent="0.25">
      <c r="A545" s="2">
        <v>40981</v>
      </c>
      <c r="B545" t="s">
        <v>6</v>
      </c>
      <c r="C545" t="s">
        <v>20</v>
      </c>
      <c r="D545">
        <v>2</v>
      </c>
    </row>
    <row r="546" spans="1:4" x14ac:dyDescent="0.25">
      <c r="A546" s="2">
        <v>40328</v>
      </c>
      <c r="B546" t="s">
        <v>6</v>
      </c>
      <c r="C546" t="s">
        <v>20</v>
      </c>
      <c r="D546">
        <v>13</v>
      </c>
    </row>
    <row r="547" spans="1:4" x14ac:dyDescent="0.25">
      <c r="A547" s="2">
        <v>40643</v>
      </c>
      <c r="B547" t="s">
        <v>5</v>
      </c>
      <c r="C547" t="s">
        <v>19</v>
      </c>
      <c r="D547">
        <v>10</v>
      </c>
    </row>
    <row r="548" spans="1:4" x14ac:dyDescent="0.25">
      <c r="A548" s="2">
        <v>40548</v>
      </c>
      <c r="B548" t="s">
        <v>4</v>
      </c>
      <c r="C548" t="s">
        <v>19</v>
      </c>
      <c r="D548">
        <v>19</v>
      </c>
    </row>
    <row r="549" spans="1:4" x14ac:dyDescent="0.25">
      <c r="A549" s="2">
        <v>40776</v>
      </c>
      <c r="B549" t="s">
        <v>8</v>
      </c>
      <c r="C549" t="s">
        <v>19</v>
      </c>
      <c r="D549">
        <v>3</v>
      </c>
    </row>
    <row r="550" spans="1:4" x14ac:dyDescent="0.25">
      <c r="A550" s="2">
        <v>40971</v>
      </c>
      <c r="B550" t="s">
        <v>5</v>
      </c>
      <c r="C550" t="s">
        <v>17</v>
      </c>
      <c r="D550">
        <v>10</v>
      </c>
    </row>
    <row r="551" spans="1:4" x14ac:dyDescent="0.25">
      <c r="A551" s="2">
        <v>40850</v>
      </c>
      <c r="B551" t="s">
        <v>8</v>
      </c>
      <c r="C551" t="s">
        <v>18</v>
      </c>
      <c r="D551">
        <v>13</v>
      </c>
    </row>
    <row r="552" spans="1:4" x14ac:dyDescent="0.25">
      <c r="A552" s="2">
        <v>40820</v>
      </c>
      <c r="B552" t="s">
        <v>9</v>
      </c>
      <c r="C552" t="s">
        <v>15</v>
      </c>
      <c r="D552">
        <v>19</v>
      </c>
    </row>
    <row r="553" spans="1:4" x14ac:dyDescent="0.25">
      <c r="A553" s="2">
        <v>40662</v>
      </c>
      <c r="B553" t="s">
        <v>6</v>
      </c>
      <c r="C553" t="s">
        <v>16</v>
      </c>
      <c r="D553">
        <v>13</v>
      </c>
    </row>
    <row r="554" spans="1:4" x14ac:dyDescent="0.25">
      <c r="A554" s="2">
        <v>40583</v>
      </c>
      <c r="B554" t="s">
        <v>8</v>
      </c>
      <c r="C554" t="s">
        <v>19</v>
      </c>
      <c r="D554">
        <v>17</v>
      </c>
    </row>
    <row r="555" spans="1:4" x14ac:dyDescent="0.25">
      <c r="A555" s="2">
        <v>40330</v>
      </c>
      <c r="B555" t="s">
        <v>5</v>
      </c>
      <c r="C555" t="s">
        <v>18</v>
      </c>
      <c r="D555">
        <v>4</v>
      </c>
    </row>
    <row r="556" spans="1:4" x14ac:dyDescent="0.25">
      <c r="A556" s="2">
        <v>40868</v>
      </c>
      <c r="B556" t="s">
        <v>5</v>
      </c>
      <c r="C556" t="s">
        <v>17</v>
      </c>
      <c r="D556">
        <v>7</v>
      </c>
    </row>
    <row r="557" spans="1:4" x14ac:dyDescent="0.25">
      <c r="A557" s="2">
        <v>40329</v>
      </c>
      <c r="B557" t="s">
        <v>6</v>
      </c>
      <c r="C557" t="s">
        <v>15</v>
      </c>
      <c r="D557">
        <v>16</v>
      </c>
    </row>
    <row r="558" spans="1:4" x14ac:dyDescent="0.25">
      <c r="A558" s="2">
        <v>40802</v>
      </c>
      <c r="B558" t="s">
        <v>6</v>
      </c>
      <c r="C558" t="s">
        <v>20</v>
      </c>
      <c r="D558">
        <v>14</v>
      </c>
    </row>
    <row r="559" spans="1:4" x14ac:dyDescent="0.25">
      <c r="A559" s="2">
        <v>40637</v>
      </c>
      <c r="B559" t="s">
        <v>7</v>
      </c>
      <c r="C559" t="s">
        <v>15</v>
      </c>
      <c r="D559">
        <v>6</v>
      </c>
    </row>
    <row r="560" spans="1:4" x14ac:dyDescent="0.25">
      <c r="A560" s="2">
        <v>40789</v>
      </c>
      <c r="B560" t="s">
        <v>7</v>
      </c>
      <c r="C560" t="s">
        <v>15</v>
      </c>
      <c r="D560">
        <v>1</v>
      </c>
    </row>
    <row r="561" spans="1:4" x14ac:dyDescent="0.25">
      <c r="A561" s="2">
        <v>40397</v>
      </c>
      <c r="B561" t="s">
        <v>5</v>
      </c>
      <c r="C561" t="s">
        <v>15</v>
      </c>
      <c r="D561">
        <v>15</v>
      </c>
    </row>
    <row r="562" spans="1:4" x14ac:dyDescent="0.25">
      <c r="A562" s="2">
        <v>40558</v>
      </c>
      <c r="B562" t="s">
        <v>9</v>
      </c>
      <c r="C562" t="s">
        <v>16</v>
      </c>
      <c r="D562">
        <v>17</v>
      </c>
    </row>
    <row r="563" spans="1:4" x14ac:dyDescent="0.25">
      <c r="A563" s="2">
        <v>40451</v>
      </c>
      <c r="B563" t="s">
        <v>6</v>
      </c>
      <c r="C563" t="s">
        <v>17</v>
      </c>
      <c r="D563">
        <v>23</v>
      </c>
    </row>
    <row r="564" spans="1:4" x14ac:dyDescent="0.25">
      <c r="A564" s="2">
        <v>41003</v>
      </c>
      <c r="B564" t="s">
        <v>7</v>
      </c>
      <c r="C564" t="s">
        <v>19</v>
      </c>
      <c r="D564">
        <v>14</v>
      </c>
    </row>
    <row r="565" spans="1:4" x14ac:dyDescent="0.25">
      <c r="A565" s="2">
        <v>40506</v>
      </c>
      <c r="B565" t="s">
        <v>9</v>
      </c>
      <c r="C565" t="s">
        <v>18</v>
      </c>
      <c r="D565">
        <v>5</v>
      </c>
    </row>
    <row r="566" spans="1:4" x14ac:dyDescent="0.25">
      <c r="A566" s="2">
        <v>40405</v>
      </c>
      <c r="B566" t="s">
        <v>7</v>
      </c>
      <c r="C566" t="s">
        <v>18</v>
      </c>
      <c r="D566">
        <v>18</v>
      </c>
    </row>
    <row r="567" spans="1:4" x14ac:dyDescent="0.25">
      <c r="A567" s="2">
        <v>40805</v>
      </c>
      <c r="B567" t="s">
        <v>5</v>
      </c>
      <c r="C567" t="s">
        <v>15</v>
      </c>
      <c r="D567">
        <v>3</v>
      </c>
    </row>
    <row r="568" spans="1:4" x14ac:dyDescent="0.25">
      <c r="A568" s="2">
        <v>40967</v>
      </c>
      <c r="B568" t="s">
        <v>6</v>
      </c>
      <c r="C568" t="s">
        <v>16</v>
      </c>
      <c r="D568">
        <v>6</v>
      </c>
    </row>
    <row r="569" spans="1:4" x14ac:dyDescent="0.25">
      <c r="A569" s="2">
        <v>40794</v>
      </c>
      <c r="B569" t="s">
        <v>7</v>
      </c>
      <c r="C569" t="s">
        <v>16</v>
      </c>
      <c r="D569">
        <v>3</v>
      </c>
    </row>
    <row r="570" spans="1:4" x14ac:dyDescent="0.25">
      <c r="A570" s="2">
        <v>40952</v>
      </c>
      <c r="B570" t="s">
        <v>9</v>
      </c>
      <c r="C570" t="s">
        <v>18</v>
      </c>
      <c r="D570">
        <v>24</v>
      </c>
    </row>
    <row r="571" spans="1:4" x14ac:dyDescent="0.25">
      <c r="A571" s="2">
        <v>40876</v>
      </c>
      <c r="B571" t="s">
        <v>8</v>
      </c>
      <c r="C571" t="s">
        <v>18</v>
      </c>
      <c r="D571">
        <v>10</v>
      </c>
    </row>
    <row r="572" spans="1:4" x14ac:dyDescent="0.25">
      <c r="A572" s="2">
        <v>40604</v>
      </c>
      <c r="B572" t="s">
        <v>9</v>
      </c>
      <c r="C572" t="s">
        <v>20</v>
      </c>
      <c r="D572">
        <v>15</v>
      </c>
    </row>
    <row r="573" spans="1:4" x14ac:dyDescent="0.25">
      <c r="A573" s="2">
        <v>40556</v>
      </c>
      <c r="B573" t="s">
        <v>4</v>
      </c>
      <c r="C573" t="s">
        <v>15</v>
      </c>
      <c r="D573">
        <v>21</v>
      </c>
    </row>
    <row r="574" spans="1:4" x14ac:dyDescent="0.25">
      <c r="A574" s="2">
        <v>40762</v>
      </c>
      <c r="B574" t="s">
        <v>9</v>
      </c>
      <c r="C574" t="s">
        <v>19</v>
      </c>
      <c r="D574">
        <v>3</v>
      </c>
    </row>
    <row r="575" spans="1:4" x14ac:dyDescent="0.25">
      <c r="A575" s="2">
        <v>40701</v>
      </c>
      <c r="B575" t="s">
        <v>6</v>
      </c>
      <c r="C575" t="s">
        <v>20</v>
      </c>
      <c r="D575">
        <v>20</v>
      </c>
    </row>
    <row r="576" spans="1:4" x14ac:dyDescent="0.25">
      <c r="A576" s="2">
        <v>40486</v>
      </c>
      <c r="B576" t="s">
        <v>5</v>
      </c>
      <c r="C576" t="s">
        <v>20</v>
      </c>
      <c r="D576">
        <v>17</v>
      </c>
    </row>
    <row r="577" spans="1:4" x14ac:dyDescent="0.25">
      <c r="A577" s="2">
        <v>40534</v>
      </c>
      <c r="B577" t="s">
        <v>7</v>
      </c>
      <c r="C577" t="s">
        <v>17</v>
      </c>
      <c r="D577">
        <v>22</v>
      </c>
    </row>
    <row r="578" spans="1:4" x14ac:dyDescent="0.25">
      <c r="A578" s="2">
        <v>40608</v>
      </c>
      <c r="B578" t="s">
        <v>9</v>
      </c>
      <c r="C578" t="s">
        <v>20</v>
      </c>
      <c r="D578">
        <v>12</v>
      </c>
    </row>
    <row r="579" spans="1:4" x14ac:dyDescent="0.25">
      <c r="A579" s="2">
        <v>40572</v>
      </c>
      <c r="B579" t="s">
        <v>6</v>
      </c>
      <c r="C579" t="s">
        <v>16</v>
      </c>
      <c r="D579">
        <v>12</v>
      </c>
    </row>
    <row r="580" spans="1:4" x14ac:dyDescent="0.25">
      <c r="A580" s="2">
        <v>40328</v>
      </c>
      <c r="B580" t="s">
        <v>7</v>
      </c>
      <c r="C580" t="s">
        <v>15</v>
      </c>
      <c r="D580">
        <v>11</v>
      </c>
    </row>
    <row r="581" spans="1:4" x14ac:dyDescent="0.25">
      <c r="A581" s="2">
        <v>40959</v>
      </c>
      <c r="B581" t="s">
        <v>5</v>
      </c>
      <c r="C581" t="s">
        <v>20</v>
      </c>
      <c r="D581">
        <v>8</v>
      </c>
    </row>
    <row r="582" spans="1:4" x14ac:dyDescent="0.25">
      <c r="A582" s="2">
        <v>40888</v>
      </c>
      <c r="B582" t="s">
        <v>5</v>
      </c>
      <c r="C582" t="s">
        <v>17</v>
      </c>
      <c r="D582">
        <v>11</v>
      </c>
    </row>
    <row r="583" spans="1:4" x14ac:dyDescent="0.25">
      <c r="A583" s="2">
        <v>40500</v>
      </c>
      <c r="B583" t="s">
        <v>9</v>
      </c>
      <c r="C583" t="s">
        <v>15</v>
      </c>
      <c r="D583">
        <v>3</v>
      </c>
    </row>
    <row r="584" spans="1:4" x14ac:dyDescent="0.25">
      <c r="A584" s="2">
        <v>40450</v>
      </c>
      <c r="B584" t="s">
        <v>9</v>
      </c>
      <c r="C584" t="s">
        <v>16</v>
      </c>
      <c r="D584">
        <v>15</v>
      </c>
    </row>
    <row r="585" spans="1:4" x14ac:dyDescent="0.25">
      <c r="A585" s="2">
        <v>40507</v>
      </c>
      <c r="B585" t="s">
        <v>5</v>
      </c>
      <c r="C585" t="s">
        <v>16</v>
      </c>
      <c r="D585">
        <v>12</v>
      </c>
    </row>
    <row r="586" spans="1:4" x14ac:dyDescent="0.25">
      <c r="A586" s="2">
        <v>40695</v>
      </c>
      <c r="B586" t="s">
        <v>9</v>
      </c>
      <c r="C586" t="s">
        <v>18</v>
      </c>
      <c r="D586">
        <v>1</v>
      </c>
    </row>
    <row r="587" spans="1:4" x14ac:dyDescent="0.25">
      <c r="A587" s="2">
        <v>40362</v>
      </c>
      <c r="B587" t="s">
        <v>5</v>
      </c>
      <c r="C587" t="s">
        <v>15</v>
      </c>
      <c r="D587">
        <v>8</v>
      </c>
    </row>
    <row r="588" spans="1:4" x14ac:dyDescent="0.25">
      <c r="A588" s="2">
        <v>40459</v>
      </c>
      <c r="B588" t="s">
        <v>5</v>
      </c>
      <c r="C588" t="s">
        <v>19</v>
      </c>
      <c r="D588">
        <v>9</v>
      </c>
    </row>
    <row r="589" spans="1:4" x14ac:dyDescent="0.25">
      <c r="A589" s="2">
        <v>40847</v>
      </c>
      <c r="B589" t="s">
        <v>5</v>
      </c>
      <c r="C589" t="s">
        <v>18</v>
      </c>
      <c r="D589">
        <v>5</v>
      </c>
    </row>
    <row r="590" spans="1:4" x14ac:dyDescent="0.25">
      <c r="A590" s="2">
        <v>40913</v>
      </c>
      <c r="B590" t="s">
        <v>4</v>
      </c>
      <c r="C590" t="s">
        <v>16</v>
      </c>
      <c r="D590">
        <v>11</v>
      </c>
    </row>
    <row r="591" spans="1:4" x14ac:dyDescent="0.25">
      <c r="A591" s="2">
        <v>40952</v>
      </c>
      <c r="B591" t="s">
        <v>6</v>
      </c>
      <c r="C591" t="s">
        <v>19</v>
      </c>
      <c r="D591">
        <v>15</v>
      </c>
    </row>
    <row r="592" spans="1:4" x14ac:dyDescent="0.25">
      <c r="A592" s="2">
        <v>40536</v>
      </c>
      <c r="B592" t="s">
        <v>7</v>
      </c>
      <c r="C592" t="s">
        <v>18</v>
      </c>
      <c r="D592">
        <v>5</v>
      </c>
    </row>
    <row r="593" spans="1:4" x14ac:dyDescent="0.25">
      <c r="A593" s="2">
        <v>40959</v>
      </c>
      <c r="B593" t="s">
        <v>7</v>
      </c>
      <c r="C593" t="s">
        <v>19</v>
      </c>
      <c r="D593">
        <v>4</v>
      </c>
    </row>
    <row r="594" spans="1:4" x14ac:dyDescent="0.25">
      <c r="A594" s="2">
        <v>40454</v>
      </c>
      <c r="B594" t="s">
        <v>6</v>
      </c>
      <c r="C594" t="s">
        <v>17</v>
      </c>
      <c r="D594">
        <v>23</v>
      </c>
    </row>
    <row r="595" spans="1:4" x14ac:dyDescent="0.25">
      <c r="A595" s="2">
        <v>40902</v>
      </c>
      <c r="B595" t="s">
        <v>7</v>
      </c>
      <c r="C595" t="s">
        <v>20</v>
      </c>
      <c r="D595">
        <v>13</v>
      </c>
    </row>
    <row r="596" spans="1:4" x14ac:dyDescent="0.25">
      <c r="A596" s="2">
        <v>40549</v>
      </c>
      <c r="B596" t="s">
        <v>6</v>
      </c>
      <c r="C596" t="s">
        <v>19</v>
      </c>
      <c r="D596">
        <v>25</v>
      </c>
    </row>
    <row r="597" spans="1:4" x14ac:dyDescent="0.25">
      <c r="A597" s="2">
        <v>40994</v>
      </c>
      <c r="B597" t="s">
        <v>9</v>
      </c>
      <c r="C597" t="s">
        <v>17</v>
      </c>
      <c r="D597">
        <v>25</v>
      </c>
    </row>
    <row r="598" spans="1:4" x14ac:dyDescent="0.25">
      <c r="A598" s="2">
        <v>40537</v>
      </c>
      <c r="B598" t="s">
        <v>8</v>
      </c>
      <c r="C598" t="s">
        <v>17</v>
      </c>
      <c r="D598">
        <v>9</v>
      </c>
    </row>
    <row r="599" spans="1:4" x14ac:dyDescent="0.25">
      <c r="A599" s="2">
        <v>40655</v>
      </c>
      <c r="B599" t="s">
        <v>9</v>
      </c>
      <c r="C599" t="s">
        <v>17</v>
      </c>
      <c r="D599">
        <v>12</v>
      </c>
    </row>
    <row r="600" spans="1:4" x14ac:dyDescent="0.25">
      <c r="A600" s="2">
        <v>40912</v>
      </c>
      <c r="B600" t="s">
        <v>8</v>
      </c>
      <c r="C600" t="s">
        <v>17</v>
      </c>
      <c r="D600">
        <v>4</v>
      </c>
    </row>
    <row r="601" spans="1:4" x14ac:dyDescent="0.25">
      <c r="A601" s="2">
        <v>40622</v>
      </c>
      <c r="B601" t="s">
        <v>5</v>
      </c>
      <c r="C601" t="s">
        <v>16</v>
      </c>
      <c r="D601">
        <v>7</v>
      </c>
    </row>
    <row r="602" spans="1:4" x14ac:dyDescent="0.25">
      <c r="A602" s="2">
        <v>40986</v>
      </c>
      <c r="B602" t="s">
        <v>5</v>
      </c>
      <c r="C602" t="s">
        <v>19</v>
      </c>
      <c r="D602">
        <v>23</v>
      </c>
    </row>
    <row r="603" spans="1:4" x14ac:dyDescent="0.25">
      <c r="A603" s="2">
        <v>40418</v>
      </c>
      <c r="B603" t="s">
        <v>8</v>
      </c>
      <c r="C603" t="s">
        <v>19</v>
      </c>
      <c r="D603">
        <v>25</v>
      </c>
    </row>
    <row r="604" spans="1:4" x14ac:dyDescent="0.25">
      <c r="A604" s="2">
        <v>40485</v>
      </c>
      <c r="B604" t="s">
        <v>7</v>
      </c>
      <c r="C604" t="s">
        <v>17</v>
      </c>
      <c r="D604">
        <v>11</v>
      </c>
    </row>
    <row r="605" spans="1:4" x14ac:dyDescent="0.25">
      <c r="A605" s="2">
        <v>40323</v>
      </c>
      <c r="B605" t="s">
        <v>6</v>
      </c>
      <c r="C605" t="s">
        <v>17</v>
      </c>
      <c r="D605">
        <v>18</v>
      </c>
    </row>
    <row r="606" spans="1:4" x14ac:dyDescent="0.25">
      <c r="A606" s="2">
        <v>40338</v>
      </c>
      <c r="B606" t="s">
        <v>9</v>
      </c>
      <c r="C606" t="s">
        <v>15</v>
      </c>
      <c r="D606">
        <v>11</v>
      </c>
    </row>
    <row r="607" spans="1:4" x14ac:dyDescent="0.25">
      <c r="A607" s="2">
        <v>40960</v>
      </c>
      <c r="B607" t="s">
        <v>8</v>
      </c>
      <c r="C607" t="s">
        <v>16</v>
      </c>
      <c r="D607">
        <v>5</v>
      </c>
    </row>
    <row r="608" spans="1:4" x14ac:dyDescent="0.25">
      <c r="A608" s="2">
        <v>40958</v>
      </c>
      <c r="B608" t="s">
        <v>6</v>
      </c>
      <c r="C608" t="s">
        <v>16</v>
      </c>
      <c r="D608">
        <v>8</v>
      </c>
    </row>
    <row r="609" spans="1:4" x14ac:dyDescent="0.25">
      <c r="A609" s="2">
        <v>40407</v>
      </c>
      <c r="B609" t="s">
        <v>7</v>
      </c>
      <c r="C609" t="s">
        <v>17</v>
      </c>
      <c r="D609">
        <v>10</v>
      </c>
    </row>
    <row r="610" spans="1:4" x14ac:dyDescent="0.25">
      <c r="A610" s="2">
        <v>40427</v>
      </c>
      <c r="B610" t="s">
        <v>5</v>
      </c>
      <c r="C610" t="s">
        <v>16</v>
      </c>
      <c r="D610">
        <v>13</v>
      </c>
    </row>
    <row r="611" spans="1:4" x14ac:dyDescent="0.25">
      <c r="A611" s="2">
        <v>40387</v>
      </c>
      <c r="B611" t="s">
        <v>8</v>
      </c>
      <c r="C611" t="s">
        <v>18</v>
      </c>
      <c r="D611">
        <v>9</v>
      </c>
    </row>
    <row r="612" spans="1:4" x14ac:dyDescent="0.25">
      <c r="A612" s="2">
        <v>40841</v>
      </c>
      <c r="B612" t="s">
        <v>6</v>
      </c>
      <c r="C612" t="s">
        <v>20</v>
      </c>
      <c r="D612">
        <v>24</v>
      </c>
    </row>
    <row r="613" spans="1:4" x14ac:dyDescent="0.25">
      <c r="A613" s="2">
        <v>40336</v>
      </c>
      <c r="B613" t="s">
        <v>9</v>
      </c>
      <c r="C613" t="s">
        <v>16</v>
      </c>
      <c r="D613">
        <v>12</v>
      </c>
    </row>
    <row r="614" spans="1:4" x14ac:dyDescent="0.25">
      <c r="A614" s="2">
        <v>40948</v>
      </c>
      <c r="B614" t="s">
        <v>8</v>
      </c>
      <c r="C614" t="s">
        <v>20</v>
      </c>
      <c r="D614">
        <v>24</v>
      </c>
    </row>
    <row r="615" spans="1:4" x14ac:dyDescent="0.25">
      <c r="A615" s="2">
        <v>40893</v>
      </c>
      <c r="B615" t="s">
        <v>9</v>
      </c>
      <c r="C615" t="s">
        <v>20</v>
      </c>
      <c r="D615">
        <v>16</v>
      </c>
    </row>
    <row r="616" spans="1:4" x14ac:dyDescent="0.25">
      <c r="A616" s="2">
        <v>40699</v>
      </c>
      <c r="B616" t="s">
        <v>5</v>
      </c>
      <c r="C616" t="s">
        <v>15</v>
      </c>
      <c r="D616">
        <v>3</v>
      </c>
    </row>
    <row r="617" spans="1:4" x14ac:dyDescent="0.25">
      <c r="A617" s="2">
        <v>40639</v>
      </c>
      <c r="B617" t="s">
        <v>9</v>
      </c>
      <c r="C617" t="s">
        <v>16</v>
      </c>
      <c r="D617">
        <v>23</v>
      </c>
    </row>
    <row r="618" spans="1:4" x14ac:dyDescent="0.25">
      <c r="A618" s="2">
        <v>40375</v>
      </c>
      <c r="B618" t="s">
        <v>8</v>
      </c>
      <c r="C618" t="s">
        <v>18</v>
      </c>
      <c r="D618">
        <v>20</v>
      </c>
    </row>
    <row r="619" spans="1:4" x14ac:dyDescent="0.25">
      <c r="A619" s="2">
        <v>40805</v>
      </c>
      <c r="B619" t="s">
        <v>5</v>
      </c>
      <c r="C619" t="s">
        <v>17</v>
      </c>
      <c r="D619">
        <v>18</v>
      </c>
    </row>
    <row r="620" spans="1:4" x14ac:dyDescent="0.25">
      <c r="A620" s="2">
        <v>40869</v>
      </c>
      <c r="B620" t="s">
        <v>8</v>
      </c>
      <c r="C620" t="s">
        <v>19</v>
      </c>
      <c r="D620">
        <v>9</v>
      </c>
    </row>
    <row r="621" spans="1:4" x14ac:dyDescent="0.25">
      <c r="A621" s="2">
        <v>40450</v>
      </c>
      <c r="B621" t="s">
        <v>8</v>
      </c>
      <c r="C621" t="s">
        <v>17</v>
      </c>
      <c r="D621">
        <v>2</v>
      </c>
    </row>
    <row r="622" spans="1:4" x14ac:dyDescent="0.25">
      <c r="A622" s="2">
        <v>40931</v>
      </c>
      <c r="B622" t="s">
        <v>5</v>
      </c>
      <c r="C622" t="s">
        <v>20</v>
      </c>
      <c r="D622">
        <v>9</v>
      </c>
    </row>
    <row r="623" spans="1:4" x14ac:dyDescent="0.25">
      <c r="A623" s="2">
        <v>40696</v>
      </c>
      <c r="B623" t="s">
        <v>5</v>
      </c>
      <c r="C623" t="s">
        <v>20</v>
      </c>
      <c r="D623">
        <v>1</v>
      </c>
    </row>
    <row r="624" spans="1:4" x14ac:dyDescent="0.25">
      <c r="A624" s="2">
        <v>40785</v>
      </c>
      <c r="B624" t="s">
        <v>6</v>
      </c>
      <c r="C624" t="s">
        <v>16</v>
      </c>
      <c r="D624">
        <v>16</v>
      </c>
    </row>
    <row r="625" spans="1:4" x14ac:dyDescent="0.25">
      <c r="A625" s="2">
        <v>40419</v>
      </c>
      <c r="B625" t="s">
        <v>6</v>
      </c>
      <c r="C625" t="s">
        <v>16</v>
      </c>
      <c r="D625">
        <v>18</v>
      </c>
    </row>
    <row r="626" spans="1:4" x14ac:dyDescent="0.25">
      <c r="A626" s="2">
        <v>40477</v>
      </c>
      <c r="B626" t="s">
        <v>9</v>
      </c>
      <c r="C626" t="s">
        <v>15</v>
      </c>
      <c r="D626">
        <v>18</v>
      </c>
    </row>
    <row r="627" spans="1:4" x14ac:dyDescent="0.25">
      <c r="A627" s="2">
        <v>40668</v>
      </c>
      <c r="B627" t="s">
        <v>7</v>
      </c>
      <c r="C627" t="s">
        <v>18</v>
      </c>
      <c r="D627">
        <v>9</v>
      </c>
    </row>
    <row r="628" spans="1:4" x14ac:dyDescent="0.25">
      <c r="A628" s="2">
        <v>40927</v>
      </c>
      <c r="B628" t="s">
        <v>6</v>
      </c>
      <c r="C628" t="s">
        <v>17</v>
      </c>
      <c r="D628">
        <v>25</v>
      </c>
    </row>
    <row r="629" spans="1:4" x14ac:dyDescent="0.25">
      <c r="A629" s="2">
        <v>40655</v>
      </c>
      <c r="B629" t="s">
        <v>4</v>
      </c>
      <c r="C629" t="s">
        <v>19</v>
      </c>
      <c r="D629">
        <v>4</v>
      </c>
    </row>
    <row r="630" spans="1:4" x14ac:dyDescent="0.25">
      <c r="A630" s="2">
        <v>40867</v>
      </c>
      <c r="B630" t="s">
        <v>6</v>
      </c>
      <c r="C630" t="s">
        <v>19</v>
      </c>
      <c r="D630">
        <v>12</v>
      </c>
    </row>
    <row r="631" spans="1:4" x14ac:dyDescent="0.25">
      <c r="A631" s="2">
        <v>40426</v>
      </c>
      <c r="B631" t="s">
        <v>7</v>
      </c>
      <c r="C631" t="s">
        <v>18</v>
      </c>
      <c r="D631">
        <v>6</v>
      </c>
    </row>
    <row r="632" spans="1:4" x14ac:dyDescent="0.25">
      <c r="A632" s="2">
        <v>40449</v>
      </c>
      <c r="B632" t="s">
        <v>7</v>
      </c>
      <c r="C632" t="s">
        <v>17</v>
      </c>
      <c r="D632">
        <v>9</v>
      </c>
    </row>
    <row r="633" spans="1:4" x14ac:dyDescent="0.25">
      <c r="A633" s="2">
        <v>40466</v>
      </c>
      <c r="B633" t="s">
        <v>8</v>
      </c>
      <c r="C633" t="s">
        <v>16</v>
      </c>
      <c r="D633">
        <v>16</v>
      </c>
    </row>
    <row r="634" spans="1:4" x14ac:dyDescent="0.25">
      <c r="A634" s="2">
        <v>40481</v>
      </c>
      <c r="B634" t="s">
        <v>9</v>
      </c>
      <c r="C634" t="s">
        <v>20</v>
      </c>
      <c r="D634">
        <v>17</v>
      </c>
    </row>
    <row r="635" spans="1:4" x14ac:dyDescent="0.25">
      <c r="A635" s="2">
        <v>40330</v>
      </c>
      <c r="B635" t="s">
        <v>4</v>
      </c>
      <c r="C635" t="s">
        <v>15</v>
      </c>
      <c r="D635">
        <v>21</v>
      </c>
    </row>
    <row r="636" spans="1:4" x14ac:dyDescent="0.25">
      <c r="A636" s="2">
        <v>40814</v>
      </c>
      <c r="B636" t="s">
        <v>6</v>
      </c>
      <c r="C636" t="s">
        <v>17</v>
      </c>
      <c r="D636">
        <v>23</v>
      </c>
    </row>
    <row r="637" spans="1:4" x14ac:dyDescent="0.25">
      <c r="A637" s="2">
        <v>40611</v>
      </c>
      <c r="B637" t="s">
        <v>8</v>
      </c>
      <c r="C637" t="s">
        <v>19</v>
      </c>
      <c r="D637">
        <v>6</v>
      </c>
    </row>
    <row r="638" spans="1:4" x14ac:dyDescent="0.25">
      <c r="A638" s="2">
        <v>40415</v>
      </c>
      <c r="B638" t="s">
        <v>5</v>
      </c>
      <c r="C638" t="s">
        <v>20</v>
      </c>
      <c r="D638">
        <v>17</v>
      </c>
    </row>
    <row r="639" spans="1:4" x14ac:dyDescent="0.25">
      <c r="A639" s="2">
        <v>40743</v>
      </c>
      <c r="B639" t="s">
        <v>8</v>
      </c>
      <c r="C639" t="s">
        <v>16</v>
      </c>
      <c r="D639">
        <v>11</v>
      </c>
    </row>
    <row r="640" spans="1:4" x14ac:dyDescent="0.25">
      <c r="A640" s="2">
        <v>40308</v>
      </c>
      <c r="B640" t="s">
        <v>7</v>
      </c>
      <c r="C640" t="s">
        <v>19</v>
      </c>
      <c r="D640">
        <v>13</v>
      </c>
    </row>
    <row r="641" spans="1:4" x14ac:dyDescent="0.25">
      <c r="A641" s="2">
        <v>40839</v>
      </c>
      <c r="B641" t="s">
        <v>6</v>
      </c>
      <c r="C641" t="s">
        <v>18</v>
      </c>
      <c r="D641">
        <v>9</v>
      </c>
    </row>
    <row r="642" spans="1:4" x14ac:dyDescent="0.25">
      <c r="A642" s="2">
        <v>40336</v>
      </c>
      <c r="B642" t="s">
        <v>9</v>
      </c>
      <c r="C642" t="s">
        <v>20</v>
      </c>
      <c r="D642">
        <v>23</v>
      </c>
    </row>
    <row r="643" spans="1:4" x14ac:dyDescent="0.25">
      <c r="A643" s="2">
        <v>40803</v>
      </c>
      <c r="B643" t="s">
        <v>4</v>
      </c>
      <c r="C643" t="s">
        <v>20</v>
      </c>
      <c r="D643">
        <v>17</v>
      </c>
    </row>
    <row r="644" spans="1:4" x14ac:dyDescent="0.25">
      <c r="A644" s="2">
        <v>40330</v>
      </c>
      <c r="B644" t="s">
        <v>6</v>
      </c>
      <c r="C644" t="s">
        <v>15</v>
      </c>
      <c r="D644">
        <v>14</v>
      </c>
    </row>
    <row r="645" spans="1:4" x14ac:dyDescent="0.25">
      <c r="A645" s="2">
        <v>40434</v>
      </c>
      <c r="B645" t="s">
        <v>4</v>
      </c>
      <c r="C645" t="s">
        <v>15</v>
      </c>
      <c r="D645">
        <v>15</v>
      </c>
    </row>
    <row r="646" spans="1:4" x14ac:dyDescent="0.25">
      <c r="A646" s="2">
        <v>40331</v>
      </c>
      <c r="B646" t="s">
        <v>4</v>
      </c>
      <c r="C646" t="s">
        <v>20</v>
      </c>
      <c r="D646">
        <v>25</v>
      </c>
    </row>
    <row r="647" spans="1:4" x14ac:dyDescent="0.25">
      <c r="A647" s="2">
        <v>40732</v>
      </c>
      <c r="B647" t="s">
        <v>5</v>
      </c>
      <c r="C647" t="s">
        <v>16</v>
      </c>
      <c r="D647">
        <v>3</v>
      </c>
    </row>
    <row r="648" spans="1:4" x14ac:dyDescent="0.25">
      <c r="A648" s="2">
        <v>40897</v>
      </c>
      <c r="B648" t="s">
        <v>9</v>
      </c>
      <c r="C648" t="s">
        <v>19</v>
      </c>
      <c r="D648">
        <v>18</v>
      </c>
    </row>
    <row r="649" spans="1:4" x14ac:dyDescent="0.25">
      <c r="A649" s="2">
        <v>40496</v>
      </c>
      <c r="B649" t="s">
        <v>6</v>
      </c>
      <c r="C649" t="s">
        <v>17</v>
      </c>
      <c r="D649">
        <v>25</v>
      </c>
    </row>
    <row r="650" spans="1:4" x14ac:dyDescent="0.25">
      <c r="A650" s="2">
        <v>40697</v>
      </c>
      <c r="B650" t="s">
        <v>7</v>
      </c>
      <c r="C650" t="s">
        <v>18</v>
      </c>
      <c r="D650">
        <v>20</v>
      </c>
    </row>
    <row r="651" spans="1:4" x14ac:dyDescent="0.25">
      <c r="A651" s="2">
        <v>40510</v>
      </c>
      <c r="B651" t="s">
        <v>7</v>
      </c>
      <c r="C651" t="s">
        <v>19</v>
      </c>
      <c r="D651">
        <v>4</v>
      </c>
    </row>
    <row r="652" spans="1:4" x14ac:dyDescent="0.25">
      <c r="A652" s="2">
        <v>40834</v>
      </c>
      <c r="B652" t="s">
        <v>4</v>
      </c>
      <c r="C652" t="s">
        <v>17</v>
      </c>
      <c r="D652">
        <v>22</v>
      </c>
    </row>
    <row r="653" spans="1:4" x14ac:dyDescent="0.25">
      <c r="A653" s="2">
        <v>40532</v>
      </c>
      <c r="B653" t="s">
        <v>8</v>
      </c>
      <c r="C653" t="s">
        <v>20</v>
      </c>
      <c r="D653">
        <v>9</v>
      </c>
    </row>
    <row r="654" spans="1:4" x14ac:dyDescent="0.25">
      <c r="A654" s="2">
        <v>40386</v>
      </c>
      <c r="B654" t="s">
        <v>6</v>
      </c>
      <c r="C654" t="s">
        <v>16</v>
      </c>
      <c r="D654">
        <v>12</v>
      </c>
    </row>
    <row r="655" spans="1:4" x14ac:dyDescent="0.25">
      <c r="A655" s="2">
        <v>40446</v>
      </c>
      <c r="B655" t="s">
        <v>7</v>
      </c>
      <c r="C655" t="s">
        <v>19</v>
      </c>
      <c r="D655">
        <v>23</v>
      </c>
    </row>
    <row r="656" spans="1:4" x14ac:dyDescent="0.25">
      <c r="A656" s="2">
        <v>40335</v>
      </c>
      <c r="B656" t="s">
        <v>8</v>
      </c>
      <c r="C656" t="s">
        <v>19</v>
      </c>
      <c r="D656">
        <v>22</v>
      </c>
    </row>
    <row r="657" spans="1:4" x14ac:dyDescent="0.25">
      <c r="A657" s="2">
        <v>40924</v>
      </c>
      <c r="B657" t="s">
        <v>8</v>
      </c>
      <c r="C657" t="s">
        <v>16</v>
      </c>
      <c r="D657">
        <v>19</v>
      </c>
    </row>
    <row r="658" spans="1:4" x14ac:dyDescent="0.25">
      <c r="A658" s="2">
        <v>40484</v>
      </c>
      <c r="B658" t="s">
        <v>6</v>
      </c>
      <c r="C658" t="s">
        <v>19</v>
      </c>
      <c r="D658">
        <v>18</v>
      </c>
    </row>
    <row r="659" spans="1:4" x14ac:dyDescent="0.25">
      <c r="A659" s="2">
        <v>40440</v>
      </c>
      <c r="B659" t="s">
        <v>6</v>
      </c>
      <c r="C659" t="s">
        <v>16</v>
      </c>
      <c r="D659">
        <v>5</v>
      </c>
    </row>
    <row r="660" spans="1:4" x14ac:dyDescent="0.25">
      <c r="A660" s="2">
        <v>40557</v>
      </c>
      <c r="B660" t="s">
        <v>6</v>
      </c>
      <c r="C660" t="s">
        <v>16</v>
      </c>
      <c r="D660">
        <v>25</v>
      </c>
    </row>
    <row r="661" spans="1:4" x14ac:dyDescent="0.25">
      <c r="A661" s="2">
        <v>40427</v>
      </c>
      <c r="B661" t="s">
        <v>6</v>
      </c>
      <c r="C661" t="s">
        <v>18</v>
      </c>
      <c r="D661">
        <v>11</v>
      </c>
    </row>
    <row r="662" spans="1:4" x14ac:dyDescent="0.25">
      <c r="A662" s="2">
        <v>40727</v>
      </c>
      <c r="B662" t="s">
        <v>4</v>
      </c>
      <c r="C662" t="s">
        <v>18</v>
      </c>
      <c r="D662">
        <v>21</v>
      </c>
    </row>
    <row r="663" spans="1:4" x14ac:dyDescent="0.25">
      <c r="A663" s="2">
        <v>40581</v>
      </c>
      <c r="B663" t="s">
        <v>5</v>
      </c>
      <c r="C663" t="s">
        <v>19</v>
      </c>
      <c r="D663">
        <v>11</v>
      </c>
    </row>
    <row r="664" spans="1:4" x14ac:dyDescent="0.25">
      <c r="A664" s="2">
        <v>40942</v>
      </c>
      <c r="B664" t="s">
        <v>4</v>
      </c>
      <c r="C664" t="s">
        <v>17</v>
      </c>
      <c r="D664">
        <v>20</v>
      </c>
    </row>
    <row r="665" spans="1:4" x14ac:dyDescent="0.25">
      <c r="A665" s="2">
        <v>40889</v>
      </c>
      <c r="B665" t="s">
        <v>5</v>
      </c>
      <c r="C665" t="s">
        <v>20</v>
      </c>
      <c r="D665">
        <v>9</v>
      </c>
    </row>
    <row r="666" spans="1:4" x14ac:dyDescent="0.25">
      <c r="A666" s="2">
        <v>40527</v>
      </c>
      <c r="B666" t="s">
        <v>7</v>
      </c>
      <c r="C666" t="s">
        <v>19</v>
      </c>
      <c r="D666">
        <v>10</v>
      </c>
    </row>
    <row r="667" spans="1:4" x14ac:dyDescent="0.25">
      <c r="A667" s="2">
        <v>40563</v>
      </c>
      <c r="B667" t="s">
        <v>9</v>
      </c>
      <c r="C667" t="s">
        <v>19</v>
      </c>
      <c r="D667">
        <v>19</v>
      </c>
    </row>
    <row r="668" spans="1:4" x14ac:dyDescent="0.25">
      <c r="A668" s="2">
        <v>40636</v>
      </c>
      <c r="B668" t="s">
        <v>6</v>
      </c>
      <c r="C668" t="s">
        <v>16</v>
      </c>
      <c r="D668">
        <v>3</v>
      </c>
    </row>
    <row r="669" spans="1:4" x14ac:dyDescent="0.25">
      <c r="A669" s="2">
        <v>40850</v>
      </c>
      <c r="B669" t="s">
        <v>9</v>
      </c>
      <c r="C669" t="s">
        <v>16</v>
      </c>
      <c r="D669">
        <v>14</v>
      </c>
    </row>
    <row r="670" spans="1:4" x14ac:dyDescent="0.25">
      <c r="A670" s="2">
        <v>40884</v>
      </c>
      <c r="B670" t="s">
        <v>7</v>
      </c>
      <c r="C670" t="s">
        <v>16</v>
      </c>
      <c r="D670">
        <v>12</v>
      </c>
    </row>
    <row r="671" spans="1:4" x14ac:dyDescent="0.25">
      <c r="A671" s="2">
        <v>40881</v>
      </c>
      <c r="B671" t="s">
        <v>6</v>
      </c>
      <c r="C671" t="s">
        <v>16</v>
      </c>
      <c r="D671">
        <v>4</v>
      </c>
    </row>
    <row r="672" spans="1:4" x14ac:dyDescent="0.25">
      <c r="A672" s="2">
        <v>40785</v>
      </c>
      <c r="B672" t="s">
        <v>4</v>
      </c>
      <c r="C672" t="s">
        <v>19</v>
      </c>
      <c r="D672">
        <v>13</v>
      </c>
    </row>
    <row r="673" spans="1:4" x14ac:dyDescent="0.25">
      <c r="A673" s="2">
        <v>40917</v>
      </c>
      <c r="B673" t="s">
        <v>6</v>
      </c>
      <c r="C673" t="s">
        <v>15</v>
      </c>
      <c r="D673">
        <v>24</v>
      </c>
    </row>
    <row r="674" spans="1:4" x14ac:dyDescent="0.25">
      <c r="A674" s="2">
        <v>40367</v>
      </c>
      <c r="B674" t="s">
        <v>8</v>
      </c>
      <c r="C674" t="s">
        <v>15</v>
      </c>
      <c r="D674">
        <v>24</v>
      </c>
    </row>
    <row r="675" spans="1:4" x14ac:dyDescent="0.25">
      <c r="A675" s="2">
        <v>40399</v>
      </c>
      <c r="B675" t="s">
        <v>9</v>
      </c>
      <c r="C675" t="s">
        <v>17</v>
      </c>
      <c r="D675">
        <v>1</v>
      </c>
    </row>
    <row r="676" spans="1:4" x14ac:dyDescent="0.25">
      <c r="A676" s="2">
        <v>40805</v>
      </c>
      <c r="B676" t="s">
        <v>4</v>
      </c>
      <c r="C676" t="s">
        <v>17</v>
      </c>
      <c r="D676">
        <v>16</v>
      </c>
    </row>
    <row r="677" spans="1:4" x14ac:dyDescent="0.25">
      <c r="A677" s="2">
        <v>40941</v>
      </c>
      <c r="B677" t="s">
        <v>8</v>
      </c>
      <c r="C677" t="s">
        <v>19</v>
      </c>
      <c r="D677">
        <v>24</v>
      </c>
    </row>
    <row r="678" spans="1:4" x14ac:dyDescent="0.25">
      <c r="A678" s="2">
        <v>40416</v>
      </c>
      <c r="B678" t="s">
        <v>6</v>
      </c>
      <c r="C678" t="s">
        <v>19</v>
      </c>
      <c r="D678">
        <v>7</v>
      </c>
    </row>
    <row r="679" spans="1:4" x14ac:dyDescent="0.25">
      <c r="A679" s="2">
        <v>40563</v>
      </c>
      <c r="B679" t="s">
        <v>8</v>
      </c>
      <c r="C679" t="s">
        <v>19</v>
      </c>
      <c r="D679">
        <v>4</v>
      </c>
    </row>
    <row r="680" spans="1:4" x14ac:dyDescent="0.25">
      <c r="A680" s="2">
        <v>40458</v>
      </c>
      <c r="B680" t="s">
        <v>5</v>
      </c>
      <c r="C680" t="s">
        <v>20</v>
      </c>
      <c r="D680">
        <v>23</v>
      </c>
    </row>
    <row r="681" spans="1:4" x14ac:dyDescent="0.25">
      <c r="A681" s="2">
        <v>40497</v>
      </c>
      <c r="B681" t="s">
        <v>5</v>
      </c>
      <c r="C681" t="s">
        <v>20</v>
      </c>
      <c r="D681">
        <v>19</v>
      </c>
    </row>
    <row r="682" spans="1:4" x14ac:dyDescent="0.25">
      <c r="A682" s="2">
        <v>40668</v>
      </c>
      <c r="B682" t="s">
        <v>4</v>
      </c>
      <c r="C682" t="s">
        <v>18</v>
      </c>
      <c r="D682">
        <v>10</v>
      </c>
    </row>
    <row r="683" spans="1:4" x14ac:dyDescent="0.25">
      <c r="A683" s="2">
        <v>40644</v>
      </c>
      <c r="B683" t="s">
        <v>8</v>
      </c>
      <c r="C683" t="s">
        <v>19</v>
      </c>
      <c r="D683">
        <v>1</v>
      </c>
    </row>
    <row r="684" spans="1:4" x14ac:dyDescent="0.25">
      <c r="A684" s="2">
        <v>41007</v>
      </c>
      <c r="B684" t="s">
        <v>9</v>
      </c>
      <c r="C684" t="s">
        <v>18</v>
      </c>
      <c r="D684">
        <v>19</v>
      </c>
    </row>
    <row r="685" spans="1:4" x14ac:dyDescent="0.25">
      <c r="A685" s="2">
        <v>40862</v>
      </c>
      <c r="B685" t="s">
        <v>4</v>
      </c>
      <c r="C685" t="s">
        <v>20</v>
      </c>
      <c r="D685">
        <v>13</v>
      </c>
    </row>
    <row r="686" spans="1:4" x14ac:dyDescent="0.25">
      <c r="A686" s="2">
        <v>40908</v>
      </c>
      <c r="B686" t="s">
        <v>7</v>
      </c>
      <c r="C686" t="s">
        <v>17</v>
      </c>
      <c r="D686">
        <v>20</v>
      </c>
    </row>
    <row r="687" spans="1:4" x14ac:dyDescent="0.25">
      <c r="A687" s="2">
        <v>40863</v>
      </c>
      <c r="B687" t="s">
        <v>7</v>
      </c>
      <c r="C687" t="s">
        <v>16</v>
      </c>
      <c r="D687">
        <v>4</v>
      </c>
    </row>
  </sheetData>
  <dataValidations count="1">
    <dataValidation type="date" allowBlank="1" showInputMessage="1" showErrorMessage="1" errorTitle="Enter Date Within Range" sqref="G8">
      <formula1>G7</formula1>
      <formula2>G6</formula2>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87"/>
  <sheetViews>
    <sheetView workbookViewId="0">
      <selection activeCell="G12" sqref="G12"/>
    </sheetView>
  </sheetViews>
  <sheetFormatPr defaultRowHeight="15" x14ac:dyDescent="0.25"/>
  <cols>
    <col min="1" max="1" width="15.7109375" customWidth="1"/>
    <col min="4" max="4" width="17.85546875" bestFit="1" customWidth="1"/>
    <col min="6" max="6" width="16.28515625" bestFit="1" customWidth="1"/>
    <col min="7" max="7" width="9.7109375" bestFit="1" customWidth="1"/>
  </cols>
  <sheetData>
    <row r="1" spans="1:12" x14ac:dyDescent="0.25">
      <c r="A1" s="7" t="str">
        <f>"In the range "&amp;ADDRESS(ROW(G12),COLUMN(G12),4)&amp;":"&amp;ADDRESS(ROW(L22),COLUMN(L22),4)&amp;" create a formula that adds the sales reps total time on the phone for the month."</f>
        <v>In the range G12:L22 create a formula that adds the sales reps total time on the phone for the month.</v>
      </c>
      <c r="B1" s="7"/>
      <c r="C1" s="7"/>
      <c r="D1" s="7"/>
      <c r="E1" s="7"/>
      <c r="F1" s="7"/>
      <c r="G1" s="7"/>
      <c r="H1" s="7"/>
    </row>
    <row r="6" spans="1:12" x14ac:dyDescent="0.25">
      <c r="A6" s="1" t="s">
        <v>0</v>
      </c>
      <c r="B6" s="1" t="s">
        <v>1</v>
      </c>
      <c r="C6" s="1" t="s">
        <v>2</v>
      </c>
      <c r="D6" s="1" t="s">
        <v>3</v>
      </c>
      <c r="F6" s="3" t="s">
        <v>13</v>
      </c>
      <c r="G6" s="4">
        <f>MAX(A7:A687)</f>
        <v>41007</v>
      </c>
    </row>
    <row r="7" spans="1:12" x14ac:dyDescent="0.25">
      <c r="A7" s="2">
        <v>40654</v>
      </c>
      <c r="B7" t="s">
        <v>7</v>
      </c>
      <c r="C7" t="s">
        <v>15</v>
      </c>
      <c r="D7">
        <v>20</v>
      </c>
      <c r="F7" s="3" t="s">
        <v>14</v>
      </c>
      <c r="G7" s="4">
        <f>MIN(A7:A687)</f>
        <v>40308</v>
      </c>
    </row>
    <row r="8" spans="1:12" x14ac:dyDescent="0.25">
      <c r="A8" s="2">
        <v>40979</v>
      </c>
      <c r="B8" t="s">
        <v>7</v>
      </c>
      <c r="C8" t="s">
        <v>16</v>
      </c>
      <c r="D8">
        <v>14</v>
      </c>
      <c r="F8" s="9" t="s">
        <v>10</v>
      </c>
      <c r="G8" s="10">
        <v>40330</v>
      </c>
      <c r="H8" s="11" t="s">
        <v>21</v>
      </c>
      <c r="I8" s="11"/>
      <c r="J8" s="11"/>
      <c r="K8" s="11"/>
    </row>
    <row r="9" spans="1:12" x14ac:dyDescent="0.25">
      <c r="A9" s="2">
        <v>40549</v>
      </c>
      <c r="B9" t="s">
        <v>9</v>
      </c>
      <c r="C9" t="s">
        <v>15</v>
      </c>
      <c r="D9">
        <v>8</v>
      </c>
      <c r="F9" s="3" t="s">
        <v>11</v>
      </c>
      <c r="G9" s="4">
        <f>DATE(YEAR(G8),MONTH(G8),1)</f>
        <v>40330</v>
      </c>
    </row>
    <row r="10" spans="1:12" x14ac:dyDescent="0.25">
      <c r="A10" s="2">
        <v>40343</v>
      </c>
      <c r="B10" t="s">
        <v>9</v>
      </c>
      <c r="C10" t="s">
        <v>15</v>
      </c>
      <c r="D10">
        <v>19</v>
      </c>
    </row>
    <row r="11" spans="1:12" x14ac:dyDescent="0.25">
      <c r="A11" s="2">
        <v>40983</v>
      </c>
      <c r="B11" t="s">
        <v>8</v>
      </c>
      <c r="C11" t="s">
        <v>17</v>
      </c>
      <c r="D11">
        <v>6</v>
      </c>
      <c r="F11" s="3" t="s">
        <v>12</v>
      </c>
      <c r="G11" s="3" t="s">
        <v>4</v>
      </c>
      <c r="H11" s="3" t="s">
        <v>5</v>
      </c>
      <c r="I11" s="3" t="s">
        <v>6</v>
      </c>
      <c r="J11" s="3" t="s">
        <v>7</v>
      </c>
      <c r="K11" s="3" t="s">
        <v>8</v>
      </c>
      <c r="L11" s="3" t="s">
        <v>9</v>
      </c>
    </row>
    <row r="12" spans="1:12" x14ac:dyDescent="0.25">
      <c r="A12" s="2">
        <v>40461</v>
      </c>
      <c r="B12" t="s">
        <v>4</v>
      </c>
      <c r="C12" t="s">
        <v>15</v>
      </c>
      <c r="D12">
        <v>19</v>
      </c>
      <c r="F12" s="8">
        <f>G9</f>
        <v>40330</v>
      </c>
      <c r="G12" s="6">
        <f>SUMPRODUCT(--(TEXT($A$7:$A$687,"myyy")=TEXT($F12,"myyy")),--($B$7:$B$687=G$11),$D$7:$D$687)</f>
        <v>165</v>
      </c>
      <c r="H12" s="6">
        <f t="shared" ref="H12:L22" si="0">SUMPRODUCT(--(TEXT($A$7:$A$687,"myyy")=TEXT($F12,"myyy")),--($B$7:$B$687=H$11),$D$7:$D$687)</f>
        <v>26</v>
      </c>
      <c r="I12" s="6">
        <f t="shared" si="0"/>
        <v>94</v>
      </c>
      <c r="J12" s="6">
        <f t="shared" si="0"/>
        <v>97</v>
      </c>
      <c r="K12" s="6">
        <f t="shared" si="0"/>
        <v>91</v>
      </c>
      <c r="L12" s="6">
        <f t="shared" si="0"/>
        <v>84</v>
      </c>
    </row>
    <row r="13" spans="1:12" x14ac:dyDescent="0.25">
      <c r="A13" s="2">
        <v>40741</v>
      </c>
      <c r="B13" t="s">
        <v>4</v>
      </c>
      <c r="C13" t="s">
        <v>15</v>
      </c>
      <c r="D13">
        <v>24</v>
      </c>
      <c r="F13" s="8">
        <f>EDATE(F12,1)</f>
        <v>40360</v>
      </c>
      <c r="G13" s="6">
        <f t="shared" ref="G13:G22" si="1">SUMPRODUCT(--(TEXT($A$7:$A$687,"myyy")=TEXT($F13,"myyy")),--($B$7:$B$687=G$11),$D$7:$D$687)</f>
        <v>55</v>
      </c>
      <c r="H13" s="6">
        <f t="shared" si="0"/>
        <v>32</v>
      </c>
      <c r="I13" s="6">
        <f t="shared" si="0"/>
        <v>43</v>
      </c>
      <c r="J13" s="6">
        <f t="shared" si="0"/>
        <v>34</v>
      </c>
      <c r="K13" s="6">
        <f t="shared" si="0"/>
        <v>127</v>
      </c>
      <c r="L13" s="6">
        <f t="shared" si="0"/>
        <v>51</v>
      </c>
    </row>
    <row r="14" spans="1:12" x14ac:dyDescent="0.25">
      <c r="A14" s="2">
        <v>40888</v>
      </c>
      <c r="B14" t="s">
        <v>7</v>
      </c>
      <c r="C14" t="s">
        <v>18</v>
      </c>
      <c r="D14">
        <v>11</v>
      </c>
      <c r="F14" s="8">
        <f t="shared" ref="F14:F22" si="2">EDATE(F13,1)</f>
        <v>40391</v>
      </c>
      <c r="G14" s="6">
        <f t="shared" si="1"/>
        <v>43</v>
      </c>
      <c r="H14" s="6">
        <f t="shared" si="0"/>
        <v>81</v>
      </c>
      <c r="I14" s="6">
        <f t="shared" si="0"/>
        <v>80</v>
      </c>
      <c r="J14" s="6">
        <f t="shared" si="0"/>
        <v>81</v>
      </c>
      <c r="K14" s="6">
        <f t="shared" si="0"/>
        <v>49</v>
      </c>
      <c r="L14" s="6">
        <f t="shared" si="0"/>
        <v>112</v>
      </c>
    </row>
    <row r="15" spans="1:12" x14ac:dyDescent="0.25">
      <c r="A15" s="2">
        <v>40993</v>
      </c>
      <c r="B15" t="s">
        <v>4</v>
      </c>
      <c r="C15" t="s">
        <v>19</v>
      </c>
      <c r="D15">
        <v>5</v>
      </c>
      <c r="F15" s="8">
        <f t="shared" si="2"/>
        <v>40422</v>
      </c>
      <c r="G15" s="6">
        <f t="shared" si="1"/>
        <v>43</v>
      </c>
      <c r="H15" s="6">
        <f t="shared" si="0"/>
        <v>35</v>
      </c>
      <c r="I15" s="6">
        <f t="shared" si="0"/>
        <v>70</v>
      </c>
      <c r="J15" s="6">
        <f t="shared" si="0"/>
        <v>62</v>
      </c>
      <c r="K15" s="6">
        <f t="shared" si="0"/>
        <v>73</v>
      </c>
      <c r="L15" s="6">
        <f t="shared" si="0"/>
        <v>49</v>
      </c>
    </row>
    <row r="16" spans="1:12" x14ac:dyDescent="0.25">
      <c r="A16" s="2">
        <v>40482</v>
      </c>
      <c r="B16" t="s">
        <v>4</v>
      </c>
      <c r="C16" t="s">
        <v>18</v>
      </c>
      <c r="D16">
        <v>5</v>
      </c>
      <c r="F16" s="8">
        <f t="shared" si="2"/>
        <v>40452</v>
      </c>
      <c r="G16" s="6">
        <f t="shared" si="1"/>
        <v>69</v>
      </c>
      <c r="H16" s="6">
        <f t="shared" si="0"/>
        <v>70</v>
      </c>
      <c r="I16" s="6">
        <f t="shared" si="0"/>
        <v>85</v>
      </c>
      <c r="J16" s="6">
        <f t="shared" si="0"/>
        <v>66</v>
      </c>
      <c r="K16" s="6">
        <f t="shared" si="0"/>
        <v>47</v>
      </c>
      <c r="L16" s="6">
        <f t="shared" si="0"/>
        <v>58</v>
      </c>
    </row>
    <row r="17" spans="1:12" x14ac:dyDescent="0.25">
      <c r="A17" s="2">
        <v>40577</v>
      </c>
      <c r="B17" t="s">
        <v>5</v>
      </c>
      <c r="C17" t="s">
        <v>16</v>
      </c>
      <c r="D17">
        <v>5</v>
      </c>
      <c r="F17" s="8">
        <f t="shared" si="2"/>
        <v>40483</v>
      </c>
      <c r="G17" s="6">
        <f t="shared" si="1"/>
        <v>11</v>
      </c>
      <c r="H17" s="6">
        <f t="shared" si="0"/>
        <v>56</v>
      </c>
      <c r="I17" s="6">
        <f t="shared" si="0"/>
        <v>78</v>
      </c>
      <c r="J17" s="6">
        <f t="shared" si="0"/>
        <v>32</v>
      </c>
      <c r="K17" s="6">
        <f t="shared" si="0"/>
        <v>25</v>
      </c>
      <c r="L17" s="6">
        <f t="shared" si="0"/>
        <v>63</v>
      </c>
    </row>
    <row r="18" spans="1:12" x14ac:dyDescent="0.25">
      <c r="A18" s="2">
        <v>40717</v>
      </c>
      <c r="B18" t="s">
        <v>6</v>
      </c>
      <c r="C18" t="s">
        <v>15</v>
      </c>
      <c r="D18">
        <v>17</v>
      </c>
      <c r="F18" s="8">
        <f t="shared" si="2"/>
        <v>40513</v>
      </c>
      <c r="G18" s="6">
        <f t="shared" si="1"/>
        <v>7</v>
      </c>
      <c r="H18" s="6">
        <f t="shared" si="0"/>
        <v>45</v>
      </c>
      <c r="I18" s="6">
        <f t="shared" si="0"/>
        <v>81</v>
      </c>
      <c r="J18" s="6">
        <f t="shared" si="0"/>
        <v>104</v>
      </c>
      <c r="K18" s="6">
        <f t="shared" si="0"/>
        <v>25</v>
      </c>
      <c r="L18" s="6">
        <f t="shared" si="0"/>
        <v>32</v>
      </c>
    </row>
    <row r="19" spans="1:12" x14ac:dyDescent="0.25">
      <c r="A19" s="2">
        <v>40734</v>
      </c>
      <c r="B19" t="s">
        <v>5</v>
      </c>
      <c r="C19" t="s">
        <v>19</v>
      </c>
      <c r="D19">
        <v>3</v>
      </c>
      <c r="F19" s="8">
        <f t="shared" si="2"/>
        <v>40544</v>
      </c>
      <c r="G19" s="6">
        <f t="shared" si="1"/>
        <v>78</v>
      </c>
      <c r="H19" s="6">
        <f t="shared" si="0"/>
        <v>73</v>
      </c>
      <c r="I19" s="6">
        <f t="shared" si="0"/>
        <v>82</v>
      </c>
      <c r="J19" s="6">
        <f t="shared" si="0"/>
        <v>43</v>
      </c>
      <c r="K19" s="6">
        <f t="shared" si="0"/>
        <v>40</v>
      </c>
      <c r="L19" s="6">
        <f t="shared" si="0"/>
        <v>73</v>
      </c>
    </row>
    <row r="20" spans="1:12" x14ac:dyDescent="0.25">
      <c r="A20" s="2">
        <v>40796</v>
      </c>
      <c r="B20" t="s">
        <v>5</v>
      </c>
      <c r="C20" t="s">
        <v>20</v>
      </c>
      <c r="D20">
        <v>17</v>
      </c>
      <c r="F20" s="8">
        <f t="shared" si="2"/>
        <v>40575</v>
      </c>
      <c r="G20" s="6">
        <f t="shared" si="1"/>
        <v>37</v>
      </c>
      <c r="H20" s="6">
        <f t="shared" si="0"/>
        <v>53</v>
      </c>
      <c r="I20" s="6">
        <f t="shared" si="0"/>
        <v>13</v>
      </c>
      <c r="J20" s="6">
        <f t="shared" si="0"/>
        <v>13</v>
      </c>
      <c r="K20" s="6">
        <f t="shared" si="0"/>
        <v>94</v>
      </c>
      <c r="L20" s="6">
        <f t="shared" si="0"/>
        <v>70</v>
      </c>
    </row>
    <row r="21" spans="1:12" x14ac:dyDescent="0.25">
      <c r="A21" s="2">
        <v>40420</v>
      </c>
      <c r="B21" t="s">
        <v>8</v>
      </c>
      <c r="C21" t="s">
        <v>16</v>
      </c>
      <c r="D21">
        <v>4</v>
      </c>
      <c r="F21" s="8">
        <f t="shared" si="2"/>
        <v>40603</v>
      </c>
      <c r="G21" s="6">
        <f t="shared" si="1"/>
        <v>78</v>
      </c>
      <c r="H21" s="6">
        <f t="shared" si="0"/>
        <v>41</v>
      </c>
      <c r="I21" s="6">
        <f t="shared" si="0"/>
        <v>55</v>
      </c>
      <c r="J21" s="6">
        <f t="shared" si="0"/>
        <v>36</v>
      </c>
      <c r="K21" s="6">
        <f t="shared" si="0"/>
        <v>71</v>
      </c>
      <c r="L21" s="6">
        <f t="shared" si="0"/>
        <v>92</v>
      </c>
    </row>
    <row r="22" spans="1:12" x14ac:dyDescent="0.25">
      <c r="A22" s="2">
        <v>40429</v>
      </c>
      <c r="B22" t="s">
        <v>8</v>
      </c>
      <c r="C22" t="s">
        <v>15</v>
      </c>
      <c r="D22">
        <v>22</v>
      </c>
      <c r="F22" s="8">
        <f t="shared" si="2"/>
        <v>40634</v>
      </c>
      <c r="G22" s="6">
        <f t="shared" si="1"/>
        <v>87</v>
      </c>
      <c r="H22" s="6">
        <f t="shared" si="0"/>
        <v>26</v>
      </c>
      <c r="I22" s="6">
        <f t="shared" si="0"/>
        <v>79</v>
      </c>
      <c r="J22" s="6">
        <f t="shared" si="0"/>
        <v>44</v>
      </c>
      <c r="K22" s="6">
        <f t="shared" si="0"/>
        <v>58</v>
      </c>
      <c r="L22" s="6">
        <f t="shared" si="0"/>
        <v>106</v>
      </c>
    </row>
    <row r="23" spans="1:12" x14ac:dyDescent="0.25">
      <c r="A23" s="2">
        <v>40865</v>
      </c>
      <c r="B23" t="s">
        <v>7</v>
      </c>
      <c r="C23" t="s">
        <v>19</v>
      </c>
      <c r="D23">
        <v>6</v>
      </c>
    </row>
    <row r="24" spans="1:12" x14ac:dyDescent="0.25">
      <c r="A24" s="2">
        <v>40487</v>
      </c>
      <c r="B24" t="s">
        <v>5</v>
      </c>
      <c r="C24" t="s">
        <v>20</v>
      </c>
      <c r="D24">
        <v>4</v>
      </c>
    </row>
    <row r="25" spans="1:12" x14ac:dyDescent="0.25">
      <c r="A25" s="2">
        <v>40358</v>
      </c>
      <c r="B25" t="s">
        <v>6</v>
      </c>
      <c r="C25" t="s">
        <v>20</v>
      </c>
      <c r="D25">
        <v>22</v>
      </c>
    </row>
    <row r="26" spans="1:12" x14ac:dyDescent="0.25">
      <c r="A26" s="2">
        <v>40702</v>
      </c>
      <c r="B26" t="s">
        <v>5</v>
      </c>
      <c r="C26" t="s">
        <v>20</v>
      </c>
      <c r="D26">
        <v>22</v>
      </c>
    </row>
    <row r="27" spans="1:12" x14ac:dyDescent="0.25">
      <c r="A27" s="2">
        <v>40675</v>
      </c>
      <c r="B27" t="s">
        <v>4</v>
      </c>
      <c r="C27" t="s">
        <v>18</v>
      </c>
      <c r="D27">
        <v>14</v>
      </c>
    </row>
    <row r="28" spans="1:12" x14ac:dyDescent="0.25">
      <c r="A28" s="2">
        <v>40395</v>
      </c>
      <c r="B28" t="s">
        <v>4</v>
      </c>
      <c r="C28" t="s">
        <v>15</v>
      </c>
      <c r="D28">
        <v>25</v>
      </c>
    </row>
    <row r="29" spans="1:12" x14ac:dyDescent="0.25">
      <c r="A29" s="2">
        <v>40438</v>
      </c>
      <c r="B29" t="s">
        <v>4</v>
      </c>
      <c r="C29" t="s">
        <v>20</v>
      </c>
      <c r="D29">
        <v>10</v>
      </c>
    </row>
    <row r="30" spans="1:12" x14ac:dyDescent="0.25">
      <c r="A30" s="2">
        <v>40687</v>
      </c>
      <c r="B30" t="s">
        <v>7</v>
      </c>
      <c r="C30" t="s">
        <v>15</v>
      </c>
      <c r="D30">
        <v>11</v>
      </c>
    </row>
    <row r="31" spans="1:12" x14ac:dyDescent="0.25">
      <c r="A31" s="2">
        <v>40708</v>
      </c>
      <c r="B31" t="s">
        <v>6</v>
      </c>
      <c r="C31" t="s">
        <v>15</v>
      </c>
      <c r="D31">
        <v>25</v>
      </c>
    </row>
    <row r="32" spans="1:12" x14ac:dyDescent="0.25">
      <c r="A32" s="2">
        <v>40645</v>
      </c>
      <c r="B32" t="s">
        <v>8</v>
      </c>
      <c r="C32" t="s">
        <v>15</v>
      </c>
      <c r="D32">
        <v>25</v>
      </c>
    </row>
    <row r="33" spans="1:4" x14ac:dyDescent="0.25">
      <c r="A33" s="2">
        <v>40564</v>
      </c>
      <c r="B33" t="s">
        <v>5</v>
      </c>
      <c r="C33" t="s">
        <v>16</v>
      </c>
      <c r="D33">
        <v>16</v>
      </c>
    </row>
    <row r="34" spans="1:4" x14ac:dyDescent="0.25">
      <c r="A34" s="2">
        <v>40541</v>
      </c>
      <c r="B34" t="s">
        <v>8</v>
      </c>
      <c r="C34" t="s">
        <v>20</v>
      </c>
      <c r="D34">
        <v>7</v>
      </c>
    </row>
    <row r="35" spans="1:4" x14ac:dyDescent="0.25">
      <c r="A35" s="2">
        <v>40885</v>
      </c>
      <c r="B35" t="s">
        <v>9</v>
      </c>
      <c r="C35" t="s">
        <v>19</v>
      </c>
      <c r="D35">
        <v>6</v>
      </c>
    </row>
    <row r="36" spans="1:4" x14ac:dyDescent="0.25">
      <c r="A36" s="2">
        <v>40908</v>
      </c>
      <c r="B36" t="s">
        <v>8</v>
      </c>
      <c r="C36" t="s">
        <v>19</v>
      </c>
      <c r="D36">
        <v>3</v>
      </c>
    </row>
    <row r="37" spans="1:4" x14ac:dyDescent="0.25">
      <c r="A37" s="2">
        <v>40564</v>
      </c>
      <c r="B37" t="s">
        <v>8</v>
      </c>
      <c r="C37" t="s">
        <v>15</v>
      </c>
      <c r="D37">
        <v>11</v>
      </c>
    </row>
    <row r="38" spans="1:4" x14ac:dyDescent="0.25">
      <c r="A38" s="2">
        <v>40686</v>
      </c>
      <c r="B38" t="s">
        <v>5</v>
      </c>
      <c r="C38" t="s">
        <v>16</v>
      </c>
      <c r="D38">
        <v>15</v>
      </c>
    </row>
    <row r="39" spans="1:4" x14ac:dyDescent="0.25">
      <c r="A39" s="2">
        <v>40518</v>
      </c>
      <c r="B39" t="s">
        <v>5</v>
      </c>
      <c r="C39" t="s">
        <v>20</v>
      </c>
      <c r="D39">
        <v>16</v>
      </c>
    </row>
    <row r="40" spans="1:4" x14ac:dyDescent="0.25">
      <c r="A40" s="2">
        <v>40719</v>
      </c>
      <c r="B40" t="s">
        <v>5</v>
      </c>
      <c r="C40" t="s">
        <v>17</v>
      </c>
      <c r="D40">
        <v>18</v>
      </c>
    </row>
    <row r="41" spans="1:4" x14ac:dyDescent="0.25">
      <c r="A41" s="2">
        <v>40433</v>
      </c>
      <c r="B41" t="s">
        <v>4</v>
      </c>
      <c r="C41" t="s">
        <v>18</v>
      </c>
      <c r="D41">
        <v>3</v>
      </c>
    </row>
    <row r="42" spans="1:4" x14ac:dyDescent="0.25">
      <c r="A42" s="2">
        <v>40329</v>
      </c>
      <c r="B42" t="s">
        <v>6</v>
      </c>
      <c r="C42" t="s">
        <v>16</v>
      </c>
      <c r="D42">
        <v>1</v>
      </c>
    </row>
    <row r="43" spans="1:4" x14ac:dyDescent="0.25">
      <c r="A43" s="2">
        <v>40341</v>
      </c>
      <c r="B43" t="s">
        <v>9</v>
      </c>
      <c r="C43" t="s">
        <v>19</v>
      </c>
      <c r="D43">
        <v>7</v>
      </c>
    </row>
    <row r="44" spans="1:4" x14ac:dyDescent="0.25">
      <c r="A44" s="2">
        <v>40396</v>
      </c>
      <c r="B44" t="s">
        <v>8</v>
      </c>
      <c r="C44" t="s">
        <v>20</v>
      </c>
      <c r="D44">
        <v>16</v>
      </c>
    </row>
    <row r="45" spans="1:4" x14ac:dyDescent="0.25">
      <c r="A45" s="2">
        <v>40938</v>
      </c>
      <c r="B45" t="s">
        <v>6</v>
      </c>
      <c r="C45" t="s">
        <v>15</v>
      </c>
      <c r="D45">
        <v>24</v>
      </c>
    </row>
    <row r="46" spans="1:4" x14ac:dyDescent="0.25">
      <c r="A46" s="2">
        <v>40586</v>
      </c>
      <c r="B46" t="s">
        <v>9</v>
      </c>
      <c r="C46" t="s">
        <v>18</v>
      </c>
      <c r="D46">
        <v>25</v>
      </c>
    </row>
    <row r="47" spans="1:4" x14ac:dyDescent="0.25">
      <c r="A47" s="2">
        <v>40632</v>
      </c>
      <c r="B47" t="s">
        <v>7</v>
      </c>
      <c r="C47" t="s">
        <v>17</v>
      </c>
      <c r="D47">
        <v>6</v>
      </c>
    </row>
    <row r="48" spans="1:4" x14ac:dyDescent="0.25">
      <c r="A48" s="2">
        <v>40475</v>
      </c>
      <c r="B48" t="s">
        <v>4</v>
      </c>
      <c r="C48" t="s">
        <v>15</v>
      </c>
      <c r="D48">
        <v>4</v>
      </c>
    </row>
    <row r="49" spans="1:4" x14ac:dyDescent="0.25">
      <c r="A49" s="2">
        <v>40902</v>
      </c>
      <c r="B49" t="s">
        <v>5</v>
      </c>
      <c r="C49" t="s">
        <v>15</v>
      </c>
      <c r="D49">
        <v>8</v>
      </c>
    </row>
    <row r="50" spans="1:4" x14ac:dyDescent="0.25">
      <c r="A50" s="2">
        <v>40358</v>
      </c>
      <c r="B50" t="s">
        <v>6</v>
      </c>
      <c r="C50" t="s">
        <v>15</v>
      </c>
      <c r="D50">
        <v>7</v>
      </c>
    </row>
    <row r="51" spans="1:4" x14ac:dyDescent="0.25">
      <c r="A51" s="2">
        <v>40688</v>
      </c>
      <c r="B51" t="s">
        <v>7</v>
      </c>
      <c r="C51" t="s">
        <v>19</v>
      </c>
      <c r="D51">
        <v>7</v>
      </c>
    </row>
    <row r="52" spans="1:4" x14ac:dyDescent="0.25">
      <c r="A52" s="2">
        <v>40873</v>
      </c>
      <c r="B52" t="s">
        <v>4</v>
      </c>
      <c r="C52" t="s">
        <v>16</v>
      </c>
      <c r="D52">
        <v>9</v>
      </c>
    </row>
    <row r="53" spans="1:4" x14ac:dyDescent="0.25">
      <c r="A53" s="2">
        <v>40309</v>
      </c>
      <c r="B53" t="s">
        <v>6</v>
      </c>
      <c r="C53" t="s">
        <v>18</v>
      </c>
      <c r="D53">
        <v>3</v>
      </c>
    </row>
    <row r="54" spans="1:4" x14ac:dyDescent="0.25">
      <c r="A54" s="2">
        <v>40585</v>
      </c>
      <c r="B54" t="s">
        <v>8</v>
      </c>
      <c r="C54" t="s">
        <v>17</v>
      </c>
      <c r="D54">
        <v>10</v>
      </c>
    </row>
    <row r="55" spans="1:4" x14ac:dyDescent="0.25">
      <c r="A55" s="2">
        <v>40787</v>
      </c>
      <c r="B55" t="s">
        <v>4</v>
      </c>
      <c r="C55" t="s">
        <v>15</v>
      </c>
      <c r="D55">
        <v>14</v>
      </c>
    </row>
    <row r="56" spans="1:4" x14ac:dyDescent="0.25">
      <c r="A56" s="2">
        <v>40642</v>
      </c>
      <c r="B56" t="s">
        <v>8</v>
      </c>
      <c r="C56" t="s">
        <v>16</v>
      </c>
      <c r="D56">
        <v>1</v>
      </c>
    </row>
    <row r="57" spans="1:4" x14ac:dyDescent="0.25">
      <c r="A57" s="2">
        <v>40453</v>
      </c>
      <c r="B57" t="s">
        <v>8</v>
      </c>
      <c r="C57" t="s">
        <v>20</v>
      </c>
      <c r="D57">
        <v>11</v>
      </c>
    </row>
    <row r="58" spans="1:4" x14ac:dyDescent="0.25">
      <c r="A58" s="2">
        <v>40468</v>
      </c>
      <c r="B58" t="s">
        <v>7</v>
      </c>
      <c r="C58" t="s">
        <v>19</v>
      </c>
      <c r="D58">
        <v>17</v>
      </c>
    </row>
    <row r="59" spans="1:4" x14ac:dyDescent="0.25">
      <c r="A59" s="2">
        <v>40628</v>
      </c>
      <c r="B59" t="s">
        <v>9</v>
      </c>
      <c r="C59" t="s">
        <v>20</v>
      </c>
      <c r="D59">
        <v>4</v>
      </c>
    </row>
    <row r="60" spans="1:4" x14ac:dyDescent="0.25">
      <c r="A60" s="2">
        <v>40940</v>
      </c>
      <c r="B60" t="s">
        <v>7</v>
      </c>
      <c r="C60" t="s">
        <v>18</v>
      </c>
      <c r="D60">
        <v>14</v>
      </c>
    </row>
    <row r="61" spans="1:4" x14ac:dyDescent="0.25">
      <c r="A61" s="2">
        <v>40843</v>
      </c>
      <c r="B61" t="s">
        <v>8</v>
      </c>
      <c r="C61" t="s">
        <v>15</v>
      </c>
      <c r="D61">
        <v>19</v>
      </c>
    </row>
    <row r="62" spans="1:4" x14ac:dyDescent="0.25">
      <c r="A62" s="2">
        <v>40628</v>
      </c>
      <c r="B62" t="s">
        <v>9</v>
      </c>
      <c r="C62" t="s">
        <v>15</v>
      </c>
      <c r="D62">
        <v>19</v>
      </c>
    </row>
    <row r="63" spans="1:4" x14ac:dyDescent="0.25">
      <c r="A63" s="2">
        <v>40755</v>
      </c>
      <c r="B63" t="s">
        <v>4</v>
      </c>
      <c r="C63" t="s">
        <v>19</v>
      </c>
      <c r="D63">
        <v>8</v>
      </c>
    </row>
    <row r="64" spans="1:4" x14ac:dyDescent="0.25">
      <c r="A64" s="2">
        <v>40410</v>
      </c>
      <c r="B64" t="s">
        <v>6</v>
      </c>
      <c r="C64" t="s">
        <v>20</v>
      </c>
      <c r="D64">
        <v>23</v>
      </c>
    </row>
    <row r="65" spans="1:4" x14ac:dyDescent="0.25">
      <c r="A65" s="2">
        <v>40610</v>
      </c>
      <c r="B65" t="s">
        <v>9</v>
      </c>
      <c r="C65" t="s">
        <v>20</v>
      </c>
      <c r="D65">
        <v>9</v>
      </c>
    </row>
    <row r="66" spans="1:4" x14ac:dyDescent="0.25">
      <c r="A66" s="2">
        <v>40935</v>
      </c>
      <c r="B66" t="s">
        <v>5</v>
      </c>
      <c r="C66" t="s">
        <v>16</v>
      </c>
      <c r="D66">
        <v>23</v>
      </c>
    </row>
    <row r="67" spans="1:4" x14ac:dyDescent="0.25">
      <c r="A67" s="2">
        <v>40684</v>
      </c>
      <c r="B67" t="s">
        <v>7</v>
      </c>
      <c r="C67" t="s">
        <v>18</v>
      </c>
      <c r="D67">
        <v>6</v>
      </c>
    </row>
    <row r="68" spans="1:4" x14ac:dyDescent="0.25">
      <c r="A68" s="2">
        <v>40633</v>
      </c>
      <c r="B68" t="s">
        <v>8</v>
      </c>
      <c r="C68" t="s">
        <v>16</v>
      </c>
      <c r="D68">
        <v>3</v>
      </c>
    </row>
    <row r="69" spans="1:4" x14ac:dyDescent="0.25">
      <c r="A69" s="2">
        <v>40714</v>
      </c>
      <c r="B69" t="s">
        <v>7</v>
      </c>
      <c r="C69" t="s">
        <v>19</v>
      </c>
      <c r="D69">
        <v>7</v>
      </c>
    </row>
    <row r="70" spans="1:4" x14ac:dyDescent="0.25">
      <c r="A70" s="2">
        <v>40784</v>
      </c>
      <c r="B70" t="s">
        <v>5</v>
      </c>
      <c r="C70" t="s">
        <v>15</v>
      </c>
      <c r="D70">
        <v>20</v>
      </c>
    </row>
    <row r="71" spans="1:4" x14ac:dyDescent="0.25">
      <c r="A71" s="2">
        <v>40964</v>
      </c>
      <c r="B71" t="s">
        <v>5</v>
      </c>
      <c r="C71" t="s">
        <v>15</v>
      </c>
      <c r="D71">
        <v>19</v>
      </c>
    </row>
    <row r="72" spans="1:4" x14ac:dyDescent="0.25">
      <c r="A72" s="2">
        <v>40723</v>
      </c>
      <c r="B72" t="s">
        <v>5</v>
      </c>
      <c r="C72" t="s">
        <v>16</v>
      </c>
      <c r="D72">
        <v>1</v>
      </c>
    </row>
    <row r="73" spans="1:4" x14ac:dyDescent="0.25">
      <c r="A73" s="2">
        <v>40985</v>
      </c>
      <c r="B73" t="s">
        <v>8</v>
      </c>
      <c r="C73" t="s">
        <v>18</v>
      </c>
      <c r="D73">
        <v>20</v>
      </c>
    </row>
    <row r="74" spans="1:4" x14ac:dyDescent="0.25">
      <c r="A74" s="2">
        <v>40925</v>
      </c>
      <c r="B74" t="s">
        <v>6</v>
      </c>
      <c r="C74" t="s">
        <v>19</v>
      </c>
      <c r="D74">
        <v>5</v>
      </c>
    </row>
    <row r="75" spans="1:4" x14ac:dyDescent="0.25">
      <c r="A75" s="2">
        <v>40323</v>
      </c>
      <c r="B75" t="s">
        <v>9</v>
      </c>
      <c r="C75" t="s">
        <v>17</v>
      </c>
      <c r="D75">
        <v>16</v>
      </c>
    </row>
    <row r="76" spans="1:4" x14ac:dyDescent="0.25">
      <c r="A76" s="2">
        <v>40391</v>
      </c>
      <c r="B76" t="s">
        <v>9</v>
      </c>
      <c r="C76" t="s">
        <v>20</v>
      </c>
      <c r="D76">
        <v>25</v>
      </c>
    </row>
    <row r="77" spans="1:4" x14ac:dyDescent="0.25">
      <c r="A77" s="2">
        <v>40718</v>
      </c>
      <c r="B77" t="s">
        <v>8</v>
      </c>
      <c r="C77" t="s">
        <v>20</v>
      </c>
      <c r="D77">
        <v>23</v>
      </c>
    </row>
    <row r="78" spans="1:4" x14ac:dyDescent="0.25">
      <c r="A78" s="2">
        <v>40411</v>
      </c>
      <c r="B78" t="s">
        <v>9</v>
      </c>
      <c r="C78" t="s">
        <v>15</v>
      </c>
      <c r="D78">
        <v>18</v>
      </c>
    </row>
    <row r="79" spans="1:4" x14ac:dyDescent="0.25">
      <c r="A79" s="2">
        <v>40918</v>
      </c>
      <c r="B79" t="s">
        <v>9</v>
      </c>
      <c r="C79" t="s">
        <v>17</v>
      </c>
      <c r="D79">
        <v>17</v>
      </c>
    </row>
    <row r="80" spans="1:4" x14ac:dyDescent="0.25">
      <c r="A80" s="2">
        <v>40691</v>
      </c>
      <c r="B80" t="s">
        <v>4</v>
      </c>
      <c r="C80" t="s">
        <v>20</v>
      </c>
      <c r="D80">
        <v>10</v>
      </c>
    </row>
    <row r="81" spans="1:4" x14ac:dyDescent="0.25">
      <c r="A81" s="2">
        <v>40360</v>
      </c>
      <c r="B81" t="s">
        <v>9</v>
      </c>
      <c r="C81" t="s">
        <v>19</v>
      </c>
      <c r="D81">
        <v>14</v>
      </c>
    </row>
    <row r="82" spans="1:4" x14ac:dyDescent="0.25">
      <c r="A82" s="2">
        <v>40926</v>
      </c>
      <c r="B82" t="s">
        <v>8</v>
      </c>
      <c r="C82" t="s">
        <v>18</v>
      </c>
      <c r="D82">
        <v>9</v>
      </c>
    </row>
    <row r="83" spans="1:4" x14ac:dyDescent="0.25">
      <c r="A83" s="2">
        <v>40416</v>
      </c>
      <c r="B83" t="s">
        <v>5</v>
      </c>
      <c r="C83" t="s">
        <v>18</v>
      </c>
      <c r="D83">
        <v>19</v>
      </c>
    </row>
    <row r="84" spans="1:4" x14ac:dyDescent="0.25">
      <c r="A84" s="2">
        <v>40732</v>
      </c>
      <c r="B84" t="s">
        <v>8</v>
      </c>
      <c r="C84" t="s">
        <v>16</v>
      </c>
      <c r="D84">
        <v>21</v>
      </c>
    </row>
    <row r="85" spans="1:4" x14ac:dyDescent="0.25">
      <c r="A85" s="2">
        <v>40630</v>
      </c>
      <c r="B85" t="s">
        <v>4</v>
      </c>
      <c r="C85" t="s">
        <v>15</v>
      </c>
      <c r="D85">
        <v>22</v>
      </c>
    </row>
    <row r="86" spans="1:4" x14ac:dyDescent="0.25">
      <c r="A86" s="2">
        <v>41007</v>
      </c>
      <c r="B86" t="s">
        <v>9</v>
      </c>
      <c r="C86" t="s">
        <v>15</v>
      </c>
      <c r="D86">
        <v>24</v>
      </c>
    </row>
    <row r="87" spans="1:4" x14ac:dyDescent="0.25">
      <c r="A87" s="2">
        <v>40701</v>
      </c>
      <c r="B87" t="s">
        <v>8</v>
      </c>
      <c r="C87" t="s">
        <v>18</v>
      </c>
      <c r="D87">
        <v>13</v>
      </c>
    </row>
    <row r="88" spans="1:4" x14ac:dyDescent="0.25">
      <c r="A88" s="2">
        <v>40984</v>
      </c>
      <c r="B88" t="s">
        <v>7</v>
      </c>
      <c r="C88" t="s">
        <v>20</v>
      </c>
      <c r="D88">
        <v>15</v>
      </c>
    </row>
    <row r="89" spans="1:4" x14ac:dyDescent="0.25">
      <c r="A89" s="2">
        <v>40741</v>
      </c>
      <c r="B89" t="s">
        <v>7</v>
      </c>
      <c r="C89" t="s">
        <v>18</v>
      </c>
      <c r="D89">
        <v>24</v>
      </c>
    </row>
    <row r="90" spans="1:4" x14ac:dyDescent="0.25">
      <c r="A90" s="2">
        <v>40575</v>
      </c>
      <c r="B90" t="s">
        <v>8</v>
      </c>
      <c r="C90" t="s">
        <v>19</v>
      </c>
      <c r="D90">
        <v>14</v>
      </c>
    </row>
    <row r="91" spans="1:4" x14ac:dyDescent="0.25">
      <c r="A91" s="2">
        <v>40409</v>
      </c>
      <c r="B91" t="s">
        <v>7</v>
      </c>
      <c r="C91" t="s">
        <v>16</v>
      </c>
      <c r="D91">
        <v>16</v>
      </c>
    </row>
    <row r="92" spans="1:4" x14ac:dyDescent="0.25">
      <c r="A92" s="2">
        <v>40801</v>
      </c>
      <c r="B92" t="s">
        <v>8</v>
      </c>
      <c r="C92" t="s">
        <v>18</v>
      </c>
      <c r="D92">
        <v>3</v>
      </c>
    </row>
    <row r="93" spans="1:4" x14ac:dyDescent="0.25">
      <c r="A93" s="2">
        <v>40631</v>
      </c>
      <c r="B93" t="s">
        <v>6</v>
      </c>
      <c r="C93" t="s">
        <v>15</v>
      </c>
      <c r="D93">
        <v>20</v>
      </c>
    </row>
    <row r="94" spans="1:4" x14ac:dyDescent="0.25">
      <c r="A94" s="2">
        <v>40856</v>
      </c>
      <c r="B94" t="s">
        <v>7</v>
      </c>
      <c r="C94" t="s">
        <v>17</v>
      </c>
      <c r="D94">
        <v>20</v>
      </c>
    </row>
    <row r="95" spans="1:4" x14ac:dyDescent="0.25">
      <c r="A95" s="2">
        <v>40661</v>
      </c>
      <c r="B95" t="s">
        <v>4</v>
      </c>
      <c r="C95" t="s">
        <v>20</v>
      </c>
      <c r="D95">
        <v>21</v>
      </c>
    </row>
    <row r="96" spans="1:4" x14ac:dyDescent="0.25">
      <c r="A96" s="2">
        <v>40898</v>
      </c>
      <c r="B96" t="s">
        <v>7</v>
      </c>
      <c r="C96" t="s">
        <v>19</v>
      </c>
      <c r="D96">
        <v>6</v>
      </c>
    </row>
    <row r="97" spans="1:4" x14ac:dyDescent="0.25">
      <c r="A97" s="2">
        <v>40652</v>
      </c>
      <c r="B97" t="s">
        <v>9</v>
      </c>
      <c r="C97" t="s">
        <v>18</v>
      </c>
      <c r="D97">
        <v>23</v>
      </c>
    </row>
    <row r="98" spans="1:4" x14ac:dyDescent="0.25">
      <c r="A98" s="2">
        <v>40710</v>
      </c>
      <c r="B98" t="s">
        <v>6</v>
      </c>
      <c r="C98" t="s">
        <v>17</v>
      </c>
      <c r="D98">
        <v>20</v>
      </c>
    </row>
    <row r="99" spans="1:4" x14ac:dyDescent="0.25">
      <c r="A99" s="2">
        <v>40475</v>
      </c>
      <c r="B99" t="s">
        <v>6</v>
      </c>
      <c r="C99" t="s">
        <v>15</v>
      </c>
      <c r="D99">
        <v>7</v>
      </c>
    </row>
    <row r="100" spans="1:4" x14ac:dyDescent="0.25">
      <c r="A100" s="2">
        <v>40329</v>
      </c>
      <c r="B100" t="s">
        <v>9</v>
      </c>
      <c r="C100" t="s">
        <v>18</v>
      </c>
      <c r="D100">
        <v>2</v>
      </c>
    </row>
    <row r="101" spans="1:4" x14ac:dyDescent="0.25">
      <c r="A101" s="2">
        <v>40789</v>
      </c>
      <c r="B101" t="s">
        <v>8</v>
      </c>
      <c r="C101" t="s">
        <v>19</v>
      </c>
      <c r="D101">
        <v>1</v>
      </c>
    </row>
    <row r="102" spans="1:4" x14ac:dyDescent="0.25">
      <c r="A102" s="2">
        <v>40635</v>
      </c>
      <c r="B102" t="s">
        <v>5</v>
      </c>
      <c r="C102" t="s">
        <v>16</v>
      </c>
      <c r="D102">
        <v>2</v>
      </c>
    </row>
    <row r="103" spans="1:4" x14ac:dyDescent="0.25">
      <c r="A103" s="2">
        <v>40847</v>
      </c>
      <c r="B103" t="s">
        <v>5</v>
      </c>
      <c r="C103" t="s">
        <v>18</v>
      </c>
      <c r="D103">
        <v>19</v>
      </c>
    </row>
    <row r="104" spans="1:4" x14ac:dyDescent="0.25">
      <c r="A104" s="2">
        <v>40562</v>
      </c>
      <c r="B104" t="s">
        <v>9</v>
      </c>
      <c r="C104" t="s">
        <v>18</v>
      </c>
      <c r="D104">
        <v>15</v>
      </c>
    </row>
    <row r="105" spans="1:4" x14ac:dyDescent="0.25">
      <c r="A105" s="2">
        <v>40988</v>
      </c>
      <c r="B105" t="s">
        <v>9</v>
      </c>
      <c r="C105" t="s">
        <v>17</v>
      </c>
      <c r="D105">
        <v>24</v>
      </c>
    </row>
    <row r="106" spans="1:4" x14ac:dyDescent="0.25">
      <c r="A106" s="2">
        <v>40738</v>
      </c>
      <c r="B106" t="s">
        <v>8</v>
      </c>
      <c r="C106" t="s">
        <v>20</v>
      </c>
      <c r="D106">
        <v>15</v>
      </c>
    </row>
    <row r="107" spans="1:4" x14ac:dyDescent="0.25">
      <c r="A107" s="2">
        <v>40777</v>
      </c>
      <c r="B107" t="s">
        <v>7</v>
      </c>
      <c r="C107" t="s">
        <v>19</v>
      </c>
      <c r="D107">
        <v>21</v>
      </c>
    </row>
    <row r="108" spans="1:4" x14ac:dyDescent="0.25">
      <c r="A108" s="2">
        <v>40377</v>
      </c>
      <c r="B108" t="s">
        <v>4</v>
      </c>
      <c r="C108" t="s">
        <v>18</v>
      </c>
      <c r="D108">
        <v>7</v>
      </c>
    </row>
    <row r="109" spans="1:4" x14ac:dyDescent="0.25">
      <c r="A109" s="2">
        <v>40311</v>
      </c>
      <c r="B109" t="s">
        <v>6</v>
      </c>
      <c r="C109" t="s">
        <v>19</v>
      </c>
      <c r="D109">
        <v>19</v>
      </c>
    </row>
    <row r="110" spans="1:4" x14ac:dyDescent="0.25">
      <c r="A110" s="2">
        <v>40815</v>
      </c>
      <c r="B110" t="s">
        <v>9</v>
      </c>
      <c r="C110" t="s">
        <v>20</v>
      </c>
      <c r="D110">
        <v>18</v>
      </c>
    </row>
    <row r="111" spans="1:4" x14ac:dyDescent="0.25">
      <c r="A111" s="2">
        <v>40379</v>
      </c>
      <c r="B111" t="s">
        <v>5</v>
      </c>
      <c r="C111" t="s">
        <v>15</v>
      </c>
      <c r="D111">
        <v>9</v>
      </c>
    </row>
    <row r="112" spans="1:4" x14ac:dyDescent="0.25">
      <c r="A112" s="2">
        <v>40663</v>
      </c>
      <c r="B112" t="s">
        <v>5</v>
      </c>
      <c r="C112" t="s">
        <v>15</v>
      </c>
      <c r="D112">
        <v>7</v>
      </c>
    </row>
    <row r="113" spans="1:4" x14ac:dyDescent="0.25">
      <c r="A113" s="2">
        <v>40381</v>
      </c>
      <c r="B113" t="s">
        <v>5</v>
      </c>
      <c r="C113" t="s">
        <v>15</v>
      </c>
      <c r="D113">
        <v>10</v>
      </c>
    </row>
    <row r="114" spans="1:4" x14ac:dyDescent="0.25">
      <c r="A114" s="2">
        <v>40624</v>
      </c>
      <c r="B114" t="s">
        <v>9</v>
      </c>
      <c r="C114" t="s">
        <v>18</v>
      </c>
      <c r="D114">
        <v>15</v>
      </c>
    </row>
    <row r="115" spans="1:4" x14ac:dyDescent="0.25">
      <c r="A115" s="2">
        <v>40676</v>
      </c>
      <c r="B115" t="s">
        <v>5</v>
      </c>
      <c r="C115" t="s">
        <v>16</v>
      </c>
      <c r="D115">
        <v>6</v>
      </c>
    </row>
    <row r="116" spans="1:4" x14ac:dyDescent="0.25">
      <c r="A116" s="2">
        <v>40338</v>
      </c>
      <c r="B116" t="s">
        <v>7</v>
      </c>
      <c r="C116" t="s">
        <v>20</v>
      </c>
      <c r="D116">
        <v>7</v>
      </c>
    </row>
    <row r="117" spans="1:4" x14ac:dyDescent="0.25">
      <c r="A117" s="2">
        <v>40766</v>
      </c>
      <c r="B117" t="s">
        <v>9</v>
      </c>
      <c r="C117" t="s">
        <v>16</v>
      </c>
      <c r="D117">
        <v>20</v>
      </c>
    </row>
    <row r="118" spans="1:4" x14ac:dyDescent="0.25">
      <c r="A118" s="2">
        <v>40600</v>
      </c>
      <c r="B118" t="s">
        <v>9</v>
      </c>
      <c r="C118" t="s">
        <v>15</v>
      </c>
      <c r="D118">
        <v>7</v>
      </c>
    </row>
    <row r="119" spans="1:4" x14ac:dyDescent="0.25">
      <c r="A119" s="2">
        <v>40313</v>
      </c>
      <c r="B119" t="s">
        <v>6</v>
      </c>
      <c r="C119" t="s">
        <v>15</v>
      </c>
      <c r="D119">
        <v>24</v>
      </c>
    </row>
    <row r="120" spans="1:4" x14ac:dyDescent="0.25">
      <c r="A120" s="2">
        <v>40555</v>
      </c>
      <c r="B120" t="s">
        <v>5</v>
      </c>
      <c r="C120" t="s">
        <v>15</v>
      </c>
      <c r="D120">
        <v>16</v>
      </c>
    </row>
    <row r="121" spans="1:4" x14ac:dyDescent="0.25">
      <c r="A121" s="2">
        <v>40939</v>
      </c>
      <c r="B121" t="s">
        <v>8</v>
      </c>
      <c r="C121" t="s">
        <v>19</v>
      </c>
      <c r="D121">
        <v>20</v>
      </c>
    </row>
    <row r="122" spans="1:4" x14ac:dyDescent="0.25">
      <c r="A122" s="2">
        <v>40683</v>
      </c>
      <c r="B122" t="s">
        <v>5</v>
      </c>
      <c r="C122" t="s">
        <v>15</v>
      </c>
      <c r="D122">
        <v>23</v>
      </c>
    </row>
    <row r="123" spans="1:4" x14ac:dyDescent="0.25">
      <c r="A123" s="2">
        <v>40979</v>
      </c>
      <c r="B123" t="s">
        <v>6</v>
      </c>
      <c r="C123" t="s">
        <v>17</v>
      </c>
      <c r="D123">
        <v>13</v>
      </c>
    </row>
    <row r="124" spans="1:4" x14ac:dyDescent="0.25">
      <c r="A124" s="2">
        <v>40567</v>
      </c>
      <c r="B124" t="s">
        <v>4</v>
      </c>
      <c r="C124" t="s">
        <v>15</v>
      </c>
      <c r="D124">
        <v>23</v>
      </c>
    </row>
    <row r="125" spans="1:4" x14ac:dyDescent="0.25">
      <c r="A125" s="2">
        <v>40896</v>
      </c>
      <c r="B125" t="s">
        <v>4</v>
      </c>
      <c r="C125" t="s">
        <v>15</v>
      </c>
      <c r="D125">
        <v>16</v>
      </c>
    </row>
    <row r="126" spans="1:4" x14ac:dyDescent="0.25">
      <c r="A126" s="2">
        <v>40447</v>
      </c>
      <c r="B126" t="s">
        <v>9</v>
      </c>
      <c r="C126" t="s">
        <v>15</v>
      </c>
      <c r="D126">
        <v>5</v>
      </c>
    </row>
    <row r="127" spans="1:4" x14ac:dyDescent="0.25">
      <c r="A127" s="2">
        <v>40925</v>
      </c>
      <c r="B127" t="s">
        <v>4</v>
      </c>
      <c r="C127" t="s">
        <v>16</v>
      </c>
      <c r="D127">
        <v>20</v>
      </c>
    </row>
    <row r="128" spans="1:4" x14ac:dyDescent="0.25">
      <c r="A128" s="2">
        <v>40913</v>
      </c>
      <c r="B128" t="s">
        <v>5</v>
      </c>
      <c r="C128" t="s">
        <v>19</v>
      </c>
      <c r="D128">
        <v>23</v>
      </c>
    </row>
    <row r="129" spans="1:4" x14ac:dyDescent="0.25">
      <c r="A129" s="2">
        <v>40360</v>
      </c>
      <c r="B129" t="s">
        <v>9</v>
      </c>
      <c r="C129" t="s">
        <v>15</v>
      </c>
      <c r="D129">
        <v>9</v>
      </c>
    </row>
    <row r="130" spans="1:4" x14ac:dyDescent="0.25">
      <c r="A130" s="2">
        <v>40377</v>
      </c>
      <c r="B130" t="s">
        <v>4</v>
      </c>
      <c r="C130" t="s">
        <v>15</v>
      </c>
      <c r="D130">
        <v>8</v>
      </c>
    </row>
    <row r="131" spans="1:4" x14ac:dyDescent="0.25">
      <c r="A131" s="2">
        <v>40570</v>
      </c>
      <c r="B131" t="s">
        <v>9</v>
      </c>
      <c r="C131" t="s">
        <v>17</v>
      </c>
      <c r="D131">
        <v>7</v>
      </c>
    </row>
    <row r="132" spans="1:4" x14ac:dyDescent="0.25">
      <c r="A132" s="2">
        <v>40985</v>
      </c>
      <c r="B132" t="s">
        <v>5</v>
      </c>
      <c r="C132" t="s">
        <v>19</v>
      </c>
      <c r="D132">
        <v>20</v>
      </c>
    </row>
    <row r="133" spans="1:4" x14ac:dyDescent="0.25">
      <c r="A133" s="2">
        <v>40374</v>
      </c>
      <c r="B133" t="s">
        <v>6</v>
      </c>
      <c r="C133" t="s">
        <v>18</v>
      </c>
      <c r="D133">
        <v>14</v>
      </c>
    </row>
    <row r="134" spans="1:4" x14ac:dyDescent="0.25">
      <c r="A134" s="2">
        <v>40505</v>
      </c>
      <c r="B134" t="s">
        <v>9</v>
      </c>
      <c r="C134" t="s">
        <v>20</v>
      </c>
      <c r="D134">
        <v>22</v>
      </c>
    </row>
    <row r="135" spans="1:4" x14ac:dyDescent="0.25">
      <c r="A135" s="2">
        <v>40787</v>
      </c>
      <c r="B135" t="s">
        <v>4</v>
      </c>
      <c r="C135" t="s">
        <v>18</v>
      </c>
      <c r="D135">
        <v>21</v>
      </c>
    </row>
    <row r="136" spans="1:4" x14ac:dyDescent="0.25">
      <c r="A136" s="2">
        <v>40969</v>
      </c>
      <c r="B136" t="s">
        <v>8</v>
      </c>
      <c r="C136" t="s">
        <v>19</v>
      </c>
      <c r="D136">
        <v>17</v>
      </c>
    </row>
    <row r="137" spans="1:4" x14ac:dyDescent="0.25">
      <c r="A137" s="2">
        <v>40521</v>
      </c>
      <c r="B137" t="s">
        <v>6</v>
      </c>
      <c r="C137" t="s">
        <v>16</v>
      </c>
      <c r="D137">
        <v>13</v>
      </c>
    </row>
    <row r="138" spans="1:4" x14ac:dyDescent="0.25">
      <c r="A138" s="2">
        <v>40691</v>
      </c>
      <c r="B138" t="s">
        <v>9</v>
      </c>
      <c r="C138" t="s">
        <v>20</v>
      </c>
      <c r="D138">
        <v>11</v>
      </c>
    </row>
    <row r="139" spans="1:4" x14ac:dyDescent="0.25">
      <c r="A139" s="2">
        <v>40517</v>
      </c>
      <c r="B139" t="s">
        <v>7</v>
      </c>
      <c r="C139" t="s">
        <v>16</v>
      </c>
      <c r="D139">
        <v>17</v>
      </c>
    </row>
    <row r="140" spans="1:4" x14ac:dyDescent="0.25">
      <c r="A140" s="2">
        <v>40817</v>
      </c>
      <c r="B140" t="s">
        <v>4</v>
      </c>
      <c r="C140" t="s">
        <v>16</v>
      </c>
      <c r="D140">
        <v>23</v>
      </c>
    </row>
    <row r="141" spans="1:4" x14ac:dyDescent="0.25">
      <c r="A141" s="2">
        <v>40691</v>
      </c>
      <c r="B141" t="s">
        <v>4</v>
      </c>
      <c r="C141" t="s">
        <v>17</v>
      </c>
      <c r="D141">
        <v>18</v>
      </c>
    </row>
    <row r="142" spans="1:4" x14ac:dyDescent="0.25">
      <c r="A142" s="2">
        <v>40660</v>
      </c>
      <c r="B142" t="s">
        <v>4</v>
      </c>
      <c r="C142" t="s">
        <v>18</v>
      </c>
      <c r="D142">
        <v>4</v>
      </c>
    </row>
    <row r="143" spans="1:4" x14ac:dyDescent="0.25">
      <c r="A143" s="2">
        <v>40670</v>
      </c>
      <c r="B143" t="s">
        <v>9</v>
      </c>
      <c r="C143" t="s">
        <v>20</v>
      </c>
      <c r="D143">
        <v>14</v>
      </c>
    </row>
    <row r="144" spans="1:4" x14ac:dyDescent="0.25">
      <c r="A144" s="2">
        <v>40920</v>
      </c>
      <c r="B144" t="s">
        <v>9</v>
      </c>
      <c r="C144" t="s">
        <v>15</v>
      </c>
      <c r="D144">
        <v>5</v>
      </c>
    </row>
    <row r="145" spans="1:4" x14ac:dyDescent="0.25">
      <c r="A145" s="2">
        <v>40589</v>
      </c>
      <c r="B145" t="s">
        <v>8</v>
      </c>
      <c r="C145" t="s">
        <v>16</v>
      </c>
      <c r="D145">
        <v>12</v>
      </c>
    </row>
    <row r="146" spans="1:4" x14ac:dyDescent="0.25">
      <c r="A146" s="2">
        <v>40479</v>
      </c>
      <c r="B146" t="s">
        <v>4</v>
      </c>
      <c r="C146" t="s">
        <v>18</v>
      </c>
      <c r="D146">
        <v>15</v>
      </c>
    </row>
    <row r="147" spans="1:4" x14ac:dyDescent="0.25">
      <c r="A147" s="2">
        <v>40762</v>
      </c>
      <c r="B147" t="s">
        <v>6</v>
      </c>
      <c r="C147" t="s">
        <v>15</v>
      </c>
      <c r="D147">
        <v>12</v>
      </c>
    </row>
    <row r="148" spans="1:4" x14ac:dyDescent="0.25">
      <c r="A148" s="2">
        <v>40775</v>
      </c>
      <c r="B148" t="s">
        <v>5</v>
      </c>
      <c r="C148" t="s">
        <v>19</v>
      </c>
      <c r="D148">
        <v>1</v>
      </c>
    </row>
    <row r="149" spans="1:4" x14ac:dyDescent="0.25">
      <c r="A149" s="2">
        <v>40529</v>
      </c>
      <c r="B149" t="s">
        <v>6</v>
      </c>
      <c r="C149" t="s">
        <v>20</v>
      </c>
      <c r="D149">
        <v>5</v>
      </c>
    </row>
    <row r="150" spans="1:4" x14ac:dyDescent="0.25">
      <c r="A150" s="2">
        <v>40725</v>
      </c>
      <c r="B150" t="s">
        <v>5</v>
      </c>
      <c r="C150" t="s">
        <v>20</v>
      </c>
      <c r="D150">
        <v>22</v>
      </c>
    </row>
    <row r="151" spans="1:4" x14ac:dyDescent="0.25">
      <c r="A151" s="2">
        <v>40840</v>
      </c>
      <c r="B151" t="s">
        <v>9</v>
      </c>
      <c r="C151" t="s">
        <v>17</v>
      </c>
      <c r="D151">
        <v>19</v>
      </c>
    </row>
    <row r="152" spans="1:4" x14ac:dyDescent="0.25">
      <c r="A152" s="2">
        <v>40811</v>
      </c>
      <c r="B152" t="s">
        <v>8</v>
      </c>
      <c r="C152" t="s">
        <v>20</v>
      </c>
      <c r="D152">
        <v>15</v>
      </c>
    </row>
    <row r="153" spans="1:4" x14ac:dyDescent="0.25">
      <c r="A153" s="2">
        <v>40953</v>
      </c>
      <c r="B153" t="s">
        <v>8</v>
      </c>
      <c r="C153" t="s">
        <v>15</v>
      </c>
      <c r="D153">
        <v>9</v>
      </c>
    </row>
    <row r="154" spans="1:4" x14ac:dyDescent="0.25">
      <c r="A154" s="2">
        <v>40394</v>
      </c>
      <c r="B154" t="s">
        <v>5</v>
      </c>
      <c r="C154" t="s">
        <v>17</v>
      </c>
      <c r="D154">
        <v>14</v>
      </c>
    </row>
    <row r="155" spans="1:4" x14ac:dyDescent="0.25">
      <c r="A155" s="2">
        <v>40534</v>
      </c>
      <c r="B155" t="s">
        <v>6</v>
      </c>
      <c r="C155" t="s">
        <v>19</v>
      </c>
      <c r="D155">
        <v>1</v>
      </c>
    </row>
    <row r="156" spans="1:4" x14ac:dyDescent="0.25">
      <c r="A156" s="2">
        <v>40322</v>
      </c>
      <c r="B156" t="s">
        <v>6</v>
      </c>
      <c r="C156" t="s">
        <v>20</v>
      </c>
      <c r="D156">
        <v>25</v>
      </c>
    </row>
    <row r="157" spans="1:4" x14ac:dyDescent="0.25">
      <c r="A157" s="2">
        <v>40722</v>
      </c>
      <c r="B157" t="s">
        <v>9</v>
      </c>
      <c r="C157" t="s">
        <v>17</v>
      </c>
      <c r="D157">
        <v>22</v>
      </c>
    </row>
    <row r="158" spans="1:4" x14ac:dyDescent="0.25">
      <c r="A158" s="2">
        <v>40351</v>
      </c>
      <c r="B158" t="s">
        <v>7</v>
      </c>
      <c r="C158" t="s">
        <v>20</v>
      </c>
      <c r="D158">
        <v>19</v>
      </c>
    </row>
    <row r="159" spans="1:4" x14ac:dyDescent="0.25">
      <c r="A159" s="2">
        <v>40912</v>
      </c>
      <c r="B159" t="s">
        <v>5</v>
      </c>
      <c r="C159" t="s">
        <v>20</v>
      </c>
      <c r="D159">
        <v>1</v>
      </c>
    </row>
    <row r="160" spans="1:4" x14ac:dyDescent="0.25">
      <c r="A160" s="2">
        <v>40891</v>
      </c>
      <c r="B160" t="s">
        <v>9</v>
      </c>
      <c r="C160" t="s">
        <v>17</v>
      </c>
      <c r="D160">
        <v>14</v>
      </c>
    </row>
    <row r="161" spans="1:4" x14ac:dyDescent="0.25">
      <c r="A161" s="2">
        <v>40755</v>
      </c>
      <c r="B161" t="s">
        <v>9</v>
      </c>
      <c r="C161" t="s">
        <v>15</v>
      </c>
      <c r="D161">
        <v>2</v>
      </c>
    </row>
    <row r="162" spans="1:4" x14ac:dyDescent="0.25">
      <c r="A162" s="2">
        <v>40703</v>
      </c>
      <c r="B162" t="s">
        <v>7</v>
      </c>
      <c r="C162" t="s">
        <v>15</v>
      </c>
      <c r="D162">
        <v>20</v>
      </c>
    </row>
    <row r="163" spans="1:4" x14ac:dyDescent="0.25">
      <c r="A163" s="2">
        <v>40535</v>
      </c>
      <c r="B163" t="s">
        <v>5</v>
      </c>
      <c r="C163" t="s">
        <v>17</v>
      </c>
      <c r="D163">
        <v>4</v>
      </c>
    </row>
    <row r="164" spans="1:4" x14ac:dyDescent="0.25">
      <c r="A164" s="2">
        <v>40849</v>
      </c>
      <c r="B164" t="s">
        <v>5</v>
      </c>
      <c r="C164" t="s">
        <v>16</v>
      </c>
      <c r="D164">
        <v>14</v>
      </c>
    </row>
    <row r="165" spans="1:4" x14ac:dyDescent="0.25">
      <c r="A165" s="2">
        <v>40587</v>
      </c>
      <c r="B165" t="s">
        <v>5</v>
      </c>
      <c r="C165" t="s">
        <v>15</v>
      </c>
      <c r="D165">
        <v>9</v>
      </c>
    </row>
    <row r="166" spans="1:4" x14ac:dyDescent="0.25">
      <c r="A166" s="2">
        <v>40612</v>
      </c>
      <c r="B166" t="s">
        <v>6</v>
      </c>
      <c r="C166" t="s">
        <v>18</v>
      </c>
      <c r="D166">
        <v>4</v>
      </c>
    </row>
    <row r="167" spans="1:4" x14ac:dyDescent="0.25">
      <c r="A167" s="2">
        <v>40714</v>
      </c>
      <c r="B167" t="s">
        <v>7</v>
      </c>
      <c r="C167" t="s">
        <v>19</v>
      </c>
      <c r="D167">
        <v>17</v>
      </c>
    </row>
    <row r="168" spans="1:4" x14ac:dyDescent="0.25">
      <c r="A168" s="2">
        <v>40834</v>
      </c>
      <c r="B168" t="s">
        <v>5</v>
      </c>
      <c r="C168" t="s">
        <v>19</v>
      </c>
      <c r="D168">
        <v>23</v>
      </c>
    </row>
    <row r="169" spans="1:4" x14ac:dyDescent="0.25">
      <c r="A169" s="2">
        <v>40347</v>
      </c>
      <c r="B169" t="s">
        <v>7</v>
      </c>
      <c r="C169" t="s">
        <v>17</v>
      </c>
      <c r="D169">
        <v>2</v>
      </c>
    </row>
    <row r="170" spans="1:4" x14ac:dyDescent="0.25">
      <c r="A170" s="2">
        <v>40797</v>
      </c>
      <c r="B170" t="s">
        <v>9</v>
      </c>
      <c r="C170" t="s">
        <v>19</v>
      </c>
      <c r="D170">
        <v>20</v>
      </c>
    </row>
    <row r="171" spans="1:4" x14ac:dyDescent="0.25">
      <c r="A171" s="2">
        <v>40785</v>
      </c>
      <c r="B171" t="s">
        <v>4</v>
      </c>
      <c r="C171" t="s">
        <v>16</v>
      </c>
      <c r="D171">
        <v>1</v>
      </c>
    </row>
    <row r="172" spans="1:4" x14ac:dyDescent="0.25">
      <c r="A172" s="2">
        <v>40440</v>
      </c>
      <c r="B172" t="s">
        <v>4</v>
      </c>
      <c r="C172" t="s">
        <v>17</v>
      </c>
      <c r="D172">
        <v>4</v>
      </c>
    </row>
    <row r="173" spans="1:4" x14ac:dyDescent="0.25">
      <c r="A173" s="2">
        <v>40618</v>
      </c>
      <c r="B173" t="s">
        <v>9</v>
      </c>
      <c r="C173" t="s">
        <v>18</v>
      </c>
      <c r="D173">
        <v>17</v>
      </c>
    </row>
    <row r="174" spans="1:4" x14ac:dyDescent="0.25">
      <c r="A174" s="2">
        <v>40689</v>
      </c>
      <c r="B174" t="s">
        <v>7</v>
      </c>
      <c r="C174" t="s">
        <v>15</v>
      </c>
      <c r="D174">
        <v>8</v>
      </c>
    </row>
    <row r="175" spans="1:4" x14ac:dyDescent="0.25">
      <c r="A175" s="2">
        <v>40900</v>
      </c>
      <c r="B175" t="s">
        <v>6</v>
      </c>
      <c r="C175" t="s">
        <v>17</v>
      </c>
      <c r="D175">
        <v>4</v>
      </c>
    </row>
    <row r="176" spans="1:4" x14ac:dyDescent="0.25">
      <c r="A176" s="2">
        <v>40961</v>
      </c>
      <c r="B176" t="s">
        <v>9</v>
      </c>
      <c r="C176" t="s">
        <v>15</v>
      </c>
      <c r="D176">
        <v>18</v>
      </c>
    </row>
    <row r="177" spans="1:4" x14ac:dyDescent="0.25">
      <c r="A177" s="2">
        <v>40684</v>
      </c>
      <c r="B177" t="s">
        <v>7</v>
      </c>
      <c r="C177" t="s">
        <v>15</v>
      </c>
      <c r="D177">
        <v>11</v>
      </c>
    </row>
    <row r="178" spans="1:4" x14ac:dyDescent="0.25">
      <c r="A178" s="2">
        <v>40463</v>
      </c>
      <c r="B178" t="s">
        <v>9</v>
      </c>
      <c r="C178" t="s">
        <v>16</v>
      </c>
      <c r="D178">
        <v>21</v>
      </c>
    </row>
    <row r="179" spans="1:4" x14ac:dyDescent="0.25">
      <c r="A179" s="2">
        <v>40939</v>
      </c>
      <c r="B179" t="s">
        <v>7</v>
      </c>
      <c r="C179" t="s">
        <v>19</v>
      </c>
      <c r="D179">
        <v>21</v>
      </c>
    </row>
    <row r="180" spans="1:4" x14ac:dyDescent="0.25">
      <c r="A180" s="2">
        <v>40338</v>
      </c>
      <c r="B180" t="s">
        <v>4</v>
      </c>
      <c r="C180" t="s">
        <v>20</v>
      </c>
      <c r="D180">
        <v>3</v>
      </c>
    </row>
    <row r="181" spans="1:4" x14ac:dyDescent="0.25">
      <c r="A181" s="2">
        <v>40413</v>
      </c>
      <c r="B181" t="s">
        <v>9</v>
      </c>
      <c r="C181" t="s">
        <v>17</v>
      </c>
      <c r="D181">
        <v>24</v>
      </c>
    </row>
    <row r="182" spans="1:4" x14ac:dyDescent="0.25">
      <c r="A182" s="2">
        <v>40453</v>
      </c>
      <c r="B182" t="s">
        <v>6</v>
      </c>
      <c r="C182" t="s">
        <v>17</v>
      </c>
      <c r="D182">
        <v>14</v>
      </c>
    </row>
    <row r="183" spans="1:4" x14ac:dyDescent="0.25">
      <c r="A183" s="2">
        <v>40652</v>
      </c>
      <c r="B183" t="s">
        <v>4</v>
      </c>
      <c r="C183" t="s">
        <v>19</v>
      </c>
      <c r="D183">
        <v>14</v>
      </c>
    </row>
    <row r="184" spans="1:4" x14ac:dyDescent="0.25">
      <c r="A184" s="2">
        <v>40509</v>
      </c>
      <c r="B184" t="s">
        <v>9</v>
      </c>
      <c r="C184" t="s">
        <v>18</v>
      </c>
      <c r="D184">
        <v>1</v>
      </c>
    </row>
    <row r="185" spans="1:4" x14ac:dyDescent="0.25">
      <c r="A185" s="2">
        <v>40610</v>
      </c>
      <c r="B185" t="s">
        <v>8</v>
      </c>
      <c r="C185" t="s">
        <v>16</v>
      </c>
      <c r="D185">
        <v>24</v>
      </c>
    </row>
    <row r="186" spans="1:4" x14ac:dyDescent="0.25">
      <c r="A186" s="2">
        <v>40807</v>
      </c>
      <c r="B186" t="s">
        <v>5</v>
      </c>
      <c r="C186" t="s">
        <v>20</v>
      </c>
      <c r="D186">
        <v>7</v>
      </c>
    </row>
    <row r="187" spans="1:4" x14ac:dyDescent="0.25">
      <c r="A187" s="2">
        <v>40333</v>
      </c>
      <c r="B187" t="s">
        <v>9</v>
      </c>
      <c r="C187" t="s">
        <v>15</v>
      </c>
      <c r="D187">
        <v>12</v>
      </c>
    </row>
    <row r="188" spans="1:4" x14ac:dyDescent="0.25">
      <c r="A188" s="2">
        <v>40861</v>
      </c>
      <c r="B188" t="s">
        <v>4</v>
      </c>
      <c r="C188" t="s">
        <v>17</v>
      </c>
      <c r="D188">
        <v>2</v>
      </c>
    </row>
    <row r="189" spans="1:4" x14ac:dyDescent="0.25">
      <c r="A189" s="2">
        <v>40387</v>
      </c>
      <c r="B189" t="s">
        <v>4</v>
      </c>
      <c r="C189" t="s">
        <v>15</v>
      </c>
      <c r="D189">
        <v>3</v>
      </c>
    </row>
    <row r="190" spans="1:4" x14ac:dyDescent="0.25">
      <c r="A190" s="2">
        <v>40818</v>
      </c>
      <c r="B190" t="s">
        <v>6</v>
      </c>
      <c r="C190" t="s">
        <v>16</v>
      </c>
      <c r="D190">
        <v>12</v>
      </c>
    </row>
    <row r="191" spans="1:4" x14ac:dyDescent="0.25">
      <c r="A191" s="2">
        <v>40368</v>
      </c>
      <c r="B191" t="s">
        <v>4</v>
      </c>
      <c r="C191" t="s">
        <v>17</v>
      </c>
      <c r="D191">
        <v>1</v>
      </c>
    </row>
    <row r="192" spans="1:4" x14ac:dyDescent="0.25">
      <c r="A192" s="2">
        <v>40819</v>
      </c>
      <c r="B192" t="s">
        <v>8</v>
      </c>
      <c r="C192" t="s">
        <v>18</v>
      </c>
      <c r="D192">
        <v>1</v>
      </c>
    </row>
    <row r="193" spans="1:4" x14ac:dyDescent="0.25">
      <c r="A193" s="2">
        <v>40943</v>
      </c>
      <c r="B193" t="s">
        <v>5</v>
      </c>
      <c r="C193" t="s">
        <v>20</v>
      </c>
      <c r="D193">
        <v>22</v>
      </c>
    </row>
    <row r="194" spans="1:4" x14ac:dyDescent="0.25">
      <c r="A194" s="2">
        <v>40685</v>
      </c>
      <c r="B194" t="s">
        <v>5</v>
      </c>
      <c r="C194" t="s">
        <v>17</v>
      </c>
      <c r="D194">
        <v>7</v>
      </c>
    </row>
    <row r="195" spans="1:4" x14ac:dyDescent="0.25">
      <c r="A195" s="2">
        <v>40432</v>
      </c>
      <c r="B195" t="s">
        <v>4</v>
      </c>
      <c r="C195" t="s">
        <v>18</v>
      </c>
      <c r="D195">
        <v>3</v>
      </c>
    </row>
    <row r="196" spans="1:4" x14ac:dyDescent="0.25">
      <c r="A196" s="2">
        <v>40941</v>
      </c>
      <c r="B196" t="s">
        <v>5</v>
      </c>
      <c r="C196" t="s">
        <v>20</v>
      </c>
      <c r="D196">
        <v>2</v>
      </c>
    </row>
    <row r="197" spans="1:4" x14ac:dyDescent="0.25">
      <c r="A197" s="2">
        <v>40586</v>
      </c>
      <c r="B197" t="s">
        <v>4</v>
      </c>
      <c r="C197" t="s">
        <v>20</v>
      </c>
      <c r="D197">
        <v>16</v>
      </c>
    </row>
    <row r="198" spans="1:4" x14ac:dyDescent="0.25">
      <c r="A198" s="2">
        <v>40874</v>
      </c>
      <c r="B198" t="s">
        <v>8</v>
      </c>
      <c r="C198" t="s">
        <v>19</v>
      </c>
      <c r="D198">
        <v>25</v>
      </c>
    </row>
    <row r="199" spans="1:4" x14ac:dyDescent="0.25">
      <c r="A199" s="2">
        <v>40596</v>
      </c>
      <c r="B199" t="s">
        <v>8</v>
      </c>
      <c r="C199" t="s">
        <v>15</v>
      </c>
      <c r="D199">
        <v>22</v>
      </c>
    </row>
    <row r="200" spans="1:4" x14ac:dyDescent="0.25">
      <c r="A200" s="2">
        <v>40881</v>
      </c>
      <c r="B200" t="s">
        <v>6</v>
      </c>
      <c r="C200" t="s">
        <v>18</v>
      </c>
      <c r="D200">
        <v>6</v>
      </c>
    </row>
    <row r="201" spans="1:4" x14ac:dyDescent="0.25">
      <c r="A201" s="2">
        <v>40606</v>
      </c>
      <c r="B201" t="s">
        <v>7</v>
      </c>
      <c r="C201" t="s">
        <v>16</v>
      </c>
      <c r="D201">
        <v>13</v>
      </c>
    </row>
    <row r="202" spans="1:4" x14ac:dyDescent="0.25">
      <c r="A202" s="2">
        <v>40639</v>
      </c>
      <c r="B202" t="s">
        <v>6</v>
      </c>
      <c r="C202" t="s">
        <v>20</v>
      </c>
      <c r="D202">
        <v>22</v>
      </c>
    </row>
    <row r="203" spans="1:4" x14ac:dyDescent="0.25">
      <c r="A203" s="2">
        <v>40916</v>
      </c>
      <c r="B203" t="s">
        <v>9</v>
      </c>
      <c r="C203" t="s">
        <v>20</v>
      </c>
      <c r="D203">
        <v>9</v>
      </c>
    </row>
    <row r="204" spans="1:4" x14ac:dyDescent="0.25">
      <c r="A204" s="2">
        <v>40880</v>
      </c>
      <c r="B204" t="s">
        <v>8</v>
      </c>
      <c r="C204" t="s">
        <v>18</v>
      </c>
      <c r="D204">
        <v>6</v>
      </c>
    </row>
    <row r="205" spans="1:4" x14ac:dyDescent="0.25">
      <c r="A205" s="2">
        <v>40613</v>
      </c>
      <c r="B205" t="s">
        <v>9</v>
      </c>
      <c r="C205" t="s">
        <v>17</v>
      </c>
      <c r="D205">
        <v>1</v>
      </c>
    </row>
    <row r="206" spans="1:4" x14ac:dyDescent="0.25">
      <c r="A206" s="2">
        <v>40311</v>
      </c>
      <c r="B206" t="s">
        <v>9</v>
      </c>
      <c r="C206" t="s">
        <v>19</v>
      </c>
      <c r="D206">
        <v>14</v>
      </c>
    </row>
    <row r="207" spans="1:4" x14ac:dyDescent="0.25">
      <c r="A207" s="2">
        <v>40343</v>
      </c>
      <c r="B207" t="s">
        <v>8</v>
      </c>
      <c r="C207" t="s">
        <v>15</v>
      </c>
      <c r="D207">
        <v>22</v>
      </c>
    </row>
    <row r="208" spans="1:4" x14ac:dyDescent="0.25">
      <c r="A208" s="2">
        <v>40835</v>
      </c>
      <c r="B208" t="s">
        <v>9</v>
      </c>
      <c r="C208" t="s">
        <v>17</v>
      </c>
      <c r="D208">
        <v>14</v>
      </c>
    </row>
    <row r="209" spans="1:4" x14ac:dyDescent="0.25">
      <c r="A209" s="2">
        <v>40828</v>
      </c>
      <c r="B209" t="s">
        <v>6</v>
      </c>
      <c r="C209" t="s">
        <v>18</v>
      </c>
      <c r="D209">
        <v>14</v>
      </c>
    </row>
    <row r="210" spans="1:4" x14ac:dyDescent="0.25">
      <c r="A210" s="2">
        <v>40894</v>
      </c>
      <c r="B210" t="s">
        <v>7</v>
      </c>
      <c r="C210" t="s">
        <v>18</v>
      </c>
      <c r="D210">
        <v>1</v>
      </c>
    </row>
    <row r="211" spans="1:4" x14ac:dyDescent="0.25">
      <c r="A211" s="2">
        <v>40669</v>
      </c>
      <c r="B211" t="s">
        <v>7</v>
      </c>
      <c r="C211" t="s">
        <v>15</v>
      </c>
      <c r="D211">
        <v>6</v>
      </c>
    </row>
    <row r="212" spans="1:4" x14ac:dyDescent="0.25">
      <c r="A212" s="2">
        <v>40900</v>
      </c>
      <c r="B212" t="s">
        <v>4</v>
      </c>
      <c r="C212" t="s">
        <v>20</v>
      </c>
      <c r="D212">
        <v>16</v>
      </c>
    </row>
    <row r="213" spans="1:4" x14ac:dyDescent="0.25">
      <c r="A213" s="2">
        <v>40910</v>
      </c>
      <c r="B213" t="s">
        <v>4</v>
      </c>
      <c r="C213" t="s">
        <v>20</v>
      </c>
      <c r="D213">
        <v>19</v>
      </c>
    </row>
    <row r="214" spans="1:4" x14ac:dyDescent="0.25">
      <c r="A214" s="2">
        <v>40904</v>
      </c>
      <c r="B214" t="s">
        <v>5</v>
      </c>
      <c r="C214" t="s">
        <v>19</v>
      </c>
      <c r="D214">
        <v>8</v>
      </c>
    </row>
    <row r="215" spans="1:4" x14ac:dyDescent="0.25">
      <c r="A215" s="2">
        <v>40470</v>
      </c>
      <c r="B215" t="s">
        <v>5</v>
      </c>
      <c r="C215" t="s">
        <v>17</v>
      </c>
      <c r="D215">
        <v>20</v>
      </c>
    </row>
    <row r="216" spans="1:4" x14ac:dyDescent="0.25">
      <c r="A216" s="2">
        <v>40703</v>
      </c>
      <c r="B216" t="s">
        <v>4</v>
      </c>
      <c r="C216" t="s">
        <v>19</v>
      </c>
      <c r="D216">
        <v>16</v>
      </c>
    </row>
    <row r="217" spans="1:4" x14ac:dyDescent="0.25">
      <c r="A217" s="2">
        <v>40482</v>
      </c>
      <c r="B217" t="s">
        <v>4</v>
      </c>
      <c r="C217" t="s">
        <v>20</v>
      </c>
      <c r="D217">
        <v>19</v>
      </c>
    </row>
    <row r="218" spans="1:4" x14ac:dyDescent="0.25">
      <c r="A218" s="2">
        <v>40352</v>
      </c>
      <c r="B218" t="s">
        <v>6</v>
      </c>
      <c r="C218" t="s">
        <v>18</v>
      </c>
      <c r="D218">
        <v>21</v>
      </c>
    </row>
    <row r="219" spans="1:4" x14ac:dyDescent="0.25">
      <c r="A219" s="2">
        <v>40308</v>
      </c>
      <c r="B219" t="s">
        <v>9</v>
      </c>
      <c r="C219" t="s">
        <v>16</v>
      </c>
      <c r="D219">
        <v>21</v>
      </c>
    </row>
    <row r="220" spans="1:4" x14ac:dyDescent="0.25">
      <c r="A220" s="2">
        <v>40582</v>
      </c>
      <c r="B220" t="s">
        <v>5</v>
      </c>
      <c r="C220" t="s">
        <v>18</v>
      </c>
      <c r="D220">
        <v>7</v>
      </c>
    </row>
    <row r="221" spans="1:4" x14ac:dyDescent="0.25">
      <c r="A221" s="2">
        <v>40380</v>
      </c>
      <c r="B221" t="s">
        <v>8</v>
      </c>
      <c r="C221" t="s">
        <v>16</v>
      </c>
      <c r="D221">
        <v>24</v>
      </c>
    </row>
    <row r="222" spans="1:4" x14ac:dyDescent="0.25">
      <c r="A222" s="2">
        <v>40812</v>
      </c>
      <c r="B222" t="s">
        <v>5</v>
      </c>
      <c r="C222" t="s">
        <v>17</v>
      </c>
      <c r="D222">
        <v>23</v>
      </c>
    </row>
    <row r="223" spans="1:4" x14ac:dyDescent="0.25">
      <c r="A223" s="2">
        <v>40983</v>
      </c>
      <c r="B223" t="s">
        <v>9</v>
      </c>
      <c r="C223" t="s">
        <v>16</v>
      </c>
      <c r="D223">
        <v>16</v>
      </c>
    </row>
    <row r="224" spans="1:4" x14ac:dyDescent="0.25">
      <c r="A224" s="2">
        <v>40907</v>
      </c>
      <c r="B224" t="s">
        <v>6</v>
      </c>
      <c r="C224" t="s">
        <v>17</v>
      </c>
      <c r="D224">
        <v>21</v>
      </c>
    </row>
    <row r="225" spans="1:4" x14ac:dyDescent="0.25">
      <c r="A225" s="2">
        <v>40391</v>
      </c>
      <c r="B225" t="s">
        <v>6</v>
      </c>
      <c r="C225" t="s">
        <v>17</v>
      </c>
      <c r="D225">
        <v>5</v>
      </c>
    </row>
    <row r="226" spans="1:4" x14ac:dyDescent="0.25">
      <c r="A226" s="2">
        <v>40434</v>
      </c>
      <c r="B226" t="s">
        <v>4</v>
      </c>
      <c r="C226" t="s">
        <v>16</v>
      </c>
      <c r="D226">
        <v>6</v>
      </c>
    </row>
    <row r="227" spans="1:4" x14ac:dyDescent="0.25">
      <c r="A227" s="2">
        <v>40693</v>
      </c>
      <c r="B227" t="s">
        <v>5</v>
      </c>
      <c r="C227" t="s">
        <v>19</v>
      </c>
      <c r="D227">
        <v>24</v>
      </c>
    </row>
    <row r="228" spans="1:4" x14ac:dyDescent="0.25">
      <c r="A228" s="2">
        <v>40390</v>
      </c>
      <c r="B228" t="s">
        <v>7</v>
      </c>
      <c r="C228" t="s">
        <v>15</v>
      </c>
      <c r="D228">
        <v>13</v>
      </c>
    </row>
    <row r="229" spans="1:4" x14ac:dyDescent="0.25">
      <c r="A229" s="2">
        <v>40834</v>
      </c>
      <c r="B229" t="s">
        <v>4</v>
      </c>
      <c r="C229" t="s">
        <v>20</v>
      </c>
      <c r="D229">
        <v>16</v>
      </c>
    </row>
    <row r="230" spans="1:4" x14ac:dyDescent="0.25">
      <c r="A230" s="2">
        <v>40801</v>
      </c>
      <c r="B230" t="s">
        <v>4</v>
      </c>
      <c r="C230" t="s">
        <v>20</v>
      </c>
      <c r="D230">
        <v>12</v>
      </c>
    </row>
    <row r="231" spans="1:4" x14ac:dyDescent="0.25">
      <c r="A231" s="2">
        <v>40885</v>
      </c>
      <c r="B231" t="s">
        <v>9</v>
      </c>
      <c r="C231" t="s">
        <v>17</v>
      </c>
      <c r="D231">
        <v>7</v>
      </c>
    </row>
    <row r="232" spans="1:4" x14ac:dyDescent="0.25">
      <c r="A232" s="2">
        <v>40430</v>
      </c>
      <c r="B232" t="s">
        <v>5</v>
      </c>
      <c r="C232" t="s">
        <v>19</v>
      </c>
      <c r="D232">
        <v>2</v>
      </c>
    </row>
    <row r="233" spans="1:4" x14ac:dyDescent="0.25">
      <c r="A233" s="2">
        <v>40522</v>
      </c>
      <c r="B233" t="s">
        <v>6</v>
      </c>
      <c r="C233" t="s">
        <v>18</v>
      </c>
      <c r="D233">
        <v>23</v>
      </c>
    </row>
    <row r="234" spans="1:4" x14ac:dyDescent="0.25">
      <c r="A234" s="2">
        <v>40479</v>
      </c>
      <c r="B234" t="s">
        <v>4</v>
      </c>
      <c r="C234" t="s">
        <v>17</v>
      </c>
      <c r="D234">
        <v>7</v>
      </c>
    </row>
    <row r="235" spans="1:4" x14ac:dyDescent="0.25">
      <c r="A235" s="2">
        <v>40641</v>
      </c>
      <c r="B235" t="s">
        <v>6</v>
      </c>
      <c r="C235" t="s">
        <v>20</v>
      </c>
      <c r="D235">
        <v>21</v>
      </c>
    </row>
    <row r="236" spans="1:4" x14ac:dyDescent="0.25">
      <c r="A236" s="2">
        <v>40689</v>
      </c>
      <c r="B236" t="s">
        <v>9</v>
      </c>
      <c r="C236" t="s">
        <v>19</v>
      </c>
      <c r="D236">
        <v>1</v>
      </c>
    </row>
    <row r="237" spans="1:4" x14ac:dyDescent="0.25">
      <c r="A237" s="2">
        <v>40375</v>
      </c>
      <c r="B237" t="s">
        <v>6</v>
      </c>
      <c r="C237" t="s">
        <v>19</v>
      </c>
      <c r="D237">
        <v>15</v>
      </c>
    </row>
    <row r="238" spans="1:4" x14ac:dyDescent="0.25">
      <c r="A238" s="2">
        <v>40958</v>
      </c>
      <c r="B238" t="s">
        <v>6</v>
      </c>
      <c r="C238" t="s">
        <v>16</v>
      </c>
      <c r="D238">
        <v>16</v>
      </c>
    </row>
    <row r="239" spans="1:4" x14ac:dyDescent="0.25">
      <c r="A239" s="2">
        <v>40380</v>
      </c>
      <c r="B239" t="s">
        <v>8</v>
      </c>
      <c r="C239" t="s">
        <v>15</v>
      </c>
      <c r="D239">
        <v>11</v>
      </c>
    </row>
    <row r="240" spans="1:4" x14ac:dyDescent="0.25">
      <c r="A240" s="2">
        <v>40339</v>
      </c>
      <c r="B240" t="s">
        <v>5</v>
      </c>
      <c r="C240" t="s">
        <v>20</v>
      </c>
      <c r="D240">
        <v>3</v>
      </c>
    </row>
    <row r="241" spans="1:4" x14ac:dyDescent="0.25">
      <c r="A241" s="2">
        <v>40630</v>
      </c>
      <c r="B241" t="s">
        <v>8</v>
      </c>
      <c r="C241" t="s">
        <v>17</v>
      </c>
      <c r="D241">
        <v>1</v>
      </c>
    </row>
    <row r="242" spans="1:4" x14ac:dyDescent="0.25">
      <c r="A242" s="2">
        <v>40808</v>
      </c>
      <c r="B242" t="s">
        <v>4</v>
      </c>
      <c r="C242" t="s">
        <v>16</v>
      </c>
      <c r="D242">
        <v>21</v>
      </c>
    </row>
    <row r="243" spans="1:4" x14ac:dyDescent="0.25">
      <c r="A243" s="2">
        <v>40645</v>
      </c>
      <c r="B243" t="s">
        <v>8</v>
      </c>
      <c r="C243" t="s">
        <v>19</v>
      </c>
      <c r="D243">
        <v>12</v>
      </c>
    </row>
    <row r="244" spans="1:4" x14ac:dyDescent="0.25">
      <c r="A244" s="2">
        <v>40486</v>
      </c>
      <c r="B244" t="s">
        <v>8</v>
      </c>
      <c r="C244" t="s">
        <v>15</v>
      </c>
      <c r="D244">
        <v>25</v>
      </c>
    </row>
    <row r="245" spans="1:4" x14ac:dyDescent="0.25">
      <c r="A245" s="2">
        <v>40674</v>
      </c>
      <c r="B245" t="s">
        <v>7</v>
      </c>
      <c r="C245" t="s">
        <v>15</v>
      </c>
      <c r="D245">
        <v>8</v>
      </c>
    </row>
    <row r="246" spans="1:4" x14ac:dyDescent="0.25">
      <c r="A246" s="2">
        <v>40973</v>
      </c>
      <c r="B246" t="s">
        <v>6</v>
      </c>
      <c r="C246" t="s">
        <v>20</v>
      </c>
      <c r="D246">
        <v>20</v>
      </c>
    </row>
    <row r="247" spans="1:4" x14ac:dyDescent="0.25">
      <c r="A247" s="2">
        <v>40372</v>
      </c>
      <c r="B247" t="s">
        <v>8</v>
      </c>
      <c r="C247" t="s">
        <v>17</v>
      </c>
      <c r="D247">
        <v>14</v>
      </c>
    </row>
    <row r="248" spans="1:4" x14ac:dyDescent="0.25">
      <c r="A248" s="2">
        <v>40716</v>
      </c>
      <c r="B248" t="s">
        <v>5</v>
      </c>
      <c r="C248" t="s">
        <v>19</v>
      </c>
      <c r="D248">
        <v>2</v>
      </c>
    </row>
    <row r="249" spans="1:4" x14ac:dyDescent="0.25">
      <c r="A249" s="2">
        <v>40351</v>
      </c>
      <c r="B249" t="s">
        <v>6</v>
      </c>
      <c r="C249" t="s">
        <v>16</v>
      </c>
      <c r="D249">
        <v>18</v>
      </c>
    </row>
    <row r="250" spans="1:4" x14ac:dyDescent="0.25">
      <c r="A250" s="2">
        <v>40659</v>
      </c>
      <c r="B250" t="s">
        <v>7</v>
      </c>
      <c r="C250" t="s">
        <v>17</v>
      </c>
      <c r="D250">
        <v>18</v>
      </c>
    </row>
    <row r="251" spans="1:4" x14ac:dyDescent="0.25">
      <c r="A251" s="2">
        <v>40356</v>
      </c>
      <c r="B251" t="s">
        <v>8</v>
      </c>
      <c r="C251" t="s">
        <v>18</v>
      </c>
      <c r="D251">
        <v>7</v>
      </c>
    </row>
    <row r="252" spans="1:4" x14ac:dyDescent="0.25">
      <c r="A252" s="2">
        <v>40889</v>
      </c>
      <c r="B252" t="s">
        <v>5</v>
      </c>
      <c r="C252" t="s">
        <v>20</v>
      </c>
      <c r="D252">
        <v>25</v>
      </c>
    </row>
    <row r="253" spans="1:4" x14ac:dyDescent="0.25">
      <c r="A253" s="2">
        <v>40785</v>
      </c>
      <c r="B253" t="s">
        <v>9</v>
      </c>
      <c r="C253" t="s">
        <v>15</v>
      </c>
      <c r="D253">
        <v>13</v>
      </c>
    </row>
    <row r="254" spans="1:4" x14ac:dyDescent="0.25">
      <c r="A254" s="2">
        <v>40553</v>
      </c>
      <c r="B254" t="s">
        <v>5</v>
      </c>
      <c r="C254" t="s">
        <v>20</v>
      </c>
      <c r="D254">
        <v>4</v>
      </c>
    </row>
    <row r="255" spans="1:4" x14ac:dyDescent="0.25">
      <c r="A255" s="2">
        <v>40789</v>
      </c>
      <c r="B255" t="s">
        <v>5</v>
      </c>
      <c r="C255" t="s">
        <v>18</v>
      </c>
      <c r="D255">
        <v>18</v>
      </c>
    </row>
    <row r="256" spans="1:4" x14ac:dyDescent="0.25">
      <c r="A256" s="2">
        <v>40409</v>
      </c>
      <c r="B256" t="s">
        <v>8</v>
      </c>
      <c r="C256" t="s">
        <v>18</v>
      </c>
      <c r="D256">
        <v>4</v>
      </c>
    </row>
    <row r="257" spans="1:4" x14ac:dyDescent="0.25">
      <c r="A257" s="2">
        <v>40447</v>
      </c>
      <c r="B257" t="s">
        <v>8</v>
      </c>
      <c r="C257" t="s">
        <v>20</v>
      </c>
      <c r="D257">
        <v>13</v>
      </c>
    </row>
    <row r="258" spans="1:4" x14ac:dyDescent="0.25">
      <c r="A258" s="2">
        <v>40749</v>
      </c>
      <c r="B258" t="s">
        <v>5</v>
      </c>
      <c r="C258" t="s">
        <v>20</v>
      </c>
      <c r="D258">
        <v>5</v>
      </c>
    </row>
    <row r="259" spans="1:4" x14ac:dyDescent="0.25">
      <c r="A259" s="2">
        <v>40359</v>
      </c>
      <c r="B259" t="s">
        <v>8</v>
      </c>
      <c r="C259" t="s">
        <v>15</v>
      </c>
      <c r="D259">
        <v>9</v>
      </c>
    </row>
    <row r="260" spans="1:4" x14ac:dyDescent="0.25">
      <c r="A260" s="2">
        <v>40995</v>
      </c>
      <c r="B260" t="s">
        <v>8</v>
      </c>
      <c r="C260" t="s">
        <v>19</v>
      </c>
      <c r="D260">
        <v>1</v>
      </c>
    </row>
    <row r="261" spans="1:4" x14ac:dyDescent="0.25">
      <c r="A261" s="2">
        <v>40467</v>
      </c>
      <c r="B261" t="s">
        <v>6</v>
      </c>
      <c r="C261" t="s">
        <v>20</v>
      </c>
      <c r="D261">
        <v>21</v>
      </c>
    </row>
    <row r="262" spans="1:4" x14ac:dyDescent="0.25">
      <c r="A262" s="2">
        <v>40647</v>
      </c>
      <c r="B262" t="s">
        <v>8</v>
      </c>
      <c r="C262" t="s">
        <v>18</v>
      </c>
      <c r="D262">
        <v>19</v>
      </c>
    </row>
    <row r="263" spans="1:4" x14ac:dyDescent="0.25">
      <c r="A263" s="2">
        <v>40308</v>
      </c>
      <c r="B263" t="s">
        <v>8</v>
      </c>
      <c r="C263" t="s">
        <v>20</v>
      </c>
      <c r="D263">
        <v>7</v>
      </c>
    </row>
    <row r="264" spans="1:4" x14ac:dyDescent="0.25">
      <c r="A264" s="2">
        <v>40400</v>
      </c>
      <c r="B264" t="s">
        <v>9</v>
      </c>
      <c r="C264" t="s">
        <v>19</v>
      </c>
      <c r="D264">
        <v>5</v>
      </c>
    </row>
    <row r="265" spans="1:4" x14ac:dyDescent="0.25">
      <c r="A265" s="2">
        <v>40898</v>
      </c>
      <c r="B265" t="s">
        <v>4</v>
      </c>
      <c r="C265" t="s">
        <v>15</v>
      </c>
      <c r="D265">
        <v>23</v>
      </c>
    </row>
    <row r="266" spans="1:4" x14ac:dyDescent="0.25">
      <c r="A266" s="2">
        <v>40927</v>
      </c>
      <c r="B266" t="s">
        <v>5</v>
      </c>
      <c r="C266" t="s">
        <v>16</v>
      </c>
      <c r="D266">
        <v>8</v>
      </c>
    </row>
    <row r="267" spans="1:4" x14ac:dyDescent="0.25">
      <c r="A267" s="2">
        <v>40707</v>
      </c>
      <c r="B267" t="s">
        <v>6</v>
      </c>
      <c r="C267" t="s">
        <v>19</v>
      </c>
      <c r="D267">
        <v>10</v>
      </c>
    </row>
    <row r="268" spans="1:4" x14ac:dyDescent="0.25">
      <c r="A268" s="2">
        <v>40518</v>
      </c>
      <c r="B268" t="s">
        <v>7</v>
      </c>
      <c r="C268" t="s">
        <v>18</v>
      </c>
      <c r="D268">
        <v>10</v>
      </c>
    </row>
    <row r="269" spans="1:4" x14ac:dyDescent="0.25">
      <c r="A269" s="2">
        <v>40906</v>
      </c>
      <c r="B269" t="s">
        <v>4</v>
      </c>
      <c r="C269" t="s">
        <v>15</v>
      </c>
      <c r="D269">
        <v>24</v>
      </c>
    </row>
    <row r="270" spans="1:4" x14ac:dyDescent="0.25">
      <c r="A270" s="2">
        <v>40947</v>
      </c>
      <c r="B270" t="s">
        <v>9</v>
      </c>
      <c r="C270" t="s">
        <v>15</v>
      </c>
      <c r="D270">
        <v>5</v>
      </c>
    </row>
    <row r="271" spans="1:4" x14ac:dyDescent="0.25">
      <c r="A271" s="2">
        <v>40625</v>
      </c>
      <c r="B271" t="s">
        <v>4</v>
      </c>
      <c r="C271" t="s">
        <v>16</v>
      </c>
      <c r="D271">
        <v>25</v>
      </c>
    </row>
    <row r="272" spans="1:4" x14ac:dyDescent="0.25">
      <c r="A272" s="2">
        <v>40856</v>
      </c>
      <c r="B272" t="s">
        <v>9</v>
      </c>
      <c r="C272" t="s">
        <v>17</v>
      </c>
      <c r="D272">
        <v>5</v>
      </c>
    </row>
    <row r="273" spans="1:4" x14ac:dyDescent="0.25">
      <c r="A273" s="2">
        <v>40781</v>
      </c>
      <c r="B273" t="s">
        <v>7</v>
      </c>
      <c r="C273" t="s">
        <v>16</v>
      </c>
      <c r="D273">
        <v>3</v>
      </c>
    </row>
    <row r="274" spans="1:4" x14ac:dyDescent="0.25">
      <c r="A274" s="2">
        <v>40808</v>
      </c>
      <c r="B274" t="s">
        <v>4</v>
      </c>
      <c r="C274" t="s">
        <v>19</v>
      </c>
      <c r="D274">
        <v>4</v>
      </c>
    </row>
    <row r="275" spans="1:4" x14ac:dyDescent="0.25">
      <c r="A275" s="2">
        <v>41001</v>
      </c>
      <c r="B275" t="s">
        <v>9</v>
      </c>
      <c r="C275" t="s">
        <v>16</v>
      </c>
      <c r="D275">
        <v>1</v>
      </c>
    </row>
    <row r="276" spans="1:4" x14ac:dyDescent="0.25">
      <c r="A276" s="2">
        <v>40900</v>
      </c>
      <c r="B276" t="s">
        <v>8</v>
      </c>
      <c r="C276" t="s">
        <v>20</v>
      </c>
      <c r="D276">
        <v>20</v>
      </c>
    </row>
    <row r="277" spans="1:4" x14ac:dyDescent="0.25">
      <c r="A277" s="2">
        <v>40430</v>
      </c>
      <c r="B277" t="s">
        <v>9</v>
      </c>
      <c r="C277" t="s">
        <v>19</v>
      </c>
      <c r="D277">
        <v>5</v>
      </c>
    </row>
    <row r="278" spans="1:4" x14ac:dyDescent="0.25">
      <c r="A278" s="2">
        <v>40459</v>
      </c>
      <c r="B278" t="s">
        <v>7</v>
      </c>
      <c r="C278" t="s">
        <v>19</v>
      </c>
      <c r="D278">
        <v>18</v>
      </c>
    </row>
    <row r="279" spans="1:4" x14ac:dyDescent="0.25">
      <c r="A279" s="2">
        <v>40531</v>
      </c>
      <c r="B279" t="s">
        <v>7</v>
      </c>
      <c r="C279" t="s">
        <v>17</v>
      </c>
      <c r="D279">
        <v>4</v>
      </c>
    </row>
    <row r="280" spans="1:4" x14ac:dyDescent="0.25">
      <c r="A280" s="2">
        <v>40336</v>
      </c>
      <c r="B280" t="s">
        <v>6</v>
      </c>
      <c r="C280" t="s">
        <v>15</v>
      </c>
      <c r="D280">
        <v>11</v>
      </c>
    </row>
    <row r="281" spans="1:4" x14ac:dyDescent="0.25">
      <c r="A281" s="2">
        <v>40737</v>
      </c>
      <c r="B281" t="s">
        <v>4</v>
      </c>
      <c r="C281" t="s">
        <v>20</v>
      </c>
      <c r="D281">
        <v>16</v>
      </c>
    </row>
    <row r="282" spans="1:4" x14ac:dyDescent="0.25">
      <c r="A282" s="2">
        <v>40332</v>
      </c>
      <c r="B282" t="s">
        <v>8</v>
      </c>
      <c r="C282" t="s">
        <v>18</v>
      </c>
      <c r="D282">
        <v>22</v>
      </c>
    </row>
    <row r="283" spans="1:4" x14ac:dyDescent="0.25">
      <c r="A283" s="2">
        <v>40636</v>
      </c>
      <c r="B283" t="s">
        <v>4</v>
      </c>
      <c r="C283" t="s">
        <v>18</v>
      </c>
      <c r="D283">
        <v>6</v>
      </c>
    </row>
    <row r="284" spans="1:4" x14ac:dyDescent="0.25">
      <c r="A284" s="2">
        <v>40727</v>
      </c>
      <c r="B284" t="s">
        <v>7</v>
      </c>
      <c r="C284" t="s">
        <v>19</v>
      </c>
      <c r="D284">
        <v>11</v>
      </c>
    </row>
    <row r="285" spans="1:4" x14ac:dyDescent="0.25">
      <c r="A285" s="2">
        <v>40333</v>
      </c>
      <c r="B285" t="s">
        <v>4</v>
      </c>
      <c r="C285" t="s">
        <v>20</v>
      </c>
      <c r="D285">
        <v>24</v>
      </c>
    </row>
    <row r="286" spans="1:4" x14ac:dyDescent="0.25">
      <c r="A286" s="2">
        <v>40902</v>
      </c>
      <c r="B286" t="s">
        <v>7</v>
      </c>
      <c r="C286" t="s">
        <v>17</v>
      </c>
      <c r="D286">
        <v>18</v>
      </c>
    </row>
    <row r="287" spans="1:4" x14ac:dyDescent="0.25">
      <c r="A287" s="2">
        <v>40570</v>
      </c>
      <c r="B287" t="s">
        <v>8</v>
      </c>
      <c r="C287" t="s">
        <v>15</v>
      </c>
      <c r="D287">
        <v>3</v>
      </c>
    </row>
    <row r="288" spans="1:4" x14ac:dyDescent="0.25">
      <c r="A288" s="2">
        <v>40316</v>
      </c>
      <c r="B288" t="s">
        <v>6</v>
      </c>
      <c r="C288" t="s">
        <v>19</v>
      </c>
      <c r="D288">
        <v>1</v>
      </c>
    </row>
    <row r="289" spans="1:4" x14ac:dyDescent="0.25">
      <c r="A289" s="2">
        <v>40960</v>
      </c>
      <c r="B289" t="s">
        <v>8</v>
      </c>
      <c r="C289" t="s">
        <v>18</v>
      </c>
      <c r="D289">
        <v>13</v>
      </c>
    </row>
    <row r="290" spans="1:4" x14ac:dyDescent="0.25">
      <c r="A290" s="2">
        <v>40906</v>
      </c>
      <c r="B290" t="s">
        <v>9</v>
      </c>
      <c r="C290" t="s">
        <v>19</v>
      </c>
      <c r="D290">
        <v>2</v>
      </c>
    </row>
    <row r="291" spans="1:4" x14ac:dyDescent="0.25">
      <c r="A291" s="2">
        <v>40923</v>
      </c>
      <c r="B291" t="s">
        <v>8</v>
      </c>
      <c r="C291" t="s">
        <v>17</v>
      </c>
      <c r="D291">
        <v>22</v>
      </c>
    </row>
    <row r="292" spans="1:4" x14ac:dyDescent="0.25">
      <c r="A292" s="2">
        <v>40331</v>
      </c>
      <c r="B292" t="s">
        <v>7</v>
      </c>
      <c r="C292" t="s">
        <v>18</v>
      </c>
      <c r="D292">
        <v>21</v>
      </c>
    </row>
    <row r="293" spans="1:4" x14ac:dyDescent="0.25">
      <c r="A293" s="2">
        <v>40881</v>
      </c>
      <c r="B293" t="s">
        <v>7</v>
      </c>
      <c r="C293" t="s">
        <v>16</v>
      </c>
      <c r="D293">
        <v>11</v>
      </c>
    </row>
    <row r="294" spans="1:4" x14ac:dyDescent="0.25">
      <c r="A294" s="2">
        <v>40676</v>
      </c>
      <c r="B294" t="s">
        <v>7</v>
      </c>
      <c r="C294" t="s">
        <v>16</v>
      </c>
      <c r="D294">
        <v>21</v>
      </c>
    </row>
    <row r="295" spans="1:4" x14ac:dyDescent="0.25">
      <c r="A295" s="2">
        <v>40809</v>
      </c>
      <c r="B295" t="s">
        <v>5</v>
      </c>
      <c r="C295" t="s">
        <v>17</v>
      </c>
      <c r="D295">
        <v>1</v>
      </c>
    </row>
    <row r="296" spans="1:4" x14ac:dyDescent="0.25">
      <c r="A296" s="2">
        <v>40543</v>
      </c>
      <c r="B296" t="s">
        <v>9</v>
      </c>
      <c r="C296" t="s">
        <v>19</v>
      </c>
      <c r="D296">
        <v>18</v>
      </c>
    </row>
    <row r="297" spans="1:4" x14ac:dyDescent="0.25">
      <c r="A297" s="2">
        <v>40417</v>
      </c>
      <c r="B297" t="s">
        <v>4</v>
      </c>
      <c r="C297" t="s">
        <v>15</v>
      </c>
      <c r="D297">
        <v>7</v>
      </c>
    </row>
    <row r="298" spans="1:4" x14ac:dyDescent="0.25">
      <c r="A298" s="2">
        <v>40887</v>
      </c>
      <c r="B298" t="s">
        <v>6</v>
      </c>
      <c r="C298" t="s">
        <v>20</v>
      </c>
      <c r="D298">
        <v>13</v>
      </c>
    </row>
    <row r="299" spans="1:4" x14ac:dyDescent="0.25">
      <c r="A299" s="2">
        <v>41000</v>
      </c>
      <c r="B299" t="s">
        <v>7</v>
      </c>
      <c r="C299" t="s">
        <v>20</v>
      </c>
      <c r="D299">
        <v>7</v>
      </c>
    </row>
    <row r="300" spans="1:4" x14ac:dyDescent="0.25">
      <c r="A300" s="2">
        <v>40738</v>
      </c>
      <c r="B300" t="s">
        <v>8</v>
      </c>
      <c r="C300" t="s">
        <v>15</v>
      </c>
      <c r="D300">
        <v>18</v>
      </c>
    </row>
    <row r="301" spans="1:4" x14ac:dyDescent="0.25">
      <c r="A301" s="2">
        <v>40682</v>
      </c>
      <c r="B301" t="s">
        <v>9</v>
      </c>
      <c r="C301" t="s">
        <v>17</v>
      </c>
      <c r="D301">
        <v>14</v>
      </c>
    </row>
    <row r="302" spans="1:4" x14ac:dyDescent="0.25">
      <c r="A302" s="2">
        <v>40759</v>
      </c>
      <c r="B302" t="s">
        <v>8</v>
      </c>
      <c r="C302" t="s">
        <v>15</v>
      </c>
      <c r="D302">
        <v>17</v>
      </c>
    </row>
    <row r="303" spans="1:4" x14ac:dyDescent="0.25">
      <c r="A303" s="2">
        <v>40388</v>
      </c>
      <c r="B303" t="s">
        <v>4</v>
      </c>
      <c r="C303" t="s">
        <v>20</v>
      </c>
      <c r="D303">
        <v>20</v>
      </c>
    </row>
    <row r="304" spans="1:4" x14ac:dyDescent="0.25">
      <c r="A304" s="2">
        <v>40768</v>
      </c>
      <c r="B304" t="s">
        <v>5</v>
      </c>
      <c r="C304" t="s">
        <v>20</v>
      </c>
      <c r="D304">
        <v>17</v>
      </c>
    </row>
    <row r="305" spans="1:4" x14ac:dyDescent="0.25">
      <c r="A305" s="2">
        <v>40621</v>
      </c>
      <c r="B305" t="s">
        <v>6</v>
      </c>
      <c r="C305" t="s">
        <v>17</v>
      </c>
      <c r="D305">
        <v>3</v>
      </c>
    </row>
    <row r="306" spans="1:4" x14ac:dyDescent="0.25">
      <c r="A306" s="2">
        <v>40867</v>
      </c>
      <c r="B306" t="s">
        <v>4</v>
      </c>
      <c r="C306" t="s">
        <v>15</v>
      </c>
      <c r="D306">
        <v>20</v>
      </c>
    </row>
    <row r="307" spans="1:4" x14ac:dyDescent="0.25">
      <c r="A307" s="2">
        <v>40360</v>
      </c>
      <c r="B307" t="s">
        <v>4</v>
      </c>
      <c r="C307" t="s">
        <v>20</v>
      </c>
      <c r="D307">
        <v>14</v>
      </c>
    </row>
    <row r="308" spans="1:4" x14ac:dyDescent="0.25">
      <c r="A308" s="2">
        <v>40865</v>
      </c>
      <c r="B308" t="s">
        <v>5</v>
      </c>
      <c r="C308" t="s">
        <v>18</v>
      </c>
      <c r="D308">
        <v>24</v>
      </c>
    </row>
    <row r="309" spans="1:4" x14ac:dyDescent="0.25">
      <c r="A309" s="2">
        <v>40910</v>
      </c>
      <c r="B309" t="s">
        <v>5</v>
      </c>
      <c r="C309" t="s">
        <v>18</v>
      </c>
      <c r="D309">
        <v>7</v>
      </c>
    </row>
    <row r="310" spans="1:4" x14ac:dyDescent="0.25">
      <c r="A310" s="2">
        <v>40705</v>
      </c>
      <c r="B310" t="s">
        <v>9</v>
      </c>
      <c r="C310" t="s">
        <v>20</v>
      </c>
      <c r="D310">
        <v>16</v>
      </c>
    </row>
    <row r="311" spans="1:4" x14ac:dyDescent="0.25">
      <c r="A311" s="2">
        <v>40980</v>
      </c>
      <c r="B311" t="s">
        <v>7</v>
      </c>
      <c r="C311" t="s">
        <v>18</v>
      </c>
      <c r="D311">
        <v>3</v>
      </c>
    </row>
    <row r="312" spans="1:4" x14ac:dyDescent="0.25">
      <c r="A312" s="2">
        <v>40863</v>
      </c>
      <c r="B312" t="s">
        <v>7</v>
      </c>
      <c r="C312" t="s">
        <v>18</v>
      </c>
      <c r="D312">
        <v>10</v>
      </c>
    </row>
    <row r="313" spans="1:4" x14ac:dyDescent="0.25">
      <c r="A313" s="2">
        <v>40621</v>
      </c>
      <c r="B313" t="s">
        <v>7</v>
      </c>
      <c r="C313" t="s">
        <v>17</v>
      </c>
      <c r="D313">
        <v>1</v>
      </c>
    </row>
    <row r="314" spans="1:4" x14ac:dyDescent="0.25">
      <c r="A314" s="2">
        <v>40843</v>
      </c>
      <c r="B314" t="s">
        <v>6</v>
      </c>
      <c r="C314" t="s">
        <v>16</v>
      </c>
      <c r="D314">
        <v>1</v>
      </c>
    </row>
    <row r="315" spans="1:4" x14ac:dyDescent="0.25">
      <c r="A315" s="2">
        <v>40323</v>
      </c>
      <c r="B315" t="s">
        <v>4</v>
      </c>
      <c r="C315" t="s">
        <v>17</v>
      </c>
      <c r="D315">
        <v>10</v>
      </c>
    </row>
    <row r="316" spans="1:4" x14ac:dyDescent="0.25">
      <c r="A316" s="2">
        <v>40368</v>
      </c>
      <c r="B316" t="s">
        <v>7</v>
      </c>
      <c r="C316" t="s">
        <v>15</v>
      </c>
      <c r="D316">
        <v>12</v>
      </c>
    </row>
    <row r="317" spans="1:4" x14ac:dyDescent="0.25">
      <c r="A317" s="2">
        <v>40871</v>
      </c>
      <c r="B317" t="s">
        <v>7</v>
      </c>
      <c r="C317" t="s">
        <v>18</v>
      </c>
      <c r="D317">
        <v>15</v>
      </c>
    </row>
    <row r="318" spans="1:4" x14ac:dyDescent="0.25">
      <c r="A318" s="2">
        <v>40356</v>
      </c>
      <c r="B318" t="s">
        <v>4</v>
      </c>
      <c r="C318" t="s">
        <v>16</v>
      </c>
      <c r="D318">
        <v>5</v>
      </c>
    </row>
    <row r="319" spans="1:4" x14ac:dyDescent="0.25">
      <c r="A319" s="2">
        <v>40497</v>
      </c>
      <c r="B319" t="s">
        <v>4</v>
      </c>
      <c r="C319" t="s">
        <v>15</v>
      </c>
      <c r="D319">
        <v>5</v>
      </c>
    </row>
    <row r="320" spans="1:4" x14ac:dyDescent="0.25">
      <c r="A320" s="2">
        <v>40548</v>
      </c>
      <c r="B320" t="s">
        <v>6</v>
      </c>
      <c r="C320" t="s">
        <v>17</v>
      </c>
      <c r="D320">
        <v>6</v>
      </c>
    </row>
    <row r="321" spans="1:4" x14ac:dyDescent="0.25">
      <c r="A321" s="2">
        <v>40620</v>
      </c>
      <c r="B321" t="s">
        <v>5</v>
      </c>
      <c r="C321" t="s">
        <v>19</v>
      </c>
      <c r="D321">
        <v>13</v>
      </c>
    </row>
    <row r="322" spans="1:4" x14ac:dyDescent="0.25">
      <c r="A322" s="2">
        <v>40478</v>
      </c>
      <c r="B322" t="s">
        <v>5</v>
      </c>
      <c r="C322" t="s">
        <v>19</v>
      </c>
      <c r="D322">
        <v>18</v>
      </c>
    </row>
    <row r="323" spans="1:4" x14ac:dyDescent="0.25">
      <c r="A323" s="2">
        <v>40579</v>
      </c>
      <c r="B323" t="s">
        <v>4</v>
      </c>
      <c r="C323" t="s">
        <v>16</v>
      </c>
      <c r="D323">
        <v>3</v>
      </c>
    </row>
    <row r="324" spans="1:4" x14ac:dyDescent="0.25">
      <c r="A324" s="2">
        <v>40802</v>
      </c>
      <c r="B324" t="s">
        <v>9</v>
      </c>
      <c r="C324" t="s">
        <v>16</v>
      </c>
      <c r="D324">
        <v>5</v>
      </c>
    </row>
    <row r="325" spans="1:4" x14ac:dyDescent="0.25">
      <c r="A325" s="2">
        <v>40725</v>
      </c>
      <c r="B325" t="s">
        <v>7</v>
      </c>
      <c r="C325" t="s">
        <v>18</v>
      </c>
      <c r="D325">
        <v>20</v>
      </c>
    </row>
    <row r="326" spans="1:4" x14ac:dyDescent="0.25">
      <c r="A326" s="2">
        <v>40897</v>
      </c>
      <c r="B326" t="s">
        <v>7</v>
      </c>
      <c r="C326" t="s">
        <v>16</v>
      </c>
      <c r="D326">
        <v>14</v>
      </c>
    </row>
    <row r="327" spans="1:4" x14ac:dyDescent="0.25">
      <c r="A327" s="2">
        <v>40517</v>
      </c>
      <c r="B327" t="s">
        <v>7</v>
      </c>
      <c r="C327" t="s">
        <v>20</v>
      </c>
      <c r="D327">
        <v>13</v>
      </c>
    </row>
    <row r="328" spans="1:4" x14ac:dyDescent="0.25">
      <c r="A328" s="2">
        <v>40758</v>
      </c>
      <c r="B328" t="s">
        <v>4</v>
      </c>
      <c r="C328" t="s">
        <v>15</v>
      </c>
      <c r="D328">
        <v>13</v>
      </c>
    </row>
    <row r="329" spans="1:4" x14ac:dyDescent="0.25">
      <c r="A329" s="2">
        <v>40412</v>
      </c>
      <c r="B329" t="s">
        <v>4</v>
      </c>
      <c r="C329" t="s">
        <v>15</v>
      </c>
      <c r="D329">
        <v>11</v>
      </c>
    </row>
    <row r="330" spans="1:4" x14ac:dyDescent="0.25">
      <c r="A330" s="2">
        <v>40713</v>
      </c>
      <c r="B330" t="s">
        <v>9</v>
      </c>
      <c r="C330" t="s">
        <v>20</v>
      </c>
      <c r="D330">
        <v>25</v>
      </c>
    </row>
    <row r="331" spans="1:4" x14ac:dyDescent="0.25">
      <c r="A331" s="2">
        <v>40529</v>
      </c>
      <c r="B331" t="s">
        <v>9</v>
      </c>
      <c r="C331" t="s">
        <v>17</v>
      </c>
      <c r="D331">
        <v>14</v>
      </c>
    </row>
    <row r="332" spans="1:4" x14ac:dyDescent="0.25">
      <c r="A332" s="2">
        <v>40450</v>
      </c>
      <c r="B332" t="s">
        <v>6</v>
      </c>
      <c r="C332" t="s">
        <v>16</v>
      </c>
      <c r="D332">
        <v>7</v>
      </c>
    </row>
    <row r="333" spans="1:4" x14ac:dyDescent="0.25">
      <c r="A333" s="2">
        <v>40659</v>
      </c>
      <c r="B333" t="s">
        <v>5</v>
      </c>
      <c r="C333" t="s">
        <v>20</v>
      </c>
      <c r="D333">
        <v>7</v>
      </c>
    </row>
    <row r="334" spans="1:4" x14ac:dyDescent="0.25">
      <c r="A334" s="2">
        <v>40623</v>
      </c>
      <c r="B334" t="s">
        <v>5</v>
      </c>
      <c r="C334" t="s">
        <v>15</v>
      </c>
      <c r="D334">
        <v>17</v>
      </c>
    </row>
    <row r="335" spans="1:4" x14ac:dyDescent="0.25">
      <c r="A335" s="2">
        <v>40899</v>
      </c>
      <c r="B335" t="s">
        <v>4</v>
      </c>
      <c r="C335" t="s">
        <v>20</v>
      </c>
      <c r="D335">
        <v>18</v>
      </c>
    </row>
    <row r="336" spans="1:4" x14ac:dyDescent="0.25">
      <c r="A336" s="2">
        <v>40405</v>
      </c>
      <c r="B336" t="s">
        <v>9</v>
      </c>
      <c r="C336" t="s">
        <v>15</v>
      </c>
      <c r="D336">
        <v>20</v>
      </c>
    </row>
    <row r="337" spans="1:4" x14ac:dyDescent="0.25">
      <c r="A337" s="2">
        <v>40338</v>
      </c>
      <c r="B337" t="s">
        <v>7</v>
      </c>
      <c r="C337" t="s">
        <v>20</v>
      </c>
      <c r="D337">
        <v>7</v>
      </c>
    </row>
    <row r="338" spans="1:4" x14ac:dyDescent="0.25">
      <c r="A338" s="2">
        <v>40522</v>
      </c>
      <c r="B338" t="s">
        <v>6</v>
      </c>
      <c r="C338" t="s">
        <v>18</v>
      </c>
      <c r="D338">
        <v>20</v>
      </c>
    </row>
    <row r="339" spans="1:4" x14ac:dyDescent="0.25">
      <c r="A339" s="2">
        <v>40904</v>
      </c>
      <c r="B339" t="s">
        <v>8</v>
      </c>
      <c r="C339" t="s">
        <v>16</v>
      </c>
      <c r="D339">
        <v>11</v>
      </c>
    </row>
    <row r="340" spans="1:4" x14ac:dyDescent="0.25">
      <c r="A340" s="2">
        <v>40919</v>
      </c>
      <c r="B340" t="s">
        <v>5</v>
      </c>
      <c r="C340" t="s">
        <v>19</v>
      </c>
      <c r="D340">
        <v>14</v>
      </c>
    </row>
    <row r="341" spans="1:4" x14ac:dyDescent="0.25">
      <c r="A341" s="2">
        <v>40872</v>
      </c>
      <c r="B341" t="s">
        <v>4</v>
      </c>
      <c r="C341" t="s">
        <v>20</v>
      </c>
      <c r="D341">
        <v>4</v>
      </c>
    </row>
    <row r="342" spans="1:4" x14ac:dyDescent="0.25">
      <c r="A342" s="2">
        <v>40402</v>
      </c>
      <c r="B342" t="s">
        <v>5</v>
      </c>
      <c r="C342" t="s">
        <v>16</v>
      </c>
      <c r="D342">
        <v>2</v>
      </c>
    </row>
    <row r="343" spans="1:4" x14ac:dyDescent="0.25">
      <c r="A343" s="2">
        <v>40775</v>
      </c>
      <c r="B343" t="s">
        <v>5</v>
      </c>
      <c r="C343" t="s">
        <v>16</v>
      </c>
      <c r="D343">
        <v>13</v>
      </c>
    </row>
    <row r="344" spans="1:4" x14ac:dyDescent="0.25">
      <c r="A344" s="2">
        <v>40627</v>
      </c>
      <c r="B344" t="s">
        <v>4</v>
      </c>
      <c r="C344" t="s">
        <v>15</v>
      </c>
      <c r="D344">
        <v>2</v>
      </c>
    </row>
    <row r="345" spans="1:4" x14ac:dyDescent="0.25">
      <c r="A345" s="2">
        <v>40342</v>
      </c>
      <c r="B345" t="s">
        <v>4</v>
      </c>
      <c r="C345" t="s">
        <v>18</v>
      </c>
      <c r="D345">
        <v>13</v>
      </c>
    </row>
    <row r="346" spans="1:4" x14ac:dyDescent="0.25">
      <c r="A346" s="2">
        <v>40970</v>
      </c>
      <c r="B346" t="s">
        <v>8</v>
      </c>
      <c r="C346" t="s">
        <v>16</v>
      </c>
      <c r="D346">
        <v>11</v>
      </c>
    </row>
    <row r="347" spans="1:4" x14ac:dyDescent="0.25">
      <c r="A347" s="2">
        <v>40347</v>
      </c>
      <c r="B347" t="s">
        <v>8</v>
      </c>
      <c r="C347" t="s">
        <v>20</v>
      </c>
      <c r="D347">
        <v>9</v>
      </c>
    </row>
    <row r="348" spans="1:4" x14ac:dyDescent="0.25">
      <c r="A348" s="2">
        <v>40370</v>
      </c>
      <c r="B348" t="s">
        <v>9</v>
      </c>
      <c r="C348" t="s">
        <v>17</v>
      </c>
      <c r="D348">
        <v>18</v>
      </c>
    </row>
    <row r="349" spans="1:4" x14ac:dyDescent="0.25">
      <c r="A349" s="2">
        <v>40830</v>
      </c>
      <c r="B349" t="s">
        <v>6</v>
      </c>
      <c r="C349" t="s">
        <v>20</v>
      </c>
      <c r="D349">
        <v>25</v>
      </c>
    </row>
    <row r="350" spans="1:4" x14ac:dyDescent="0.25">
      <c r="A350" s="2">
        <v>40410</v>
      </c>
      <c r="B350" t="s">
        <v>7</v>
      </c>
      <c r="C350" t="s">
        <v>19</v>
      </c>
      <c r="D350">
        <v>18</v>
      </c>
    </row>
    <row r="351" spans="1:4" x14ac:dyDescent="0.25">
      <c r="A351" s="2">
        <v>40664</v>
      </c>
      <c r="B351" t="s">
        <v>8</v>
      </c>
      <c r="C351" t="s">
        <v>20</v>
      </c>
      <c r="D351">
        <v>3</v>
      </c>
    </row>
    <row r="352" spans="1:4" x14ac:dyDescent="0.25">
      <c r="A352" s="2">
        <v>40895</v>
      </c>
      <c r="B352" t="s">
        <v>6</v>
      </c>
      <c r="C352" t="s">
        <v>19</v>
      </c>
      <c r="D352">
        <v>1</v>
      </c>
    </row>
    <row r="353" spans="1:4" x14ac:dyDescent="0.25">
      <c r="A353" s="2">
        <v>40865</v>
      </c>
      <c r="B353" t="s">
        <v>6</v>
      </c>
      <c r="C353" t="s">
        <v>20</v>
      </c>
      <c r="D353">
        <v>13</v>
      </c>
    </row>
    <row r="354" spans="1:4" x14ac:dyDescent="0.25">
      <c r="A354" s="2">
        <v>40998</v>
      </c>
      <c r="B354" t="s">
        <v>7</v>
      </c>
      <c r="C354" t="s">
        <v>17</v>
      </c>
      <c r="D354">
        <v>11</v>
      </c>
    </row>
    <row r="355" spans="1:4" x14ac:dyDescent="0.25">
      <c r="A355" s="2">
        <v>40427</v>
      </c>
      <c r="B355" t="s">
        <v>8</v>
      </c>
      <c r="C355" t="s">
        <v>16</v>
      </c>
      <c r="D355">
        <v>24</v>
      </c>
    </row>
    <row r="356" spans="1:4" x14ac:dyDescent="0.25">
      <c r="A356" s="2">
        <v>40933</v>
      </c>
      <c r="B356" t="s">
        <v>9</v>
      </c>
      <c r="C356" t="s">
        <v>17</v>
      </c>
      <c r="D356">
        <v>15</v>
      </c>
    </row>
    <row r="357" spans="1:4" x14ac:dyDescent="0.25">
      <c r="A357" s="2">
        <v>40478</v>
      </c>
      <c r="B357" t="s">
        <v>6</v>
      </c>
      <c r="C357" t="s">
        <v>18</v>
      </c>
      <c r="D357">
        <v>19</v>
      </c>
    </row>
    <row r="358" spans="1:4" x14ac:dyDescent="0.25">
      <c r="A358" s="2">
        <v>40360</v>
      </c>
      <c r="B358" t="s">
        <v>9</v>
      </c>
      <c r="C358" t="s">
        <v>17</v>
      </c>
      <c r="D358">
        <v>10</v>
      </c>
    </row>
    <row r="359" spans="1:4" x14ac:dyDescent="0.25">
      <c r="A359" s="2">
        <v>40749</v>
      </c>
      <c r="B359" t="s">
        <v>9</v>
      </c>
      <c r="C359" t="s">
        <v>20</v>
      </c>
      <c r="D359">
        <v>14</v>
      </c>
    </row>
    <row r="360" spans="1:4" x14ac:dyDescent="0.25">
      <c r="A360" s="2">
        <v>40632</v>
      </c>
      <c r="B360" t="s">
        <v>7</v>
      </c>
      <c r="C360" t="s">
        <v>18</v>
      </c>
      <c r="D360">
        <v>16</v>
      </c>
    </row>
    <row r="361" spans="1:4" x14ac:dyDescent="0.25">
      <c r="A361" s="2">
        <v>40614</v>
      </c>
      <c r="B361" t="s">
        <v>6</v>
      </c>
      <c r="C361" t="s">
        <v>17</v>
      </c>
      <c r="D361">
        <v>9</v>
      </c>
    </row>
    <row r="362" spans="1:4" x14ac:dyDescent="0.25">
      <c r="A362" s="2">
        <v>40470</v>
      </c>
      <c r="B362" t="s">
        <v>8</v>
      </c>
      <c r="C362" t="s">
        <v>20</v>
      </c>
      <c r="D362">
        <v>1</v>
      </c>
    </row>
    <row r="363" spans="1:4" x14ac:dyDescent="0.25">
      <c r="A363" s="2">
        <v>40335</v>
      </c>
      <c r="B363" t="s">
        <v>4</v>
      </c>
      <c r="C363" t="s">
        <v>17</v>
      </c>
      <c r="D363">
        <v>18</v>
      </c>
    </row>
    <row r="364" spans="1:4" x14ac:dyDescent="0.25">
      <c r="A364" s="2">
        <v>40312</v>
      </c>
      <c r="B364" t="s">
        <v>7</v>
      </c>
      <c r="C364" t="s">
        <v>15</v>
      </c>
      <c r="D364">
        <v>23</v>
      </c>
    </row>
    <row r="365" spans="1:4" x14ac:dyDescent="0.25">
      <c r="A365" s="2">
        <v>40674</v>
      </c>
      <c r="B365" t="s">
        <v>7</v>
      </c>
      <c r="C365" t="s">
        <v>16</v>
      </c>
      <c r="D365">
        <v>8</v>
      </c>
    </row>
    <row r="366" spans="1:4" x14ac:dyDescent="0.25">
      <c r="A366" s="2">
        <v>40517</v>
      </c>
      <c r="B366" t="s">
        <v>7</v>
      </c>
      <c r="C366" t="s">
        <v>16</v>
      </c>
      <c r="D366">
        <v>5</v>
      </c>
    </row>
    <row r="367" spans="1:4" x14ac:dyDescent="0.25">
      <c r="A367" s="2">
        <v>40700</v>
      </c>
      <c r="B367" t="s">
        <v>8</v>
      </c>
      <c r="C367" t="s">
        <v>17</v>
      </c>
      <c r="D367">
        <v>14</v>
      </c>
    </row>
    <row r="368" spans="1:4" x14ac:dyDescent="0.25">
      <c r="A368" s="2">
        <v>40456</v>
      </c>
      <c r="B368" t="s">
        <v>6</v>
      </c>
      <c r="C368" t="s">
        <v>19</v>
      </c>
      <c r="D368">
        <v>1</v>
      </c>
    </row>
    <row r="369" spans="1:4" x14ac:dyDescent="0.25">
      <c r="A369" s="2">
        <v>40804</v>
      </c>
      <c r="B369" t="s">
        <v>7</v>
      </c>
      <c r="C369" t="s">
        <v>20</v>
      </c>
      <c r="D369">
        <v>23</v>
      </c>
    </row>
    <row r="370" spans="1:4" x14ac:dyDescent="0.25">
      <c r="A370" s="2">
        <v>40591</v>
      </c>
      <c r="B370" t="s">
        <v>7</v>
      </c>
      <c r="C370" t="s">
        <v>18</v>
      </c>
      <c r="D370">
        <v>13</v>
      </c>
    </row>
    <row r="371" spans="1:4" x14ac:dyDescent="0.25">
      <c r="A371" s="2">
        <v>40726</v>
      </c>
      <c r="B371" t="s">
        <v>6</v>
      </c>
      <c r="C371" t="s">
        <v>18</v>
      </c>
      <c r="D371">
        <v>6</v>
      </c>
    </row>
    <row r="372" spans="1:4" x14ac:dyDescent="0.25">
      <c r="A372" s="2">
        <v>40610</v>
      </c>
      <c r="B372" t="s">
        <v>5</v>
      </c>
      <c r="C372" t="s">
        <v>20</v>
      </c>
      <c r="D372">
        <v>4</v>
      </c>
    </row>
    <row r="373" spans="1:4" x14ac:dyDescent="0.25">
      <c r="A373" s="2">
        <v>40350</v>
      </c>
      <c r="B373" t="s">
        <v>4</v>
      </c>
      <c r="C373" t="s">
        <v>17</v>
      </c>
      <c r="D373">
        <v>19</v>
      </c>
    </row>
    <row r="374" spans="1:4" x14ac:dyDescent="0.25">
      <c r="A374" s="2">
        <v>40812</v>
      </c>
      <c r="B374" t="s">
        <v>5</v>
      </c>
      <c r="C374" t="s">
        <v>17</v>
      </c>
      <c r="D374">
        <v>3</v>
      </c>
    </row>
    <row r="375" spans="1:4" x14ac:dyDescent="0.25">
      <c r="A375" s="2">
        <v>40890</v>
      </c>
      <c r="B375" t="s">
        <v>7</v>
      </c>
      <c r="C375" t="s">
        <v>16</v>
      </c>
      <c r="D375">
        <v>24</v>
      </c>
    </row>
    <row r="376" spans="1:4" x14ac:dyDescent="0.25">
      <c r="A376" s="2">
        <v>40546</v>
      </c>
      <c r="B376" t="s">
        <v>5</v>
      </c>
      <c r="C376" t="s">
        <v>20</v>
      </c>
      <c r="D376">
        <v>11</v>
      </c>
    </row>
    <row r="377" spans="1:4" x14ac:dyDescent="0.25">
      <c r="A377" s="2">
        <v>40810</v>
      </c>
      <c r="B377" t="s">
        <v>5</v>
      </c>
      <c r="C377" t="s">
        <v>18</v>
      </c>
      <c r="D377">
        <v>18</v>
      </c>
    </row>
    <row r="378" spans="1:4" x14ac:dyDescent="0.25">
      <c r="A378" s="2">
        <v>40545</v>
      </c>
      <c r="B378" t="s">
        <v>4</v>
      </c>
      <c r="C378" t="s">
        <v>19</v>
      </c>
      <c r="D378">
        <v>15</v>
      </c>
    </row>
    <row r="379" spans="1:4" x14ac:dyDescent="0.25">
      <c r="A379" s="2">
        <v>40687</v>
      </c>
      <c r="B379" t="s">
        <v>9</v>
      </c>
      <c r="C379" t="s">
        <v>19</v>
      </c>
      <c r="D379">
        <v>3</v>
      </c>
    </row>
    <row r="380" spans="1:4" x14ac:dyDescent="0.25">
      <c r="A380" s="2">
        <v>40919</v>
      </c>
      <c r="B380" t="s">
        <v>7</v>
      </c>
      <c r="C380" t="s">
        <v>18</v>
      </c>
      <c r="D380">
        <v>22</v>
      </c>
    </row>
    <row r="381" spans="1:4" x14ac:dyDescent="0.25">
      <c r="A381" s="2">
        <v>40556</v>
      </c>
      <c r="B381" t="s">
        <v>7</v>
      </c>
      <c r="C381" t="s">
        <v>15</v>
      </c>
      <c r="D381">
        <v>16</v>
      </c>
    </row>
    <row r="382" spans="1:4" x14ac:dyDescent="0.25">
      <c r="A382" s="2">
        <v>40777</v>
      </c>
      <c r="B382" t="s">
        <v>6</v>
      </c>
      <c r="C382" t="s">
        <v>18</v>
      </c>
      <c r="D382">
        <v>12</v>
      </c>
    </row>
    <row r="383" spans="1:4" x14ac:dyDescent="0.25">
      <c r="A383" s="2">
        <v>40666</v>
      </c>
      <c r="B383" t="s">
        <v>6</v>
      </c>
      <c r="C383" t="s">
        <v>17</v>
      </c>
      <c r="D383">
        <v>25</v>
      </c>
    </row>
    <row r="384" spans="1:4" x14ac:dyDescent="0.25">
      <c r="A384" s="2">
        <v>40443</v>
      </c>
      <c r="B384" t="s">
        <v>8</v>
      </c>
      <c r="C384" t="s">
        <v>20</v>
      </c>
      <c r="D384">
        <v>12</v>
      </c>
    </row>
    <row r="385" spans="1:4" x14ac:dyDescent="0.25">
      <c r="A385" s="2">
        <v>40729</v>
      </c>
      <c r="B385" t="s">
        <v>6</v>
      </c>
      <c r="C385" t="s">
        <v>18</v>
      </c>
      <c r="D385">
        <v>21</v>
      </c>
    </row>
    <row r="386" spans="1:4" x14ac:dyDescent="0.25">
      <c r="A386" s="2">
        <v>40631</v>
      </c>
      <c r="B386" t="s">
        <v>4</v>
      </c>
      <c r="C386" t="s">
        <v>19</v>
      </c>
      <c r="D386">
        <v>24</v>
      </c>
    </row>
    <row r="387" spans="1:4" x14ac:dyDescent="0.25">
      <c r="A387" s="2">
        <v>40890</v>
      </c>
      <c r="B387" t="s">
        <v>8</v>
      </c>
      <c r="C387" t="s">
        <v>17</v>
      </c>
      <c r="D387">
        <v>15</v>
      </c>
    </row>
    <row r="388" spans="1:4" x14ac:dyDescent="0.25">
      <c r="A388" s="2">
        <v>40658</v>
      </c>
      <c r="B388" t="s">
        <v>6</v>
      </c>
      <c r="C388" t="s">
        <v>20</v>
      </c>
      <c r="D388">
        <v>20</v>
      </c>
    </row>
    <row r="389" spans="1:4" x14ac:dyDescent="0.25">
      <c r="A389" s="2">
        <v>40503</v>
      </c>
      <c r="B389" t="s">
        <v>9</v>
      </c>
      <c r="C389" t="s">
        <v>16</v>
      </c>
      <c r="D389">
        <v>7</v>
      </c>
    </row>
    <row r="390" spans="1:4" x14ac:dyDescent="0.25">
      <c r="A390" s="2">
        <v>40688</v>
      </c>
      <c r="B390" t="s">
        <v>6</v>
      </c>
      <c r="C390" t="s">
        <v>15</v>
      </c>
      <c r="D390">
        <v>13</v>
      </c>
    </row>
    <row r="391" spans="1:4" x14ac:dyDescent="0.25">
      <c r="A391" s="2">
        <v>40507</v>
      </c>
      <c r="B391" t="s">
        <v>6</v>
      </c>
      <c r="C391" t="s">
        <v>19</v>
      </c>
      <c r="D391">
        <v>6</v>
      </c>
    </row>
    <row r="392" spans="1:4" x14ac:dyDescent="0.25">
      <c r="A392" s="2">
        <v>40948</v>
      </c>
      <c r="B392" t="s">
        <v>5</v>
      </c>
      <c r="C392" t="s">
        <v>16</v>
      </c>
      <c r="D392">
        <v>13</v>
      </c>
    </row>
    <row r="393" spans="1:4" x14ac:dyDescent="0.25">
      <c r="A393" s="2">
        <v>40788</v>
      </c>
      <c r="B393" t="s">
        <v>5</v>
      </c>
      <c r="C393" t="s">
        <v>16</v>
      </c>
      <c r="D393">
        <v>22</v>
      </c>
    </row>
    <row r="394" spans="1:4" x14ac:dyDescent="0.25">
      <c r="A394" s="2">
        <v>40372</v>
      </c>
      <c r="B394" t="s">
        <v>4</v>
      </c>
      <c r="C394" t="s">
        <v>20</v>
      </c>
      <c r="D394">
        <v>2</v>
      </c>
    </row>
    <row r="395" spans="1:4" x14ac:dyDescent="0.25">
      <c r="A395" s="2">
        <v>40767</v>
      </c>
      <c r="B395" t="s">
        <v>9</v>
      </c>
      <c r="C395" t="s">
        <v>15</v>
      </c>
      <c r="D395">
        <v>17</v>
      </c>
    </row>
    <row r="396" spans="1:4" x14ac:dyDescent="0.25">
      <c r="A396" s="2">
        <v>40422</v>
      </c>
      <c r="B396" t="s">
        <v>4</v>
      </c>
      <c r="C396" t="s">
        <v>20</v>
      </c>
      <c r="D396">
        <v>2</v>
      </c>
    </row>
    <row r="397" spans="1:4" x14ac:dyDescent="0.25">
      <c r="A397" s="2">
        <v>40565</v>
      </c>
      <c r="B397" t="s">
        <v>9</v>
      </c>
      <c r="C397" t="s">
        <v>17</v>
      </c>
      <c r="D397">
        <v>6</v>
      </c>
    </row>
    <row r="398" spans="1:4" x14ac:dyDescent="0.25">
      <c r="A398" s="2">
        <v>40901</v>
      </c>
      <c r="B398" t="s">
        <v>5</v>
      </c>
      <c r="C398" t="s">
        <v>19</v>
      </c>
      <c r="D398">
        <v>1</v>
      </c>
    </row>
    <row r="399" spans="1:4" x14ac:dyDescent="0.25">
      <c r="A399" s="2">
        <v>40910</v>
      </c>
      <c r="B399" t="s">
        <v>6</v>
      </c>
      <c r="C399" t="s">
        <v>17</v>
      </c>
      <c r="D399">
        <v>2</v>
      </c>
    </row>
    <row r="400" spans="1:4" x14ac:dyDescent="0.25">
      <c r="A400" s="2">
        <v>40481</v>
      </c>
      <c r="B400" t="s">
        <v>7</v>
      </c>
      <c r="C400" t="s">
        <v>18</v>
      </c>
      <c r="D400">
        <v>8</v>
      </c>
    </row>
    <row r="401" spans="1:4" x14ac:dyDescent="0.25">
      <c r="A401" s="2">
        <v>40980</v>
      </c>
      <c r="B401" t="s">
        <v>8</v>
      </c>
      <c r="C401" t="s">
        <v>16</v>
      </c>
      <c r="D401">
        <v>11</v>
      </c>
    </row>
    <row r="402" spans="1:4" x14ac:dyDescent="0.25">
      <c r="A402" s="2">
        <v>40957</v>
      </c>
      <c r="B402" t="s">
        <v>5</v>
      </c>
      <c r="C402" t="s">
        <v>18</v>
      </c>
      <c r="D402">
        <v>24</v>
      </c>
    </row>
    <row r="403" spans="1:4" x14ac:dyDescent="0.25">
      <c r="A403" s="2">
        <v>40744</v>
      </c>
      <c r="B403" t="s">
        <v>6</v>
      </c>
      <c r="C403" t="s">
        <v>18</v>
      </c>
      <c r="D403">
        <v>19</v>
      </c>
    </row>
    <row r="404" spans="1:4" x14ac:dyDescent="0.25">
      <c r="A404" s="2">
        <v>40342</v>
      </c>
      <c r="B404" t="s">
        <v>7</v>
      </c>
      <c r="C404" t="s">
        <v>20</v>
      </c>
      <c r="D404">
        <v>15</v>
      </c>
    </row>
    <row r="405" spans="1:4" x14ac:dyDescent="0.25">
      <c r="A405" s="2">
        <v>40387</v>
      </c>
      <c r="B405" t="s">
        <v>6</v>
      </c>
      <c r="C405" t="s">
        <v>17</v>
      </c>
      <c r="D405">
        <v>2</v>
      </c>
    </row>
    <row r="406" spans="1:4" x14ac:dyDescent="0.25">
      <c r="A406" s="2">
        <v>40647</v>
      </c>
      <c r="B406" t="s">
        <v>9</v>
      </c>
      <c r="C406" t="s">
        <v>18</v>
      </c>
      <c r="D406">
        <v>24</v>
      </c>
    </row>
    <row r="407" spans="1:4" x14ac:dyDescent="0.25">
      <c r="A407" s="2">
        <v>40838</v>
      </c>
      <c r="B407" t="s">
        <v>6</v>
      </c>
      <c r="C407" t="s">
        <v>20</v>
      </c>
      <c r="D407">
        <v>4</v>
      </c>
    </row>
    <row r="408" spans="1:4" x14ac:dyDescent="0.25">
      <c r="A408" s="2">
        <v>40532</v>
      </c>
      <c r="B408" t="s">
        <v>5</v>
      </c>
      <c r="C408" t="s">
        <v>19</v>
      </c>
      <c r="D408">
        <v>25</v>
      </c>
    </row>
    <row r="409" spans="1:4" x14ac:dyDescent="0.25">
      <c r="A409" s="2">
        <v>40326</v>
      </c>
      <c r="B409" t="s">
        <v>8</v>
      </c>
      <c r="C409" t="s">
        <v>17</v>
      </c>
      <c r="D409">
        <v>4</v>
      </c>
    </row>
    <row r="410" spans="1:4" x14ac:dyDescent="0.25">
      <c r="A410" s="2">
        <v>40519</v>
      </c>
      <c r="B410" t="s">
        <v>7</v>
      </c>
      <c r="C410" t="s">
        <v>18</v>
      </c>
      <c r="D410">
        <v>14</v>
      </c>
    </row>
    <row r="411" spans="1:4" x14ac:dyDescent="0.25">
      <c r="A411" s="2">
        <v>40843</v>
      </c>
      <c r="B411" t="s">
        <v>7</v>
      </c>
      <c r="C411" t="s">
        <v>16</v>
      </c>
      <c r="D411">
        <v>18</v>
      </c>
    </row>
    <row r="412" spans="1:4" x14ac:dyDescent="0.25">
      <c r="A412" s="2">
        <v>40905</v>
      </c>
      <c r="B412" t="s">
        <v>7</v>
      </c>
      <c r="C412" t="s">
        <v>19</v>
      </c>
      <c r="D412">
        <v>20</v>
      </c>
    </row>
    <row r="413" spans="1:4" x14ac:dyDescent="0.25">
      <c r="A413" s="2">
        <v>40807</v>
      </c>
      <c r="B413" t="s">
        <v>9</v>
      </c>
      <c r="C413" t="s">
        <v>19</v>
      </c>
      <c r="D413">
        <v>11</v>
      </c>
    </row>
    <row r="414" spans="1:4" x14ac:dyDescent="0.25">
      <c r="A414" s="2">
        <v>40787</v>
      </c>
      <c r="B414" t="s">
        <v>7</v>
      </c>
      <c r="C414" t="s">
        <v>16</v>
      </c>
      <c r="D414">
        <v>21</v>
      </c>
    </row>
    <row r="415" spans="1:4" x14ac:dyDescent="0.25">
      <c r="A415" s="2">
        <v>40331</v>
      </c>
      <c r="B415" t="s">
        <v>4</v>
      </c>
      <c r="C415" t="s">
        <v>19</v>
      </c>
      <c r="D415">
        <v>12</v>
      </c>
    </row>
    <row r="416" spans="1:4" x14ac:dyDescent="0.25">
      <c r="A416" s="2">
        <v>40938</v>
      </c>
      <c r="B416" t="s">
        <v>5</v>
      </c>
      <c r="C416" t="s">
        <v>17</v>
      </c>
      <c r="D416">
        <v>7</v>
      </c>
    </row>
    <row r="417" spans="1:4" x14ac:dyDescent="0.25">
      <c r="A417" s="2">
        <v>40940</v>
      </c>
      <c r="B417" t="s">
        <v>6</v>
      </c>
      <c r="C417" t="s">
        <v>20</v>
      </c>
      <c r="D417">
        <v>16</v>
      </c>
    </row>
    <row r="418" spans="1:4" x14ac:dyDescent="0.25">
      <c r="A418" s="2">
        <v>40754</v>
      </c>
      <c r="B418" t="s">
        <v>8</v>
      </c>
      <c r="C418" t="s">
        <v>18</v>
      </c>
      <c r="D418">
        <v>3</v>
      </c>
    </row>
    <row r="419" spans="1:4" x14ac:dyDescent="0.25">
      <c r="A419" s="2">
        <v>40572</v>
      </c>
      <c r="B419" t="s">
        <v>6</v>
      </c>
      <c r="C419" t="s">
        <v>15</v>
      </c>
      <c r="D419">
        <v>2</v>
      </c>
    </row>
    <row r="420" spans="1:4" x14ac:dyDescent="0.25">
      <c r="A420" s="2">
        <v>40907</v>
      </c>
      <c r="B420" t="s">
        <v>6</v>
      </c>
      <c r="C420" t="s">
        <v>20</v>
      </c>
      <c r="D420">
        <v>9</v>
      </c>
    </row>
    <row r="421" spans="1:4" x14ac:dyDescent="0.25">
      <c r="A421" s="2">
        <v>41006</v>
      </c>
      <c r="B421" t="s">
        <v>4</v>
      </c>
      <c r="C421" t="s">
        <v>17</v>
      </c>
      <c r="D421">
        <v>10</v>
      </c>
    </row>
    <row r="422" spans="1:4" x14ac:dyDescent="0.25">
      <c r="A422" s="2">
        <v>40732</v>
      </c>
      <c r="B422" t="s">
        <v>5</v>
      </c>
      <c r="C422" t="s">
        <v>19</v>
      </c>
      <c r="D422">
        <v>15</v>
      </c>
    </row>
    <row r="423" spans="1:4" x14ac:dyDescent="0.25">
      <c r="A423" s="2">
        <v>40587</v>
      </c>
      <c r="B423" t="s">
        <v>8</v>
      </c>
      <c r="C423" t="s">
        <v>20</v>
      </c>
      <c r="D423">
        <v>8</v>
      </c>
    </row>
    <row r="424" spans="1:4" x14ac:dyDescent="0.25">
      <c r="A424" s="2">
        <v>40921</v>
      </c>
      <c r="B424" t="s">
        <v>8</v>
      </c>
      <c r="C424" t="s">
        <v>17</v>
      </c>
      <c r="D424">
        <v>25</v>
      </c>
    </row>
    <row r="425" spans="1:4" x14ac:dyDescent="0.25">
      <c r="A425" s="2">
        <v>40573</v>
      </c>
      <c r="B425" t="s">
        <v>8</v>
      </c>
      <c r="C425" t="s">
        <v>15</v>
      </c>
      <c r="D425">
        <v>22</v>
      </c>
    </row>
    <row r="426" spans="1:4" x14ac:dyDescent="0.25">
      <c r="A426" s="2">
        <v>40956</v>
      </c>
      <c r="B426" t="s">
        <v>4</v>
      </c>
      <c r="C426" t="s">
        <v>20</v>
      </c>
      <c r="D426">
        <v>24</v>
      </c>
    </row>
    <row r="427" spans="1:4" x14ac:dyDescent="0.25">
      <c r="A427" s="2">
        <v>40460</v>
      </c>
      <c r="B427" t="s">
        <v>9</v>
      </c>
      <c r="C427" t="s">
        <v>16</v>
      </c>
      <c r="D427">
        <v>2</v>
      </c>
    </row>
    <row r="428" spans="1:4" x14ac:dyDescent="0.25">
      <c r="A428" s="2">
        <v>40923</v>
      </c>
      <c r="B428" t="s">
        <v>5</v>
      </c>
      <c r="C428" t="s">
        <v>17</v>
      </c>
      <c r="D428">
        <v>12</v>
      </c>
    </row>
    <row r="429" spans="1:4" x14ac:dyDescent="0.25">
      <c r="A429" s="2">
        <v>40347</v>
      </c>
      <c r="B429" t="s">
        <v>7</v>
      </c>
      <c r="C429" t="s">
        <v>15</v>
      </c>
      <c r="D429">
        <v>10</v>
      </c>
    </row>
    <row r="430" spans="1:4" x14ac:dyDescent="0.25">
      <c r="A430" s="2">
        <v>40880</v>
      </c>
      <c r="B430" t="s">
        <v>9</v>
      </c>
      <c r="C430" t="s">
        <v>18</v>
      </c>
      <c r="D430">
        <v>2</v>
      </c>
    </row>
    <row r="431" spans="1:4" x14ac:dyDescent="0.25">
      <c r="A431" s="2">
        <v>40985</v>
      </c>
      <c r="B431" t="s">
        <v>8</v>
      </c>
      <c r="C431" t="s">
        <v>20</v>
      </c>
      <c r="D431">
        <v>25</v>
      </c>
    </row>
    <row r="432" spans="1:4" x14ac:dyDescent="0.25">
      <c r="A432" s="2">
        <v>40555</v>
      </c>
      <c r="B432" t="s">
        <v>7</v>
      </c>
      <c r="C432" t="s">
        <v>17</v>
      </c>
      <c r="D432">
        <v>14</v>
      </c>
    </row>
    <row r="433" spans="1:4" x14ac:dyDescent="0.25">
      <c r="A433" s="2">
        <v>40348</v>
      </c>
      <c r="B433" t="s">
        <v>4</v>
      </c>
      <c r="C433" t="s">
        <v>19</v>
      </c>
      <c r="D433">
        <v>25</v>
      </c>
    </row>
    <row r="434" spans="1:4" x14ac:dyDescent="0.25">
      <c r="A434" s="2">
        <v>40560</v>
      </c>
      <c r="B434" t="s">
        <v>9</v>
      </c>
      <c r="C434" t="s">
        <v>19</v>
      </c>
      <c r="D434">
        <v>1</v>
      </c>
    </row>
    <row r="435" spans="1:4" x14ac:dyDescent="0.25">
      <c r="A435" s="2">
        <v>40982</v>
      </c>
      <c r="B435" t="s">
        <v>5</v>
      </c>
      <c r="C435" t="s">
        <v>16</v>
      </c>
      <c r="D435">
        <v>1</v>
      </c>
    </row>
    <row r="436" spans="1:4" x14ac:dyDescent="0.25">
      <c r="A436" s="2">
        <v>40884</v>
      </c>
      <c r="B436" t="s">
        <v>9</v>
      </c>
      <c r="C436" t="s">
        <v>19</v>
      </c>
      <c r="D436">
        <v>10</v>
      </c>
    </row>
    <row r="437" spans="1:4" x14ac:dyDescent="0.25">
      <c r="A437" s="2">
        <v>40347</v>
      </c>
      <c r="B437" t="s">
        <v>5</v>
      </c>
      <c r="C437" t="s">
        <v>20</v>
      </c>
      <c r="D437">
        <v>19</v>
      </c>
    </row>
    <row r="438" spans="1:4" x14ac:dyDescent="0.25">
      <c r="A438" s="2">
        <v>40431</v>
      </c>
      <c r="B438" t="s">
        <v>7</v>
      </c>
      <c r="C438" t="s">
        <v>18</v>
      </c>
      <c r="D438">
        <v>4</v>
      </c>
    </row>
    <row r="439" spans="1:4" x14ac:dyDescent="0.25">
      <c r="A439" s="2">
        <v>40992</v>
      </c>
      <c r="B439" t="s">
        <v>5</v>
      </c>
      <c r="C439" t="s">
        <v>18</v>
      </c>
      <c r="D439">
        <v>22</v>
      </c>
    </row>
    <row r="440" spans="1:4" x14ac:dyDescent="0.25">
      <c r="A440" s="2">
        <v>40803</v>
      </c>
      <c r="B440" t="s">
        <v>5</v>
      </c>
      <c r="C440" t="s">
        <v>17</v>
      </c>
      <c r="D440">
        <v>17</v>
      </c>
    </row>
    <row r="441" spans="1:4" x14ac:dyDescent="0.25">
      <c r="A441" s="2">
        <v>40838</v>
      </c>
      <c r="B441" t="s">
        <v>8</v>
      </c>
      <c r="C441" t="s">
        <v>15</v>
      </c>
      <c r="D441">
        <v>18</v>
      </c>
    </row>
    <row r="442" spans="1:4" x14ac:dyDescent="0.25">
      <c r="A442" s="2">
        <v>40665</v>
      </c>
      <c r="B442" t="s">
        <v>8</v>
      </c>
      <c r="C442" t="s">
        <v>19</v>
      </c>
      <c r="D442">
        <v>21</v>
      </c>
    </row>
    <row r="443" spans="1:4" x14ac:dyDescent="0.25">
      <c r="A443" s="2">
        <v>40767</v>
      </c>
      <c r="B443" t="s">
        <v>9</v>
      </c>
      <c r="C443" t="s">
        <v>19</v>
      </c>
      <c r="D443">
        <v>7</v>
      </c>
    </row>
    <row r="444" spans="1:4" x14ac:dyDescent="0.25">
      <c r="A444" s="2">
        <v>40701</v>
      </c>
      <c r="B444" t="s">
        <v>8</v>
      </c>
      <c r="C444" t="s">
        <v>16</v>
      </c>
      <c r="D444">
        <v>16</v>
      </c>
    </row>
    <row r="445" spans="1:4" x14ac:dyDescent="0.25">
      <c r="A445" s="2">
        <v>40714</v>
      </c>
      <c r="B445" t="s">
        <v>9</v>
      </c>
      <c r="C445" t="s">
        <v>17</v>
      </c>
      <c r="D445">
        <v>25</v>
      </c>
    </row>
    <row r="446" spans="1:4" x14ac:dyDescent="0.25">
      <c r="A446" s="2">
        <v>40362</v>
      </c>
      <c r="B446" t="s">
        <v>5</v>
      </c>
      <c r="C446" t="s">
        <v>17</v>
      </c>
      <c r="D446">
        <v>1</v>
      </c>
    </row>
    <row r="447" spans="1:4" x14ac:dyDescent="0.25">
      <c r="A447" s="2">
        <v>40549</v>
      </c>
      <c r="B447" t="s">
        <v>7</v>
      </c>
      <c r="C447" t="s">
        <v>15</v>
      </c>
      <c r="D447">
        <v>13</v>
      </c>
    </row>
    <row r="448" spans="1:4" x14ac:dyDescent="0.25">
      <c r="A448" s="2">
        <v>40331</v>
      </c>
      <c r="B448" t="s">
        <v>6</v>
      </c>
      <c r="C448" t="s">
        <v>16</v>
      </c>
      <c r="D448">
        <v>1</v>
      </c>
    </row>
    <row r="449" spans="1:4" x14ac:dyDescent="0.25">
      <c r="A449" s="2">
        <v>40659</v>
      </c>
      <c r="B449" t="s">
        <v>4</v>
      </c>
      <c r="C449" t="s">
        <v>20</v>
      </c>
      <c r="D449">
        <v>13</v>
      </c>
    </row>
    <row r="450" spans="1:4" x14ac:dyDescent="0.25">
      <c r="A450" s="2">
        <v>40941</v>
      </c>
      <c r="B450" t="s">
        <v>6</v>
      </c>
      <c r="C450" t="s">
        <v>19</v>
      </c>
      <c r="D450">
        <v>13</v>
      </c>
    </row>
    <row r="451" spans="1:4" x14ac:dyDescent="0.25">
      <c r="A451" s="2">
        <v>40994</v>
      </c>
      <c r="B451" t="s">
        <v>4</v>
      </c>
      <c r="C451" t="s">
        <v>19</v>
      </c>
      <c r="D451">
        <v>2</v>
      </c>
    </row>
    <row r="452" spans="1:4" x14ac:dyDescent="0.25">
      <c r="A452" s="2">
        <v>40999</v>
      </c>
      <c r="B452" t="s">
        <v>5</v>
      </c>
      <c r="C452" t="s">
        <v>20</v>
      </c>
      <c r="D452">
        <v>13</v>
      </c>
    </row>
    <row r="453" spans="1:4" x14ac:dyDescent="0.25">
      <c r="A453" s="2">
        <v>40922</v>
      </c>
      <c r="B453" t="s">
        <v>9</v>
      </c>
      <c r="C453" t="s">
        <v>18</v>
      </c>
      <c r="D453">
        <v>8</v>
      </c>
    </row>
    <row r="454" spans="1:4" x14ac:dyDescent="0.25">
      <c r="A454" s="2">
        <v>40647</v>
      </c>
      <c r="B454" t="s">
        <v>4</v>
      </c>
      <c r="C454" t="s">
        <v>19</v>
      </c>
      <c r="D454">
        <v>4</v>
      </c>
    </row>
    <row r="455" spans="1:4" x14ac:dyDescent="0.25">
      <c r="A455" s="2">
        <v>40829</v>
      </c>
      <c r="B455" t="s">
        <v>8</v>
      </c>
      <c r="C455" t="s">
        <v>15</v>
      </c>
      <c r="D455">
        <v>23</v>
      </c>
    </row>
    <row r="456" spans="1:4" x14ac:dyDescent="0.25">
      <c r="A456" s="2">
        <v>40566</v>
      </c>
      <c r="B456" t="s">
        <v>5</v>
      </c>
      <c r="C456" t="s">
        <v>18</v>
      </c>
      <c r="D456">
        <v>7</v>
      </c>
    </row>
    <row r="457" spans="1:4" x14ac:dyDescent="0.25">
      <c r="A457" s="2">
        <v>40670</v>
      </c>
      <c r="B457" t="s">
        <v>5</v>
      </c>
      <c r="C457" t="s">
        <v>15</v>
      </c>
      <c r="D457">
        <v>19</v>
      </c>
    </row>
    <row r="458" spans="1:4" x14ac:dyDescent="0.25">
      <c r="A458" s="2">
        <v>40893</v>
      </c>
      <c r="B458" t="s">
        <v>5</v>
      </c>
      <c r="C458" t="s">
        <v>17</v>
      </c>
      <c r="D458">
        <v>17</v>
      </c>
    </row>
    <row r="459" spans="1:4" x14ac:dyDescent="0.25">
      <c r="A459" s="2">
        <v>40372</v>
      </c>
      <c r="B459" t="s">
        <v>5</v>
      </c>
      <c r="C459" t="s">
        <v>16</v>
      </c>
      <c r="D459">
        <v>4</v>
      </c>
    </row>
    <row r="460" spans="1:4" x14ac:dyDescent="0.25">
      <c r="A460" s="2">
        <v>40313</v>
      </c>
      <c r="B460" t="s">
        <v>4</v>
      </c>
      <c r="C460" t="s">
        <v>19</v>
      </c>
      <c r="D460">
        <v>11</v>
      </c>
    </row>
    <row r="461" spans="1:4" x14ac:dyDescent="0.25">
      <c r="A461" s="2">
        <v>40896</v>
      </c>
      <c r="B461" t="s">
        <v>8</v>
      </c>
      <c r="C461" t="s">
        <v>18</v>
      </c>
      <c r="D461">
        <v>6</v>
      </c>
    </row>
    <row r="462" spans="1:4" x14ac:dyDescent="0.25">
      <c r="A462" s="2">
        <v>40952</v>
      </c>
      <c r="B462" t="s">
        <v>7</v>
      </c>
      <c r="C462" t="s">
        <v>17</v>
      </c>
      <c r="D462">
        <v>23</v>
      </c>
    </row>
    <row r="463" spans="1:4" x14ac:dyDescent="0.25">
      <c r="A463" s="2">
        <v>40631</v>
      </c>
      <c r="B463" t="s">
        <v>6</v>
      </c>
      <c r="C463" t="s">
        <v>16</v>
      </c>
      <c r="D463">
        <v>19</v>
      </c>
    </row>
    <row r="464" spans="1:4" x14ac:dyDescent="0.25">
      <c r="A464" s="2">
        <v>40427</v>
      </c>
      <c r="B464" t="s">
        <v>7</v>
      </c>
      <c r="C464" t="s">
        <v>15</v>
      </c>
      <c r="D464">
        <v>20</v>
      </c>
    </row>
    <row r="465" spans="1:4" x14ac:dyDescent="0.25">
      <c r="A465" s="2">
        <v>40405</v>
      </c>
      <c r="B465" t="s">
        <v>6</v>
      </c>
      <c r="C465" t="s">
        <v>16</v>
      </c>
      <c r="D465">
        <v>11</v>
      </c>
    </row>
    <row r="466" spans="1:4" x14ac:dyDescent="0.25">
      <c r="A466" s="2">
        <v>40456</v>
      </c>
      <c r="B466" t="s">
        <v>7</v>
      </c>
      <c r="C466" t="s">
        <v>16</v>
      </c>
      <c r="D466">
        <v>5</v>
      </c>
    </row>
    <row r="467" spans="1:4" x14ac:dyDescent="0.25">
      <c r="A467" s="2">
        <v>40587</v>
      </c>
      <c r="B467" t="s">
        <v>9</v>
      </c>
      <c r="C467" t="s">
        <v>17</v>
      </c>
      <c r="D467">
        <v>16</v>
      </c>
    </row>
    <row r="468" spans="1:4" x14ac:dyDescent="0.25">
      <c r="A468" s="2">
        <v>40544</v>
      </c>
      <c r="B468" t="s">
        <v>5</v>
      </c>
      <c r="C468" t="s">
        <v>16</v>
      </c>
      <c r="D468">
        <v>2</v>
      </c>
    </row>
    <row r="469" spans="1:4" x14ac:dyDescent="0.25">
      <c r="A469" s="2">
        <v>40732</v>
      </c>
      <c r="B469" t="s">
        <v>4</v>
      </c>
      <c r="C469" t="s">
        <v>16</v>
      </c>
      <c r="D469">
        <v>11</v>
      </c>
    </row>
    <row r="470" spans="1:4" x14ac:dyDescent="0.25">
      <c r="A470" s="2">
        <v>40386</v>
      </c>
      <c r="B470" t="s">
        <v>7</v>
      </c>
      <c r="C470" t="s">
        <v>16</v>
      </c>
      <c r="D470">
        <v>9</v>
      </c>
    </row>
    <row r="471" spans="1:4" x14ac:dyDescent="0.25">
      <c r="A471" s="2">
        <v>40545</v>
      </c>
      <c r="B471" t="s">
        <v>5</v>
      </c>
      <c r="C471" t="s">
        <v>20</v>
      </c>
      <c r="D471">
        <v>3</v>
      </c>
    </row>
    <row r="472" spans="1:4" x14ac:dyDescent="0.25">
      <c r="A472" s="2">
        <v>40593</v>
      </c>
      <c r="B472" t="s">
        <v>6</v>
      </c>
      <c r="C472" t="s">
        <v>20</v>
      </c>
      <c r="D472">
        <v>13</v>
      </c>
    </row>
    <row r="473" spans="1:4" x14ac:dyDescent="0.25">
      <c r="A473" s="2">
        <v>40365</v>
      </c>
      <c r="B473" t="s">
        <v>8</v>
      </c>
      <c r="C473" t="s">
        <v>15</v>
      </c>
      <c r="D473">
        <v>18</v>
      </c>
    </row>
    <row r="474" spans="1:4" x14ac:dyDescent="0.25">
      <c r="A474" s="2">
        <v>40474</v>
      </c>
      <c r="B474" t="s">
        <v>8</v>
      </c>
      <c r="C474" t="s">
        <v>15</v>
      </c>
      <c r="D474">
        <v>9</v>
      </c>
    </row>
    <row r="475" spans="1:4" x14ac:dyDescent="0.25">
      <c r="A475" s="2">
        <v>40603</v>
      </c>
      <c r="B475" t="s">
        <v>4</v>
      </c>
      <c r="C475" t="s">
        <v>17</v>
      </c>
      <c r="D475">
        <v>5</v>
      </c>
    </row>
    <row r="476" spans="1:4" x14ac:dyDescent="0.25">
      <c r="A476" s="2">
        <v>40727</v>
      </c>
      <c r="B476" t="s">
        <v>9</v>
      </c>
      <c r="C476" t="s">
        <v>16</v>
      </c>
      <c r="D476">
        <v>1</v>
      </c>
    </row>
    <row r="477" spans="1:4" x14ac:dyDescent="0.25">
      <c r="A477" s="2">
        <v>40999</v>
      </c>
      <c r="B477" t="s">
        <v>4</v>
      </c>
      <c r="C477" t="s">
        <v>16</v>
      </c>
      <c r="D477">
        <v>6</v>
      </c>
    </row>
    <row r="478" spans="1:4" x14ac:dyDescent="0.25">
      <c r="A478" s="2">
        <v>40372</v>
      </c>
      <c r="B478" t="s">
        <v>8</v>
      </c>
      <c r="C478" t="s">
        <v>18</v>
      </c>
      <c r="D478">
        <v>7</v>
      </c>
    </row>
    <row r="479" spans="1:4" x14ac:dyDescent="0.25">
      <c r="A479" s="2">
        <v>40315</v>
      </c>
      <c r="B479" t="s">
        <v>7</v>
      </c>
      <c r="C479" t="s">
        <v>20</v>
      </c>
      <c r="D479">
        <v>24</v>
      </c>
    </row>
    <row r="480" spans="1:4" x14ac:dyDescent="0.25">
      <c r="A480" s="2">
        <v>40726</v>
      </c>
      <c r="B480" t="s">
        <v>4</v>
      </c>
      <c r="C480" t="s">
        <v>15</v>
      </c>
      <c r="D480">
        <v>15</v>
      </c>
    </row>
    <row r="481" spans="1:4" x14ac:dyDescent="0.25">
      <c r="A481" s="2">
        <v>40565</v>
      </c>
      <c r="B481" t="s">
        <v>6</v>
      </c>
      <c r="C481" t="s">
        <v>17</v>
      </c>
      <c r="D481">
        <v>12</v>
      </c>
    </row>
    <row r="482" spans="1:4" x14ac:dyDescent="0.25">
      <c r="A482" s="2">
        <v>40734</v>
      </c>
      <c r="B482" t="s">
        <v>5</v>
      </c>
      <c r="C482" t="s">
        <v>19</v>
      </c>
      <c r="D482">
        <v>1</v>
      </c>
    </row>
    <row r="483" spans="1:4" x14ac:dyDescent="0.25">
      <c r="A483" s="2">
        <v>40628</v>
      </c>
      <c r="B483" t="s">
        <v>8</v>
      </c>
      <c r="C483" t="s">
        <v>19</v>
      </c>
      <c r="D483">
        <v>12</v>
      </c>
    </row>
    <row r="484" spans="1:4" x14ac:dyDescent="0.25">
      <c r="A484" s="2">
        <v>40400</v>
      </c>
      <c r="B484" t="s">
        <v>6</v>
      </c>
      <c r="C484" t="s">
        <v>18</v>
      </c>
      <c r="D484">
        <v>9</v>
      </c>
    </row>
    <row r="485" spans="1:4" x14ac:dyDescent="0.25">
      <c r="A485" s="2">
        <v>40412</v>
      </c>
      <c r="B485" t="s">
        <v>5</v>
      </c>
      <c r="C485" t="s">
        <v>15</v>
      </c>
      <c r="D485">
        <v>1</v>
      </c>
    </row>
    <row r="486" spans="1:4" x14ac:dyDescent="0.25">
      <c r="A486" s="2">
        <v>40914</v>
      </c>
      <c r="B486" t="s">
        <v>6</v>
      </c>
      <c r="C486" t="s">
        <v>19</v>
      </c>
      <c r="D486">
        <v>4</v>
      </c>
    </row>
    <row r="487" spans="1:4" x14ac:dyDescent="0.25">
      <c r="A487" s="2">
        <v>40666</v>
      </c>
      <c r="B487" t="s">
        <v>7</v>
      </c>
      <c r="C487" t="s">
        <v>17</v>
      </c>
      <c r="D487">
        <v>20</v>
      </c>
    </row>
    <row r="488" spans="1:4" x14ac:dyDescent="0.25">
      <c r="A488" s="2">
        <v>40995</v>
      </c>
      <c r="B488" t="s">
        <v>9</v>
      </c>
      <c r="C488" t="s">
        <v>17</v>
      </c>
      <c r="D488">
        <v>19</v>
      </c>
    </row>
    <row r="489" spans="1:4" x14ac:dyDescent="0.25">
      <c r="A489" s="2">
        <v>40769</v>
      </c>
      <c r="B489" t="s">
        <v>8</v>
      </c>
      <c r="C489" t="s">
        <v>16</v>
      </c>
      <c r="D489">
        <v>4</v>
      </c>
    </row>
    <row r="490" spans="1:4" x14ac:dyDescent="0.25">
      <c r="A490" s="2">
        <v>40519</v>
      </c>
      <c r="B490" t="s">
        <v>6</v>
      </c>
      <c r="C490" t="s">
        <v>18</v>
      </c>
      <c r="D490">
        <v>4</v>
      </c>
    </row>
    <row r="491" spans="1:4" x14ac:dyDescent="0.25">
      <c r="A491" s="2">
        <v>40688</v>
      </c>
      <c r="B491" t="s">
        <v>9</v>
      </c>
      <c r="C491" t="s">
        <v>15</v>
      </c>
      <c r="D491">
        <v>23</v>
      </c>
    </row>
    <row r="492" spans="1:4" x14ac:dyDescent="0.25">
      <c r="A492" s="2">
        <v>40504</v>
      </c>
      <c r="B492" t="s">
        <v>7</v>
      </c>
      <c r="C492" t="s">
        <v>15</v>
      </c>
      <c r="D492">
        <v>17</v>
      </c>
    </row>
    <row r="493" spans="1:4" x14ac:dyDescent="0.25">
      <c r="A493" s="2">
        <v>40650</v>
      </c>
      <c r="B493" t="s">
        <v>4</v>
      </c>
      <c r="C493" t="s">
        <v>19</v>
      </c>
      <c r="D493">
        <v>21</v>
      </c>
    </row>
    <row r="494" spans="1:4" x14ac:dyDescent="0.25">
      <c r="A494" s="2">
        <v>40986</v>
      </c>
      <c r="B494" t="s">
        <v>5</v>
      </c>
      <c r="C494" t="s">
        <v>15</v>
      </c>
      <c r="D494">
        <v>19</v>
      </c>
    </row>
    <row r="495" spans="1:4" x14ac:dyDescent="0.25">
      <c r="A495" s="2">
        <v>40444</v>
      </c>
      <c r="B495" t="s">
        <v>5</v>
      </c>
      <c r="C495" t="s">
        <v>19</v>
      </c>
      <c r="D495">
        <v>17</v>
      </c>
    </row>
    <row r="496" spans="1:4" x14ac:dyDescent="0.25">
      <c r="A496" s="2">
        <v>40749</v>
      </c>
      <c r="B496" t="s">
        <v>4</v>
      </c>
      <c r="C496" t="s">
        <v>20</v>
      </c>
      <c r="D496">
        <v>24</v>
      </c>
    </row>
    <row r="497" spans="1:4" x14ac:dyDescent="0.25">
      <c r="A497" s="2">
        <v>40747</v>
      </c>
      <c r="B497" t="s">
        <v>4</v>
      </c>
      <c r="C497" t="s">
        <v>19</v>
      </c>
      <c r="D497">
        <v>21</v>
      </c>
    </row>
    <row r="498" spans="1:4" x14ac:dyDescent="0.25">
      <c r="A498" s="2">
        <v>40815</v>
      </c>
      <c r="B498" t="s">
        <v>8</v>
      </c>
      <c r="C498" t="s">
        <v>16</v>
      </c>
      <c r="D498">
        <v>20</v>
      </c>
    </row>
    <row r="499" spans="1:4" x14ac:dyDescent="0.25">
      <c r="A499" s="2">
        <v>40397</v>
      </c>
      <c r="B499" t="s">
        <v>9</v>
      </c>
      <c r="C499" t="s">
        <v>15</v>
      </c>
      <c r="D499">
        <v>19</v>
      </c>
    </row>
    <row r="500" spans="1:4" x14ac:dyDescent="0.25">
      <c r="A500" s="2">
        <v>40419</v>
      </c>
      <c r="B500" t="s">
        <v>7</v>
      </c>
      <c r="C500" t="s">
        <v>19</v>
      </c>
      <c r="D500">
        <v>19</v>
      </c>
    </row>
    <row r="501" spans="1:4" x14ac:dyDescent="0.25">
      <c r="A501" s="2">
        <v>40491</v>
      </c>
      <c r="B501" t="s">
        <v>9</v>
      </c>
      <c r="C501" t="s">
        <v>18</v>
      </c>
      <c r="D501">
        <v>25</v>
      </c>
    </row>
    <row r="502" spans="1:4" x14ac:dyDescent="0.25">
      <c r="A502" s="2">
        <v>40842</v>
      </c>
      <c r="B502" t="s">
        <v>6</v>
      </c>
      <c r="C502" t="s">
        <v>16</v>
      </c>
      <c r="D502">
        <v>8</v>
      </c>
    </row>
    <row r="503" spans="1:4" x14ac:dyDescent="0.25">
      <c r="A503" s="2">
        <v>40803</v>
      </c>
      <c r="B503" t="s">
        <v>5</v>
      </c>
      <c r="C503" t="s">
        <v>17</v>
      </c>
      <c r="D503">
        <v>7</v>
      </c>
    </row>
    <row r="504" spans="1:4" x14ac:dyDescent="0.25">
      <c r="A504" s="2">
        <v>40588</v>
      </c>
      <c r="B504" t="s">
        <v>9</v>
      </c>
      <c r="C504" t="s">
        <v>16</v>
      </c>
      <c r="D504">
        <v>22</v>
      </c>
    </row>
    <row r="505" spans="1:4" x14ac:dyDescent="0.25">
      <c r="A505" s="2">
        <v>40583</v>
      </c>
      <c r="B505" t="s">
        <v>4</v>
      </c>
      <c r="C505" t="s">
        <v>18</v>
      </c>
      <c r="D505">
        <v>16</v>
      </c>
    </row>
    <row r="506" spans="1:4" x14ac:dyDescent="0.25">
      <c r="A506" s="2">
        <v>40941</v>
      </c>
      <c r="B506" t="s">
        <v>8</v>
      </c>
      <c r="C506" t="s">
        <v>19</v>
      </c>
      <c r="D506">
        <v>10</v>
      </c>
    </row>
    <row r="507" spans="1:4" x14ac:dyDescent="0.25">
      <c r="A507" s="2">
        <v>40331</v>
      </c>
      <c r="B507" t="s">
        <v>7</v>
      </c>
      <c r="C507" t="s">
        <v>19</v>
      </c>
      <c r="D507">
        <v>16</v>
      </c>
    </row>
    <row r="508" spans="1:4" x14ac:dyDescent="0.25">
      <c r="A508" s="2">
        <v>40510</v>
      </c>
      <c r="B508" t="s">
        <v>6</v>
      </c>
      <c r="C508" t="s">
        <v>15</v>
      </c>
      <c r="D508">
        <v>6</v>
      </c>
    </row>
    <row r="509" spans="1:4" x14ac:dyDescent="0.25">
      <c r="A509" s="2">
        <v>40406</v>
      </c>
      <c r="B509" t="s">
        <v>5</v>
      </c>
      <c r="C509" t="s">
        <v>16</v>
      </c>
      <c r="D509">
        <v>13</v>
      </c>
    </row>
    <row r="510" spans="1:4" x14ac:dyDescent="0.25">
      <c r="A510" s="2">
        <v>40799</v>
      </c>
      <c r="B510" t="s">
        <v>6</v>
      </c>
      <c r="C510" t="s">
        <v>16</v>
      </c>
      <c r="D510">
        <v>14</v>
      </c>
    </row>
    <row r="511" spans="1:4" x14ac:dyDescent="0.25">
      <c r="A511" s="2">
        <v>40729</v>
      </c>
      <c r="B511" t="s">
        <v>5</v>
      </c>
      <c r="C511" t="s">
        <v>20</v>
      </c>
      <c r="D511">
        <v>2</v>
      </c>
    </row>
    <row r="512" spans="1:4" x14ac:dyDescent="0.25">
      <c r="A512" s="2">
        <v>40684</v>
      </c>
      <c r="B512" t="s">
        <v>8</v>
      </c>
      <c r="C512" t="s">
        <v>18</v>
      </c>
      <c r="D512">
        <v>19</v>
      </c>
    </row>
    <row r="513" spans="1:4" x14ac:dyDescent="0.25">
      <c r="A513" s="2">
        <v>40403</v>
      </c>
      <c r="B513" t="s">
        <v>6</v>
      </c>
      <c r="C513" t="s">
        <v>15</v>
      </c>
      <c r="D513">
        <v>7</v>
      </c>
    </row>
    <row r="514" spans="1:4" x14ac:dyDescent="0.25">
      <c r="A514" s="2">
        <v>40954</v>
      </c>
      <c r="B514" t="s">
        <v>8</v>
      </c>
      <c r="C514" t="s">
        <v>18</v>
      </c>
      <c r="D514">
        <v>8</v>
      </c>
    </row>
    <row r="515" spans="1:4" x14ac:dyDescent="0.25">
      <c r="A515" s="2">
        <v>40499</v>
      </c>
      <c r="B515" t="s">
        <v>5</v>
      </c>
      <c r="C515" t="s">
        <v>16</v>
      </c>
      <c r="D515">
        <v>4</v>
      </c>
    </row>
    <row r="516" spans="1:4" x14ac:dyDescent="0.25">
      <c r="A516" s="2">
        <v>40718</v>
      </c>
      <c r="B516" t="s">
        <v>5</v>
      </c>
      <c r="C516" t="s">
        <v>18</v>
      </c>
      <c r="D516">
        <v>9</v>
      </c>
    </row>
    <row r="517" spans="1:4" x14ac:dyDescent="0.25">
      <c r="A517" s="2">
        <v>40428</v>
      </c>
      <c r="B517" t="s">
        <v>9</v>
      </c>
      <c r="C517" t="s">
        <v>17</v>
      </c>
      <c r="D517">
        <v>24</v>
      </c>
    </row>
    <row r="518" spans="1:4" x14ac:dyDescent="0.25">
      <c r="A518" s="2">
        <v>40526</v>
      </c>
      <c r="B518" t="s">
        <v>6</v>
      </c>
      <c r="C518" t="s">
        <v>16</v>
      </c>
      <c r="D518">
        <v>15</v>
      </c>
    </row>
    <row r="519" spans="1:4" x14ac:dyDescent="0.25">
      <c r="A519" s="2">
        <v>40312</v>
      </c>
      <c r="B519" t="s">
        <v>7</v>
      </c>
      <c r="C519" t="s">
        <v>19</v>
      </c>
      <c r="D519">
        <v>10</v>
      </c>
    </row>
    <row r="520" spans="1:4" x14ac:dyDescent="0.25">
      <c r="A520" s="2">
        <v>40570</v>
      </c>
      <c r="B520" t="s">
        <v>5</v>
      </c>
      <c r="C520" t="s">
        <v>20</v>
      </c>
      <c r="D520">
        <v>14</v>
      </c>
    </row>
    <row r="521" spans="1:4" x14ac:dyDescent="0.25">
      <c r="A521" s="2">
        <v>40656</v>
      </c>
      <c r="B521" t="s">
        <v>9</v>
      </c>
      <c r="C521" t="s">
        <v>18</v>
      </c>
      <c r="D521">
        <v>24</v>
      </c>
    </row>
    <row r="522" spans="1:4" x14ac:dyDescent="0.25">
      <c r="A522" s="2">
        <v>40795</v>
      </c>
      <c r="B522" t="s">
        <v>9</v>
      </c>
      <c r="C522" t="s">
        <v>17</v>
      </c>
      <c r="D522">
        <v>9</v>
      </c>
    </row>
    <row r="523" spans="1:4" x14ac:dyDescent="0.25">
      <c r="A523" s="2">
        <v>40585</v>
      </c>
      <c r="B523" t="s">
        <v>5</v>
      </c>
      <c r="C523" t="s">
        <v>20</v>
      </c>
      <c r="D523">
        <v>21</v>
      </c>
    </row>
    <row r="524" spans="1:4" x14ac:dyDescent="0.25">
      <c r="A524" s="2">
        <v>40530</v>
      </c>
      <c r="B524" t="s">
        <v>4</v>
      </c>
      <c r="C524" t="s">
        <v>19</v>
      </c>
      <c r="D524">
        <v>7</v>
      </c>
    </row>
    <row r="525" spans="1:4" x14ac:dyDescent="0.25">
      <c r="A525" s="2">
        <v>40713</v>
      </c>
      <c r="B525" t="s">
        <v>4</v>
      </c>
      <c r="C525" t="s">
        <v>18</v>
      </c>
      <c r="D525">
        <v>2</v>
      </c>
    </row>
    <row r="526" spans="1:4" x14ac:dyDescent="0.25">
      <c r="A526" s="2">
        <v>40513</v>
      </c>
      <c r="B526" t="s">
        <v>7</v>
      </c>
      <c r="C526" t="s">
        <v>16</v>
      </c>
      <c r="D526">
        <v>4</v>
      </c>
    </row>
    <row r="527" spans="1:4" x14ac:dyDescent="0.25">
      <c r="A527" s="2">
        <v>40499</v>
      </c>
      <c r="B527" t="s">
        <v>4</v>
      </c>
      <c r="C527" t="s">
        <v>20</v>
      </c>
      <c r="D527">
        <v>6</v>
      </c>
    </row>
    <row r="528" spans="1:4" x14ac:dyDescent="0.25">
      <c r="A528" s="2">
        <v>40792</v>
      </c>
      <c r="B528" t="s">
        <v>9</v>
      </c>
      <c r="C528" t="s">
        <v>19</v>
      </c>
      <c r="D528">
        <v>2</v>
      </c>
    </row>
    <row r="529" spans="1:4" x14ac:dyDescent="0.25">
      <c r="A529" s="2">
        <v>40936</v>
      </c>
      <c r="B529" t="s">
        <v>8</v>
      </c>
      <c r="C529" t="s">
        <v>15</v>
      </c>
      <c r="D529">
        <v>23</v>
      </c>
    </row>
    <row r="530" spans="1:4" x14ac:dyDescent="0.25">
      <c r="A530" s="2">
        <v>40919</v>
      </c>
      <c r="B530" t="s">
        <v>7</v>
      </c>
      <c r="C530" t="s">
        <v>16</v>
      </c>
      <c r="D530">
        <v>5</v>
      </c>
    </row>
    <row r="531" spans="1:4" x14ac:dyDescent="0.25">
      <c r="A531" s="2">
        <v>40593</v>
      </c>
      <c r="B531" t="s">
        <v>8</v>
      </c>
      <c r="C531" t="s">
        <v>20</v>
      </c>
      <c r="D531">
        <v>11</v>
      </c>
    </row>
    <row r="532" spans="1:4" x14ac:dyDescent="0.25">
      <c r="A532" s="2">
        <v>40443</v>
      </c>
      <c r="B532" t="s">
        <v>6</v>
      </c>
      <c r="C532" t="s">
        <v>19</v>
      </c>
      <c r="D532">
        <v>24</v>
      </c>
    </row>
    <row r="533" spans="1:4" x14ac:dyDescent="0.25">
      <c r="A533" s="2">
        <v>40312</v>
      </c>
      <c r="B533" t="s">
        <v>6</v>
      </c>
      <c r="C533" t="s">
        <v>17</v>
      </c>
      <c r="D533">
        <v>22</v>
      </c>
    </row>
    <row r="534" spans="1:4" x14ac:dyDescent="0.25">
      <c r="A534" s="2">
        <v>40459</v>
      </c>
      <c r="B534" t="s">
        <v>7</v>
      </c>
      <c r="C534" t="s">
        <v>16</v>
      </c>
      <c r="D534">
        <v>18</v>
      </c>
    </row>
    <row r="535" spans="1:4" x14ac:dyDescent="0.25">
      <c r="A535" s="2">
        <v>40451</v>
      </c>
      <c r="B535" t="s">
        <v>5</v>
      </c>
      <c r="C535" t="s">
        <v>15</v>
      </c>
      <c r="D535">
        <v>3</v>
      </c>
    </row>
    <row r="536" spans="1:4" x14ac:dyDescent="0.25">
      <c r="A536" s="2">
        <v>40785</v>
      </c>
      <c r="B536" t="s">
        <v>5</v>
      </c>
      <c r="C536" t="s">
        <v>16</v>
      </c>
      <c r="D536">
        <v>9</v>
      </c>
    </row>
    <row r="537" spans="1:4" x14ac:dyDescent="0.25">
      <c r="A537" s="2">
        <v>40498</v>
      </c>
      <c r="B537" t="s">
        <v>6</v>
      </c>
      <c r="C537" t="s">
        <v>18</v>
      </c>
      <c r="D537">
        <v>23</v>
      </c>
    </row>
    <row r="538" spans="1:4" x14ac:dyDescent="0.25">
      <c r="A538" s="2">
        <v>40477</v>
      </c>
      <c r="B538" t="s">
        <v>8</v>
      </c>
      <c r="C538" t="s">
        <v>20</v>
      </c>
      <c r="D538">
        <v>10</v>
      </c>
    </row>
    <row r="539" spans="1:4" x14ac:dyDescent="0.25">
      <c r="A539" s="2">
        <v>40850</v>
      </c>
      <c r="B539" t="s">
        <v>7</v>
      </c>
      <c r="C539" t="s">
        <v>15</v>
      </c>
      <c r="D539">
        <v>24</v>
      </c>
    </row>
    <row r="540" spans="1:4" x14ac:dyDescent="0.25">
      <c r="A540" s="2">
        <v>40751</v>
      </c>
      <c r="B540" t="s">
        <v>6</v>
      </c>
      <c r="C540" t="s">
        <v>18</v>
      </c>
      <c r="D540">
        <v>24</v>
      </c>
    </row>
    <row r="541" spans="1:4" x14ac:dyDescent="0.25">
      <c r="A541" s="2">
        <v>40630</v>
      </c>
      <c r="B541" t="s">
        <v>8</v>
      </c>
      <c r="C541" t="s">
        <v>19</v>
      </c>
      <c r="D541">
        <v>25</v>
      </c>
    </row>
    <row r="542" spans="1:4" x14ac:dyDescent="0.25">
      <c r="A542" s="2">
        <v>40579</v>
      </c>
      <c r="B542" t="s">
        <v>4</v>
      </c>
      <c r="C542" t="s">
        <v>19</v>
      </c>
      <c r="D542">
        <v>2</v>
      </c>
    </row>
    <row r="543" spans="1:4" x14ac:dyDescent="0.25">
      <c r="A543" s="2">
        <v>40774</v>
      </c>
      <c r="B543" t="s">
        <v>8</v>
      </c>
      <c r="C543" t="s">
        <v>18</v>
      </c>
      <c r="D543">
        <v>2</v>
      </c>
    </row>
    <row r="544" spans="1:4" x14ac:dyDescent="0.25">
      <c r="A544" s="2">
        <v>40895</v>
      </c>
      <c r="B544" t="s">
        <v>8</v>
      </c>
      <c r="C544" t="s">
        <v>15</v>
      </c>
      <c r="D544">
        <v>3</v>
      </c>
    </row>
    <row r="545" spans="1:4" x14ac:dyDescent="0.25">
      <c r="A545" s="2">
        <v>40981</v>
      </c>
      <c r="B545" t="s">
        <v>6</v>
      </c>
      <c r="C545" t="s">
        <v>20</v>
      </c>
      <c r="D545">
        <v>2</v>
      </c>
    </row>
    <row r="546" spans="1:4" x14ac:dyDescent="0.25">
      <c r="A546" s="2">
        <v>40328</v>
      </c>
      <c r="B546" t="s">
        <v>6</v>
      </c>
      <c r="C546" t="s">
        <v>20</v>
      </c>
      <c r="D546">
        <v>13</v>
      </c>
    </row>
    <row r="547" spans="1:4" x14ac:dyDescent="0.25">
      <c r="A547" s="2">
        <v>40643</v>
      </c>
      <c r="B547" t="s">
        <v>5</v>
      </c>
      <c r="C547" t="s">
        <v>19</v>
      </c>
      <c r="D547">
        <v>10</v>
      </c>
    </row>
    <row r="548" spans="1:4" x14ac:dyDescent="0.25">
      <c r="A548" s="2">
        <v>40548</v>
      </c>
      <c r="B548" t="s">
        <v>4</v>
      </c>
      <c r="C548" t="s">
        <v>19</v>
      </c>
      <c r="D548">
        <v>19</v>
      </c>
    </row>
    <row r="549" spans="1:4" x14ac:dyDescent="0.25">
      <c r="A549" s="2">
        <v>40776</v>
      </c>
      <c r="B549" t="s">
        <v>8</v>
      </c>
      <c r="C549" t="s">
        <v>19</v>
      </c>
      <c r="D549">
        <v>3</v>
      </c>
    </row>
    <row r="550" spans="1:4" x14ac:dyDescent="0.25">
      <c r="A550" s="2">
        <v>40971</v>
      </c>
      <c r="B550" t="s">
        <v>5</v>
      </c>
      <c r="C550" t="s">
        <v>17</v>
      </c>
      <c r="D550">
        <v>10</v>
      </c>
    </row>
    <row r="551" spans="1:4" x14ac:dyDescent="0.25">
      <c r="A551" s="2">
        <v>40850</v>
      </c>
      <c r="B551" t="s">
        <v>8</v>
      </c>
      <c r="C551" t="s">
        <v>18</v>
      </c>
      <c r="D551">
        <v>13</v>
      </c>
    </row>
    <row r="552" spans="1:4" x14ac:dyDescent="0.25">
      <c r="A552" s="2">
        <v>40820</v>
      </c>
      <c r="B552" t="s">
        <v>9</v>
      </c>
      <c r="C552" t="s">
        <v>15</v>
      </c>
      <c r="D552">
        <v>19</v>
      </c>
    </row>
    <row r="553" spans="1:4" x14ac:dyDescent="0.25">
      <c r="A553" s="2">
        <v>40662</v>
      </c>
      <c r="B553" t="s">
        <v>6</v>
      </c>
      <c r="C553" t="s">
        <v>16</v>
      </c>
      <c r="D553">
        <v>13</v>
      </c>
    </row>
    <row r="554" spans="1:4" x14ac:dyDescent="0.25">
      <c r="A554" s="2">
        <v>40583</v>
      </c>
      <c r="B554" t="s">
        <v>8</v>
      </c>
      <c r="C554" t="s">
        <v>19</v>
      </c>
      <c r="D554">
        <v>17</v>
      </c>
    </row>
    <row r="555" spans="1:4" x14ac:dyDescent="0.25">
      <c r="A555" s="2">
        <v>40330</v>
      </c>
      <c r="B555" t="s">
        <v>5</v>
      </c>
      <c r="C555" t="s">
        <v>18</v>
      </c>
      <c r="D555">
        <v>4</v>
      </c>
    </row>
    <row r="556" spans="1:4" x14ac:dyDescent="0.25">
      <c r="A556" s="2">
        <v>40868</v>
      </c>
      <c r="B556" t="s">
        <v>5</v>
      </c>
      <c r="C556" t="s">
        <v>17</v>
      </c>
      <c r="D556">
        <v>7</v>
      </c>
    </row>
    <row r="557" spans="1:4" x14ac:dyDescent="0.25">
      <c r="A557" s="2">
        <v>40329</v>
      </c>
      <c r="B557" t="s">
        <v>6</v>
      </c>
      <c r="C557" t="s">
        <v>15</v>
      </c>
      <c r="D557">
        <v>16</v>
      </c>
    </row>
    <row r="558" spans="1:4" x14ac:dyDescent="0.25">
      <c r="A558" s="2">
        <v>40802</v>
      </c>
      <c r="B558" t="s">
        <v>6</v>
      </c>
      <c r="C558" t="s">
        <v>20</v>
      </c>
      <c r="D558">
        <v>14</v>
      </c>
    </row>
    <row r="559" spans="1:4" x14ac:dyDescent="0.25">
      <c r="A559" s="2">
        <v>40637</v>
      </c>
      <c r="B559" t="s">
        <v>7</v>
      </c>
      <c r="C559" t="s">
        <v>15</v>
      </c>
      <c r="D559">
        <v>6</v>
      </c>
    </row>
    <row r="560" spans="1:4" x14ac:dyDescent="0.25">
      <c r="A560" s="2">
        <v>40789</v>
      </c>
      <c r="B560" t="s">
        <v>7</v>
      </c>
      <c r="C560" t="s">
        <v>15</v>
      </c>
      <c r="D560">
        <v>1</v>
      </c>
    </row>
    <row r="561" spans="1:4" x14ac:dyDescent="0.25">
      <c r="A561" s="2">
        <v>40397</v>
      </c>
      <c r="B561" t="s">
        <v>5</v>
      </c>
      <c r="C561" t="s">
        <v>15</v>
      </c>
      <c r="D561">
        <v>15</v>
      </c>
    </row>
    <row r="562" spans="1:4" x14ac:dyDescent="0.25">
      <c r="A562" s="2">
        <v>40558</v>
      </c>
      <c r="B562" t="s">
        <v>9</v>
      </c>
      <c r="C562" t="s">
        <v>16</v>
      </c>
      <c r="D562">
        <v>17</v>
      </c>
    </row>
    <row r="563" spans="1:4" x14ac:dyDescent="0.25">
      <c r="A563" s="2">
        <v>40451</v>
      </c>
      <c r="B563" t="s">
        <v>6</v>
      </c>
      <c r="C563" t="s">
        <v>17</v>
      </c>
      <c r="D563">
        <v>23</v>
      </c>
    </row>
    <row r="564" spans="1:4" x14ac:dyDescent="0.25">
      <c r="A564" s="2">
        <v>41003</v>
      </c>
      <c r="B564" t="s">
        <v>7</v>
      </c>
      <c r="C564" t="s">
        <v>19</v>
      </c>
      <c r="D564">
        <v>14</v>
      </c>
    </row>
    <row r="565" spans="1:4" x14ac:dyDescent="0.25">
      <c r="A565" s="2">
        <v>40506</v>
      </c>
      <c r="B565" t="s">
        <v>9</v>
      </c>
      <c r="C565" t="s">
        <v>18</v>
      </c>
      <c r="D565">
        <v>5</v>
      </c>
    </row>
    <row r="566" spans="1:4" x14ac:dyDescent="0.25">
      <c r="A566" s="2">
        <v>40405</v>
      </c>
      <c r="B566" t="s">
        <v>7</v>
      </c>
      <c r="C566" t="s">
        <v>18</v>
      </c>
      <c r="D566">
        <v>18</v>
      </c>
    </row>
    <row r="567" spans="1:4" x14ac:dyDescent="0.25">
      <c r="A567" s="2">
        <v>40805</v>
      </c>
      <c r="B567" t="s">
        <v>5</v>
      </c>
      <c r="C567" t="s">
        <v>15</v>
      </c>
      <c r="D567">
        <v>3</v>
      </c>
    </row>
    <row r="568" spans="1:4" x14ac:dyDescent="0.25">
      <c r="A568" s="2">
        <v>40967</v>
      </c>
      <c r="B568" t="s">
        <v>6</v>
      </c>
      <c r="C568" t="s">
        <v>16</v>
      </c>
      <c r="D568">
        <v>6</v>
      </c>
    </row>
    <row r="569" spans="1:4" x14ac:dyDescent="0.25">
      <c r="A569" s="2">
        <v>40794</v>
      </c>
      <c r="B569" t="s">
        <v>7</v>
      </c>
      <c r="C569" t="s">
        <v>16</v>
      </c>
      <c r="D569">
        <v>3</v>
      </c>
    </row>
    <row r="570" spans="1:4" x14ac:dyDescent="0.25">
      <c r="A570" s="2">
        <v>40952</v>
      </c>
      <c r="B570" t="s">
        <v>9</v>
      </c>
      <c r="C570" t="s">
        <v>18</v>
      </c>
      <c r="D570">
        <v>24</v>
      </c>
    </row>
    <row r="571" spans="1:4" x14ac:dyDescent="0.25">
      <c r="A571" s="2">
        <v>40876</v>
      </c>
      <c r="B571" t="s">
        <v>8</v>
      </c>
      <c r="C571" t="s">
        <v>18</v>
      </c>
      <c r="D571">
        <v>10</v>
      </c>
    </row>
    <row r="572" spans="1:4" x14ac:dyDescent="0.25">
      <c r="A572" s="2">
        <v>40604</v>
      </c>
      <c r="B572" t="s">
        <v>9</v>
      </c>
      <c r="C572" t="s">
        <v>20</v>
      </c>
      <c r="D572">
        <v>15</v>
      </c>
    </row>
    <row r="573" spans="1:4" x14ac:dyDescent="0.25">
      <c r="A573" s="2">
        <v>40556</v>
      </c>
      <c r="B573" t="s">
        <v>4</v>
      </c>
      <c r="C573" t="s">
        <v>15</v>
      </c>
      <c r="D573">
        <v>21</v>
      </c>
    </row>
    <row r="574" spans="1:4" x14ac:dyDescent="0.25">
      <c r="A574" s="2">
        <v>40762</v>
      </c>
      <c r="B574" t="s">
        <v>9</v>
      </c>
      <c r="C574" t="s">
        <v>19</v>
      </c>
      <c r="D574">
        <v>3</v>
      </c>
    </row>
    <row r="575" spans="1:4" x14ac:dyDescent="0.25">
      <c r="A575" s="2">
        <v>40701</v>
      </c>
      <c r="B575" t="s">
        <v>6</v>
      </c>
      <c r="C575" t="s">
        <v>20</v>
      </c>
      <c r="D575">
        <v>20</v>
      </c>
    </row>
    <row r="576" spans="1:4" x14ac:dyDescent="0.25">
      <c r="A576" s="2">
        <v>40486</v>
      </c>
      <c r="B576" t="s">
        <v>5</v>
      </c>
      <c r="C576" t="s">
        <v>20</v>
      </c>
      <c r="D576">
        <v>17</v>
      </c>
    </row>
    <row r="577" spans="1:4" x14ac:dyDescent="0.25">
      <c r="A577" s="2">
        <v>40534</v>
      </c>
      <c r="B577" t="s">
        <v>7</v>
      </c>
      <c r="C577" t="s">
        <v>17</v>
      </c>
      <c r="D577">
        <v>22</v>
      </c>
    </row>
    <row r="578" spans="1:4" x14ac:dyDescent="0.25">
      <c r="A578" s="2">
        <v>40608</v>
      </c>
      <c r="B578" t="s">
        <v>9</v>
      </c>
      <c r="C578" t="s">
        <v>20</v>
      </c>
      <c r="D578">
        <v>12</v>
      </c>
    </row>
    <row r="579" spans="1:4" x14ac:dyDescent="0.25">
      <c r="A579" s="2">
        <v>40572</v>
      </c>
      <c r="B579" t="s">
        <v>6</v>
      </c>
      <c r="C579" t="s">
        <v>16</v>
      </c>
      <c r="D579">
        <v>12</v>
      </c>
    </row>
    <row r="580" spans="1:4" x14ac:dyDescent="0.25">
      <c r="A580" s="2">
        <v>40328</v>
      </c>
      <c r="B580" t="s">
        <v>7</v>
      </c>
      <c r="C580" t="s">
        <v>15</v>
      </c>
      <c r="D580">
        <v>11</v>
      </c>
    </row>
    <row r="581" spans="1:4" x14ac:dyDescent="0.25">
      <c r="A581" s="2">
        <v>40959</v>
      </c>
      <c r="B581" t="s">
        <v>5</v>
      </c>
      <c r="C581" t="s">
        <v>20</v>
      </c>
      <c r="D581">
        <v>8</v>
      </c>
    </row>
    <row r="582" spans="1:4" x14ac:dyDescent="0.25">
      <c r="A582" s="2">
        <v>40888</v>
      </c>
      <c r="B582" t="s">
        <v>5</v>
      </c>
      <c r="C582" t="s">
        <v>17</v>
      </c>
      <c r="D582">
        <v>11</v>
      </c>
    </row>
    <row r="583" spans="1:4" x14ac:dyDescent="0.25">
      <c r="A583" s="2">
        <v>40500</v>
      </c>
      <c r="B583" t="s">
        <v>9</v>
      </c>
      <c r="C583" t="s">
        <v>15</v>
      </c>
      <c r="D583">
        <v>3</v>
      </c>
    </row>
    <row r="584" spans="1:4" x14ac:dyDescent="0.25">
      <c r="A584" s="2">
        <v>40450</v>
      </c>
      <c r="B584" t="s">
        <v>9</v>
      </c>
      <c r="C584" t="s">
        <v>16</v>
      </c>
      <c r="D584">
        <v>15</v>
      </c>
    </row>
    <row r="585" spans="1:4" x14ac:dyDescent="0.25">
      <c r="A585" s="2">
        <v>40507</v>
      </c>
      <c r="B585" t="s">
        <v>5</v>
      </c>
      <c r="C585" t="s">
        <v>16</v>
      </c>
      <c r="D585">
        <v>12</v>
      </c>
    </row>
    <row r="586" spans="1:4" x14ac:dyDescent="0.25">
      <c r="A586" s="2">
        <v>40695</v>
      </c>
      <c r="B586" t="s">
        <v>9</v>
      </c>
      <c r="C586" t="s">
        <v>18</v>
      </c>
      <c r="D586">
        <v>1</v>
      </c>
    </row>
    <row r="587" spans="1:4" x14ac:dyDescent="0.25">
      <c r="A587" s="2">
        <v>40362</v>
      </c>
      <c r="B587" t="s">
        <v>5</v>
      </c>
      <c r="C587" t="s">
        <v>15</v>
      </c>
      <c r="D587">
        <v>8</v>
      </c>
    </row>
    <row r="588" spans="1:4" x14ac:dyDescent="0.25">
      <c r="A588" s="2">
        <v>40459</v>
      </c>
      <c r="B588" t="s">
        <v>5</v>
      </c>
      <c r="C588" t="s">
        <v>19</v>
      </c>
      <c r="D588">
        <v>9</v>
      </c>
    </row>
    <row r="589" spans="1:4" x14ac:dyDescent="0.25">
      <c r="A589" s="2">
        <v>40847</v>
      </c>
      <c r="B589" t="s">
        <v>5</v>
      </c>
      <c r="C589" t="s">
        <v>18</v>
      </c>
      <c r="D589">
        <v>5</v>
      </c>
    </row>
    <row r="590" spans="1:4" x14ac:dyDescent="0.25">
      <c r="A590" s="2">
        <v>40913</v>
      </c>
      <c r="B590" t="s">
        <v>4</v>
      </c>
      <c r="C590" t="s">
        <v>16</v>
      </c>
      <c r="D590">
        <v>11</v>
      </c>
    </row>
    <row r="591" spans="1:4" x14ac:dyDescent="0.25">
      <c r="A591" s="2">
        <v>40952</v>
      </c>
      <c r="B591" t="s">
        <v>6</v>
      </c>
      <c r="C591" t="s">
        <v>19</v>
      </c>
      <c r="D591">
        <v>15</v>
      </c>
    </row>
    <row r="592" spans="1:4" x14ac:dyDescent="0.25">
      <c r="A592" s="2">
        <v>40536</v>
      </c>
      <c r="B592" t="s">
        <v>7</v>
      </c>
      <c r="C592" t="s">
        <v>18</v>
      </c>
      <c r="D592">
        <v>5</v>
      </c>
    </row>
    <row r="593" spans="1:4" x14ac:dyDescent="0.25">
      <c r="A593" s="2">
        <v>40959</v>
      </c>
      <c r="B593" t="s">
        <v>7</v>
      </c>
      <c r="C593" t="s">
        <v>19</v>
      </c>
      <c r="D593">
        <v>4</v>
      </c>
    </row>
    <row r="594" spans="1:4" x14ac:dyDescent="0.25">
      <c r="A594" s="2">
        <v>40454</v>
      </c>
      <c r="B594" t="s">
        <v>6</v>
      </c>
      <c r="C594" t="s">
        <v>17</v>
      </c>
      <c r="D594">
        <v>23</v>
      </c>
    </row>
    <row r="595" spans="1:4" x14ac:dyDescent="0.25">
      <c r="A595" s="2">
        <v>40902</v>
      </c>
      <c r="B595" t="s">
        <v>7</v>
      </c>
      <c r="C595" t="s">
        <v>20</v>
      </c>
      <c r="D595">
        <v>13</v>
      </c>
    </row>
    <row r="596" spans="1:4" x14ac:dyDescent="0.25">
      <c r="A596" s="2">
        <v>40549</v>
      </c>
      <c r="B596" t="s">
        <v>6</v>
      </c>
      <c r="C596" t="s">
        <v>19</v>
      </c>
      <c r="D596">
        <v>25</v>
      </c>
    </row>
    <row r="597" spans="1:4" x14ac:dyDescent="0.25">
      <c r="A597" s="2">
        <v>40994</v>
      </c>
      <c r="B597" t="s">
        <v>9</v>
      </c>
      <c r="C597" t="s">
        <v>17</v>
      </c>
      <c r="D597">
        <v>25</v>
      </c>
    </row>
    <row r="598" spans="1:4" x14ac:dyDescent="0.25">
      <c r="A598" s="2">
        <v>40537</v>
      </c>
      <c r="B598" t="s">
        <v>8</v>
      </c>
      <c r="C598" t="s">
        <v>17</v>
      </c>
      <c r="D598">
        <v>9</v>
      </c>
    </row>
    <row r="599" spans="1:4" x14ac:dyDescent="0.25">
      <c r="A599" s="2">
        <v>40655</v>
      </c>
      <c r="B599" t="s">
        <v>9</v>
      </c>
      <c r="C599" t="s">
        <v>17</v>
      </c>
      <c r="D599">
        <v>12</v>
      </c>
    </row>
    <row r="600" spans="1:4" x14ac:dyDescent="0.25">
      <c r="A600" s="2">
        <v>40912</v>
      </c>
      <c r="B600" t="s">
        <v>8</v>
      </c>
      <c r="C600" t="s">
        <v>17</v>
      </c>
      <c r="D600">
        <v>4</v>
      </c>
    </row>
    <row r="601" spans="1:4" x14ac:dyDescent="0.25">
      <c r="A601" s="2">
        <v>40622</v>
      </c>
      <c r="B601" t="s">
        <v>5</v>
      </c>
      <c r="C601" t="s">
        <v>16</v>
      </c>
      <c r="D601">
        <v>7</v>
      </c>
    </row>
    <row r="602" spans="1:4" x14ac:dyDescent="0.25">
      <c r="A602" s="2">
        <v>40986</v>
      </c>
      <c r="B602" t="s">
        <v>5</v>
      </c>
      <c r="C602" t="s">
        <v>19</v>
      </c>
      <c r="D602">
        <v>23</v>
      </c>
    </row>
    <row r="603" spans="1:4" x14ac:dyDescent="0.25">
      <c r="A603" s="2">
        <v>40418</v>
      </c>
      <c r="B603" t="s">
        <v>8</v>
      </c>
      <c r="C603" t="s">
        <v>19</v>
      </c>
      <c r="D603">
        <v>25</v>
      </c>
    </row>
    <row r="604" spans="1:4" x14ac:dyDescent="0.25">
      <c r="A604" s="2">
        <v>40485</v>
      </c>
      <c r="B604" t="s">
        <v>7</v>
      </c>
      <c r="C604" t="s">
        <v>17</v>
      </c>
      <c r="D604">
        <v>11</v>
      </c>
    </row>
    <row r="605" spans="1:4" x14ac:dyDescent="0.25">
      <c r="A605" s="2">
        <v>40323</v>
      </c>
      <c r="B605" t="s">
        <v>6</v>
      </c>
      <c r="C605" t="s">
        <v>17</v>
      </c>
      <c r="D605">
        <v>18</v>
      </c>
    </row>
    <row r="606" spans="1:4" x14ac:dyDescent="0.25">
      <c r="A606" s="2">
        <v>40338</v>
      </c>
      <c r="B606" t="s">
        <v>9</v>
      </c>
      <c r="C606" t="s">
        <v>15</v>
      </c>
      <c r="D606">
        <v>11</v>
      </c>
    </row>
    <row r="607" spans="1:4" x14ac:dyDescent="0.25">
      <c r="A607" s="2">
        <v>40960</v>
      </c>
      <c r="B607" t="s">
        <v>8</v>
      </c>
      <c r="C607" t="s">
        <v>16</v>
      </c>
      <c r="D607">
        <v>5</v>
      </c>
    </row>
    <row r="608" spans="1:4" x14ac:dyDescent="0.25">
      <c r="A608" s="2">
        <v>40958</v>
      </c>
      <c r="B608" t="s">
        <v>6</v>
      </c>
      <c r="C608" t="s">
        <v>16</v>
      </c>
      <c r="D608">
        <v>8</v>
      </c>
    </row>
    <row r="609" spans="1:4" x14ac:dyDescent="0.25">
      <c r="A609" s="2">
        <v>40407</v>
      </c>
      <c r="B609" t="s">
        <v>7</v>
      </c>
      <c r="C609" t="s">
        <v>17</v>
      </c>
      <c r="D609">
        <v>10</v>
      </c>
    </row>
    <row r="610" spans="1:4" x14ac:dyDescent="0.25">
      <c r="A610" s="2">
        <v>40427</v>
      </c>
      <c r="B610" t="s">
        <v>5</v>
      </c>
      <c r="C610" t="s">
        <v>16</v>
      </c>
      <c r="D610">
        <v>13</v>
      </c>
    </row>
    <row r="611" spans="1:4" x14ac:dyDescent="0.25">
      <c r="A611" s="2">
        <v>40387</v>
      </c>
      <c r="B611" t="s">
        <v>8</v>
      </c>
      <c r="C611" t="s">
        <v>18</v>
      </c>
      <c r="D611">
        <v>9</v>
      </c>
    </row>
    <row r="612" spans="1:4" x14ac:dyDescent="0.25">
      <c r="A612" s="2">
        <v>40841</v>
      </c>
      <c r="B612" t="s">
        <v>6</v>
      </c>
      <c r="C612" t="s">
        <v>20</v>
      </c>
      <c r="D612">
        <v>24</v>
      </c>
    </row>
    <row r="613" spans="1:4" x14ac:dyDescent="0.25">
      <c r="A613" s="2">
        <v>40336</v>
      </c>
      <c r="B613" t="s">
        <v>9</v>
      </c>
      <c r="C613" t="s">
        <v>16</v>
      </c>
      <c r="D613">
        <v>12</v>
      </c>
    </row>
    <row r="614" spans="1:4" x14ac:dyDescent="0.25">
      <c r="A614" s="2">
        <v>40948</v>
      </c>
      <c r="B614" t="s">
        <v>8</v>
      </c>
      <c r="C614" t="s">
        <v>20</v>
      </c>
      <c r="D614">
        <v>24</v>
      </c>
    </row>
    <row r="615" spans="1:4" x14ac:dyDescent="0.25">
      <c r="A615" s="2">
        <v>40893</v>
      </c>
      <c r="B615" t="s">
        <v>9</v>
      </c>
      <c r="C615" t="s">
        <v>20</v>
      </c>
      <c r="D615">
        <v>16</v>
      </c>
    </row>
    <row r="616" spans="1:4" x14ac:dyDescent="0.25">
      <c r="A616" s="2">
        <v>40699</v>
      </c>
      <c r="B616" t="s">
        <v>5</v>
      </c>
      <c r="C616" t="s">
        <v>15</v>
      </c>
      <c r="D616">
        <v>3</v>
      </c>
    </row>
    <row r="617" spans="1:4" x14ac:dyDescent="0.25">
      <c r="A617" s="2">
        <v>40639</v>
      </c>
      <c r="B617" t="s">
        <v>9</v>
      </c>
      <c r="C617" t="s">
        <v>16</v>
      </c>
      <c r="D617">
        <v>23</v>
      </c>
    </row>
    <row r="618" spans="1:4" x14ac:dyDescent="0.25">
      <c r="A618" s="2">
        <v>40375</v>
      </c>
      <c r="B618" t="s">
        <v>8</v>
      </c>
      <c r="C618" t="s">
        <v>18</v>
      </c>
      <c r="D618">
        <v>20</v>
      </c>
    </row>
    <row r="619" spans="1:4" x14ac:dyDescent="0.25">
      <c r="A619" s="2">
        <v>40805</v>
      </c>
      <c r="B619" t="s">
        <v>5</v>
      </c>
      <c r="C619" t="s">
        <v>17</v>
      </c>
      <c r="D619">
        <v>18</v>
      </c>
    </row>
    <row r="620" spans="1:4" x14ac:dyDescent="0.25">
      <c r="A620" s="2">
        <v>40869</v>
      </c>
      <c r="B620" t="s">
        <v>8</v>
      </c>
      <c r="C620" t="s">
        <v>19</v>
      </c>
      <c r="D620">
        <v>9</v>
      </c>
    </row>
    <row r="621" spans="1:4" x14ac:dyDescent="0.25">
      <c r="A621" s="2">
        <v>40450</v>
      </c>
      <c r="B621" t="s">
        <v>8</v>
      </c>
      <c r="C621" t="s">
        <v>17</v>
      </c>
      <c r="D621">
        <v>2</v>
      </c>
    </row>
    <row r="622" spans="1:4" x14ac:dyDescent="0.25">
      <c r="A622" s="2">
        <v>40931</v>
      </c>
      <c r="B622" t="s">
        <v>5</v>
      </c>
      <c r="C622" t="s">
        <v>20</v>
      </c>
      <c r="D622">
        <v>9</v>
      </c>
    </row>
    <row r="623" spans="1:4" x14ac:dyDescent="0.25">
      <c r="A623" s="2">
        <v>40696</v>
      </c>
      <c r="B623" t="s">
        <v>5</v>
      </c>
      <c r="C623" t="s">
        <v>20</v>
      </c>
      <c r="D623">
        <v>1</v>
      </c>
    </row>
    <row r="624" spans="1:4" x14ac:dyDescent="0.25">
      <c r="A624" s="2">
        <v>40785</v>
      </c>
      <c r="B624" t="s">
        <v>6</v>
      </c>
      <c r="C624" t="s">
        <v>16</v>
      </c>
      <c r="D624">
        <v>16</v>
      </c>
    </row>
    <row r="625" spans="1:4" x14ac:dyDescent="0.25">
      <c r="A625" s="2">
        <v>40419</v>
      </c>
      <c r="B625" t="s">
        <v>6</v>
      </c>
      <c r="C625" t="s">
        <v>16</v>
      </c>
      <c r="D625">
        <v>18</v>
      </c>
    </row>
    <row r="626" spans="1:4" x14ac:dyDescent="0.25">
      <c r="A626" s="2">
        <v>40477</v>
      </c>
      <c r="B626" t="s">
        <v>9</v>
      </c>
      <c r="C626" t="s">
        <v>15</v>
      </c>
      <c r="D626">
        <v>18</v>
      </c>
    </row>
    <row r="627" spans="1:4" x14ac:dyDescent="0.25">
      <c r="A627" s="2">
        <v>40668</v>
      </c>
      <c r="B627" t="s">
        <v>7</v>
      </c>
      <c r="C627" t="s">
        <v>18</v>
      </c>
      <c r="D627">
        <v>9</v>
      </c>
    </row>
    <row r="628" spans="1:4" x14ac:dyDescent="0.25">
      <c r="A628" s="2">
        <v>40927</v>
      </c>
      <c r="B628" t="s">
        <v>6</v>
      </c>
      <c r="C628" t="s">
        <v>17</v>
      </c>
      <c r="D628">
        <v>25</v>
      </c>
    </row>
    <row r="629" spans="1:4" x14ac:dyDescent="0.25">
      <c r="A629" s="2">
        <v>40655</v>
      </c>
      <c r="B629" t="s">
        <v>4</v>
      </c>
      <c r="C629" t="s">
        <v>19</v>
      </c>
      <c r="D629">
        <v>4</v>
      </c>
    </row>
    <row r="630" spans="1:4" x14ac:dyDescent="0.25">
      <c r="A630" s="2">
        <v>40867</v>
      </c>
      <c r="B630" t="s">
        <v>6</v>
      </c>
      <c r="C630" t="s">
        <v>19</v>
      </c>
      <c r="D630">
        <v>12</v>
      </c>
    </row>
    <row r="631" spans="1:4" x14ac:dyDescent="0.25">
      <c r="A631" s="2">
        <v>40426</v>
      </c>
      <c r="B631" t="s">
        <v>7</v>
      </c>
      <c r="C631" t="s">
        <v>18</v>
      </c>
      <c r="D631">
        <v>6</v>
      </c>
    </row>
    <row r="632" spans="1:4" x14ac:dyDescent="0.25">
      <c r="A632" s="2">
        <v>40449</v>
      </c>
      <c r="B632" t="s">
        <v>7</v>
      </c>
      <c r="C632" t="s">
        <v>17</v>
      </c>
      <c r="D632">
        <v>9</v>
      </c>
    </row>
    <row r="633" spans="1:4" x14ac:dyDescent="0.25">
      <c r="A633" s="2">
        <v>40466</v>
      </c>
      <c r="B633" t="s">
        <v>8</v>
      </c>
      <c r="C633" t="s">
        <v>16</v>
      </c>
      <c r="D633">
        <v>16</v>
      </c>
    </row>
    <row r="634" spans="1:4" x14ac:dyDescent="0.25">
      <c r="A634" s="2">
        <v>40481</v>
      </c>
      <c r="B634" t="s">
        <v>9</v>
      </c>
      <c r="C634" t="s">
        <v>20</v>
      </c>
      <c r="D634">
        <v>17</v>
      </c>
    </row>
    <row r="635" spans="1:4" x14ac:dyDescent="0.25">
      <c r="A635" s="2">
        <v>40330</v>
      </c>
      <c r="B635" t="s">
        <v>4</v>
      </c>
      <c r="C635" t="s">
        <v>15</v>
      </c>
      <c r="D635">
        <v>21</v>
      </c>
    </row>
    <row r="636" spans="1:4" x14ac:dyDescent="0.25">
      <c r="A636" s="2">
        <v>40814</v>
      </c>
      <c r="B636" t="s">
        <v>6</v>
      </c>
      <c r="C636" t="s">
        <v>17</v>
      </c>
      <c r="D636">
        <v>23</v>
      </c>
    </row>
    <row r="637" spans="1:4" x14ac:dyDescent="0.25">
      <c r="A637" s="2">
        <v>40611</v>
      </c>
      <c r="B637" t="s">
        <v>8</v>
      </c>
      <c r="C637" t="s">
        <v>19</v>
      </c>
      <c r="D637">
        <v>6</v>
      </c>
    </row>
    <row r="638" spans="1:4" x14ac:dyDescent="0.25">
      <c r="A638" s="2">
        <v>40415</v>
      </c>
      <c r="B638" t="s">
        <v>5</v>
      </c>
      <c r="C638" t="s">
        <v>20</v>
      </c>
      <c r="D638">
        <v>17</v>
      </c>
    </row>
    <row r="639" spans="1:4" x14ac:dyDescent="0.25">
      <c r="A639" s="2">
        <v>40743</v>
      </c>
      <c r="B639" t="s">
        <v>8</v>
      </c>
      <c r="C639" t="s">
        <v>16</v>
      </c>
      <c r="D639">
        <v>11</v>
      </c>
    </row>
    <row r="640" spans="1:4" x14ac:dyDescent="0.25">
      <c r="A640" s="2">
        <v>40308</v>
      </c>
      <c r="B640" t="s">
        <v>7</v>
      </c>
      <c r="C640" t="s">
        <v>19</v>
      </c>
      <c r="D640">
        <v>13</v>
      </c>
    </row>
    <row r="641" spans="1:4" x14ac:dyDescent="0.25">
      <c r="A641" s="2">
        <v>40839</v>
      </c>
      <c r="B641" t="s">
        <v>6</v>
      </c>
      <c r="C641" t="s">
        <v>18</v>
      </c>
      <c r="D641">
        <v>9</v>
      </c>
    </row>
    <row r="642" spans="1:4" x14ac:dyDescent="0.25">
      <c r="A642" s="2">
        <v>40336</v>
      </c>
      <c r="B642" t="s">
        <v>9</v>
      </c>
      <c r="C642" t="s">
        <v>20</v>
      </c>
      <c r="D642">
        <v>23</v>
      </c>
    </row>
    <row r="643" spans="1:4" x14ac:dyDescent="0.25">
      <c r="A643" s="2">
        <v>40803</v>
      </c>
      <c r="B643" t="s">
        <v>4</v>
      </c>
      <c r="C643" t="s">
        <v>20</v>
      </c>
      <c r="D643">
        <v>17</v>
      </c>
    </row>
    <row r="644" spans="1:4" x14ac:dyDescent="0.25">
      <c r="A644" s="2">
        <v>40330</v>
      </c>
      <c r="B644" t="s">
        <v>6</v>
      </c>
      <c r="C644" t="s">
        <v>15</v>
      </c>
      <c r="D644">
        <v>14</v>
      </c>
    </row>
    <row r="645" spans="1:4" x14ac:dyDescent="0.25">
      <c r="A645" s="2">
        <v>40434</v>
      </c>
      <c r="B645" t="s">
        <v>4</v>
      </c>
      <c r="C645" t="s">
        <v>15</v>
      </c>
      <c r="D645">
        <v>15</v>
      </c>
    </row>
    <row r="646" spans="1:4" x14ac:dyDescent="0.25">
      <c r="A646" s="2">
        <v>40331</v>
      </c>
      <c r="B646" t="s">
        <v>4</v>
      </c>
      <c r="C646" t="s">
        <v>20</v>
      </c>
      <c r="D646">
        <v>25</v>
      </c>
    </row>
    <row r="647" spans="1:4" x14ac:dyDescent="0.25">
      <c r="A647" s="2">
        <v>40732</v>
      </c>
      <c r="B647" t="s">
        <v>5</v>
      </c>
      <c r="C647" t="s">
        <v>16</v>
      </c>
      <c r="D647">
        <v>3</v>
      </c>
    </row>
    <row r="648" spans="1:4" x14ac:dyDescent="0.25">
      <c r="A648" s="2">
        <v>40897</v>
      </c>
      <c r="B648" t="s">
        <v>9</v>
      </c>
      <c r="C648" t="s">
        <v>19</v>
      </c>
      <c r="D648">
        <v>18</v>
      </c>
    </row>
    <row r="649" spans="1:4" x14ac:dyDescent="0.25">
      <c r="A649" s="2">
        <v>40496</v>
      </c>
      <c r="B649" t="s">
        <v>6</v>
      </c>
      <c r="C649" t="s">
        <v>17</v>
      </c>
      <c r="D649">
        <v>25</v>
      </c>
    </row>
    <row r="650" spans="1:4" x14ac:dyDescent="0.25">
      <c r="A650" s="2">
        <v>40697</v>
      </c>
      <c r="B650" t="s">
        <v>7</v>
      </c>
      <c r="C650" t="s">
        <v>18</v>
      </c>
      <c r="D650">
        <v>20</v>
      </c>
    </row>
    <row r="651" spans="1:4" x14ac:dyDescent="0.25">
      <c r="A651" s="2">
        <v>40510</v>
      </c>
      <c r="B651" t="s">
        <v>7</v>
      </c>
      <c r="C651" t="s">
        <v>19</v>
      </c>
      <c r="D651">
        <v>4</v>
      </c>
    </row>
    <row r="652" spans="1:4" x14ac:dyDescent="0.25">
      <c r="A652" s="2">
        <v>40834</v>
      </c>
      <c r="B652" t="s">
        <v>4</v>
      </c>
      <c r="C652" t="s">
        <v>17</v>
      </c>
      <c r="D652">
        <v>22</v>
      </c>
    </row>
    <row r="653" spans="1:4" x14ac:dyDescent="0.25">
      <c r="A653" s="2">
        <v>40532</v>
      </c>
      <c r="B653" t="s">
        <v>8</v>
      </c>
      <c r="C653" t="s">
        <v>20</v>
      </c>
      <c r="D653">
        <v>9</v>
      </c>
    </row>
    <row r="654" spans="1:4" x14ac:dyDescent="0.25">
      <c r="A654" s="2">
        <v>40386</v>
      </c>
      <c r="B654" t="s">
        <v>6</v>
      </c>
      <c r="C654" t="s">
        <v>16</v>
      </c>
      <c r="D654">
        <v>12</v>
      </c>
    </row>
    <row r="655" spans="1:4" x14ac:dyDescent="0.25">
      <c r="A655" s="2">
        <v>40446</v>
      </c>
      <c r="B655" t="s">
        <v>7</v>
      </c>
      <c r="C655" t="s">
        <v>19</v>
      </c>
      <c r="D655">
        <v>23</v>
      </c>
    </row>
    <row r="656" spans="1:4" x14ac:dyDescent="0.25">
      <c r="A656" s="2">
        <v>40335</v>
      </c>
      <c r="B656" t="s">
        <v>8</v>
      </c>
      <c r="C656" t="s">
        <v>19</v>
      </c>
      <c r="D656">
        <v>22</v>
      </c>
    </row>
    <row r="657" spans="1:4" x14ac:dyDescent="0.25">
      <c r="A657" s="2">
        <v>40924</v>
      </c>
      <c r="B657" t="s">
        <v>8</v>
      </c>
      <c r="C657" t="s">
        <v>16</v>
      </c>
      <c r="D657">
        <v>19</v>
      </c>
    </row>
    <row r="658" spans="1:4" x14ac:dyDescent="0.25">
      <c r="A658" s="2">
        <v>40484</v>
      </c>
      <c r="B658" t="s">
        <v>6</v>
      </c>
      <c r="C658" t="s">
        <v>19</v>
      </c>
      <c r="D658">
        <v>18</v>
      </c>
    </row>
    <row r="659" spans="1:4" x14ac:dyDescent="0.25">
      <c r="A659" s="2">
        <v>40440</v>
      </c>
      <c r="B659" t="s">
        <v>6</v>
      </c>
      <c r="C659" t="s">
        <v>16</v>
      </c>
      <c r="D659">
        <v>5</v>
      </c>
    </row>
    <row r="660" spans="1:4" x14ac:dyDescent="0.25">
      <c r="A660" s="2">
        <v>40557</v>
      </c>
      <c r="B660" t="s">
        <v>6</v>
      </c>
      <c r="C660" t="s">
        <v>16</v>
      </c>
      <c r="D660">
        <v>25</v>
      </c>
    </row>
    <row r="661" spans="1:4" x14ac:dyDescent="0.25">
      <c r="A661" s="2">
        <v>40427</v>
      </c>
      <c r="B661" t="s">
        <v>6</v>
      </c>
      <c r="C661" t="s">
        <v>18</v>
      </c>
      <c r="D661">
        <v>11</v>
      </c>
    </row>
    <row r="662" spans="1:4" x14ac:dyDescent="0.25">
      <c r="A662" s="2">
        <v>40727</v>
      </c>
      <c r="B662" t="s">
        <v>4</v>
      </c>
      <c r="C662" t="s">
        <v>18</v>
      </c>
      <c r="D662">
        <v>21</v>
      </c>
    </row>
    <row r="663" spans="1:4" x14ac:dyDescent="0.25">
      <c r="A663" s="2">
        <v>40581</v>
      </c>
      <c r="B663" t="s">
        <v>5</v>
      </c>
      <c r="C663" t="s">
        <v>19</v>
      </c>
      <c r="D663">
        <v>11</v>
      </c>
    </row>
    <row r="664" spans="1:4" x14ac:dyDescent="0.25">
      <c r="A664" s="2">
        <v>40942</v>
      </c>
      <c r="B664" t="s">
        <v>4</v>
      </c>
      <c r="C664" t="s">
        <v>17</v>
      </c>
      <c r="D664">
        <v>20</v>
      </c>
    </row>
    <row r="665" spans="1:4" x14ac:dyDescent="0.25">
      <c r="A665" s="2">
        <v>40889</v>
      </c>
      <c r="B665" t="s">
        <v>5</v>
      </c>
      <c r="C665" t="s">
        <v>20</v>
      </c>
      <c r="D665">
        <v>9</v>
      </c>
    </row>
    <row r="666" spans="1:4" x14ac:dyDescent="0.25">
      <c r="A666" s="2">
        <v>40527</v>
      </c>
      <c r="B666" t="s">
        <v>7</v>
      </c>
      <c r="C666" t="s">
        <v>19</v>
      </c>
      <c r="D666">
        <v>10</v>
      </c>
    </row>
    <row r="667" spans="1:4" x14ac:dyDescent="0.25">
      <c r="A667" s="2">
        <v>40563</v>
      </c>
      <c r="B667" t="s">
        <v>9</v>
      </c>
      <c r="C667" t="s">
        <v>19</v>
      </c>
      <c r="D667">
        <v>19</v>
      </c>
    </row>
    <row r="668" spans="1:4" x14ac:dyDescent="0.25">
      <c r="A668" s="2">
        <v>40636</v>
      </c>
      <c r="B668" t="s">
        <v>6</v>
      </c>
      <c r="C668" t="s">
        <v>16</v>
      </c>
      <c r="D668">
        <v>3</v>
      </c>
    </row>
    <row r="669" spans="1:4" x14ac:dyDescent="0.25">
      <c r="A669" s="2">
        <v>40850</v>
      </c>
      <c r="B669" t="s">
        <v>9</v>
      </c>
      <c r="C669" t="s">
        <v>16</v>
      </c>
      <c r="D669">
        <v>14</v>
      </c>
    </row>
    <row r="670" spans="1:4" x14ac:dyDescent="0.25">
      <c r="A670" s="2">
        <v>40884</v>
      </c>
      <c r="B670" t="s">
        <v>7</v>
      </c>
      <c r="C670" t="s">
        <v>16</v>
      </c>
      <c r="D670">
        <v>12</v>
      </c>
    </row>
    <row r="671" spans="1:4" x14ac:dyDescent="0.25">
      <c r="A671" s="2">
        <v>40881</v>
      </c>
      <c r="B671" t="s">
        <v>6</v>
      </c>
      <c r="C671" t="s">
        <v>16</v>
      </c>
      <c r="D671">
        <v>4</v>
      </c>
    </row>
    <row r="672" spans="1:4" x14ac:dyDescent="0.25">
      <c r="A672" s="2">
        <v>40785</v>
      </c>
      <c r="B672" t="s">
        <v>4</v>
      </c>
      <c r="C672" t="s">
        <v>19</v>
      </c>
      <c r="D672">
        <v>13</v>
      </c>
    </row>
    <row r="673" spans="1:4" x14ac:dyDescent="0.25">
      <c r="A673" s="2">
        <v>40917</v>
      </c>
      <c r="B673" t="s">
        <v>6</v>
      </c>
      <c r="C673" t="s">
        <v>15</v>
      </c>
      <c r="D673">
        <v>24</v>
      </c>
    </row>
    <row r="674" spans="1:4" x14ac:dyDescent="0.25">
      <c r="A674" s="2">
        <v>40367</v>
      </c>
      <c r="B674" t="s">
        <v>8</v>
      </c>
      <c r="C674" t="s">
        <v>15</v>
      </c>
      <c r="D674">
        <v>24</v>
      </c>
    </row>
    <row r="675" spans="1:4" x14ac:dyDescent="0.25">
      <c r="A675" s="2">
        <v>40399</v>
      </c>
      <c r="B675" t="s">
        <v>9</v>
      </c>
      <c r="C675" t="s">
        <v>17</v>
      </c>
      <c r="D675">
        <v>1</v>
      </c>
    </row>
    <row r="676" spans="1:4" x14ac:dyDescent="0.25">
      <c r="A676" s="2">
        <v>40805</v>
      </c>
      <c r="B676" t="s">
        <v>4</v>
      </c>
      <c r="C676" t="s">
        <v>17</v>
      </c>
      <c r="D676">
        <v>16</v>
      </c>
    </row>
    <row r="677" spans="1:4" x14ac:dyDescent="0.25">
      <c r="A677" s="2">
        <v>40941</v>
      </c>
      <c r="B677" t="s">
        <v>8</v>
      </c>
      <c r="C677" t="s">
        <v>19</v>
      </c>
      <c r="D677">
        <v>24</v>
      </c>
    </row>
    <row r="678" spans="1:4" x14ac:dyDescent="0.25">
      <c r="A678" s="2">
        <v>40416</v>
      </c>
      <c r="B678" t="s">
        <v>6</v>
      </c>
      <c r="C678" t="s">
        <v>19</v>
      </c>
      <c r="D678">
        <v>7</v>
      </c>
    </row>
    <row r="679" spans="1:4" x14ac:dyDescent="0.25">
      <c r="A679" s="2">
        <v>40563</v>
      </c>
      <c r="B679" t="s">
        <v>8</v>
      </c>
      <c r="C679" t="s">
        <v>19</v>
      </c>
      <c r="D679">
        <v>4</v>
      </c>
    </row>
    <row r="680" spans="1:4" x14ac:dyDescent="0.25">
      <c r="A680" s="2">
        <v>40458</v>
      </c>
      <c r="B680" t="s">
        <v>5</v>
      </c>
      <c r="C680" t="s">
        <v>20</v>
      </c>
      <c r="D680">
        <v>23</v>
      </c>
    </row>
    <row r="681" spans="1:4" x14ac:dyDescent="0.25">
      <c r="A681" s="2">
        <v>40497</v>
      </c>
      <c r="B681" t="s">
        <v>5</v>
      </c>
      <c r="C681" t="s">
        <v>20</v>
      </c>
      <c r="D681">
        <v>19</v>
      </c>
    </row>
    <row r="682" spans="1:4" x14ac:dyDescent="0.25">
      <c r="A682" s="2">
        <v>40668</v>
      </c>
      <c r="B682" t="s">
        <v>4</v>
      </c>
      <c r="C682" t="s">
        <v>18</v>
      </c>
      <c r="D682">
        <v>10</v>
      </c>
    </row>
    <row r="683" spans="1:4" x14ac:dyDescent="0.25">
      <c r="A683" s="2">
        <v>40644</v>
      </c>
      <c r="B683" t="s">
        <v>8</v>
      </c>
      <c r="C683" t="s">
        <v>19</v>
      </c>
      <c r="D683">
        <v>1</v>
      </c>
    </row>
    <row r="684" spans="1:4" x14ac:dyDescent="0.25">
      <c r="A684" s="2">
        <v>41007</v>
      </c>
      <c r="B684" t="s">
        <v>9</v>
      </c>
      <c r="C684" t="s">
        <v>18</v>
      </c>
      <c r="D684">
        <v>19</v>
      </c>
    </row>
    <row r="685" spans="1:4" x14ac:dyDescent="0.25">
      <c r="A685" s="2">
        <v>40862</v>
      </c>
      <c r="B685" t="s">
        <v>4</v>
      </c>
      <c r="C685" t="s">
        <v>20</v>
      </c>
      <c r="D685">
        <v>13</v>
      </c>
    </row>
    <row r="686" spans="1:4" x14ac:dyDescent="0.25">
      <c r="A686" s="2">
        <v>40908</v>
      </c>
      <c r="B686" t="s">
        <v>7</v>
      </c>
      <c r="C686" t="s">
        <v>17</v>
      </c>
      <c r="D686">
        <v>20</v>
      </c>
    </row>
    <row r="687" spans="1:4" x14ac:dyDescent="0.25">
      <c r="A687" s="2">
        <v>40863</v>
      </c>
      <c r="B687" t="s">
        <v>7</v>
      </c>
      <c r="C687" t="s">
        <v>16</v>
      </c>
      <c r="D687">
        <v>4</v>
      </c>
    </row>
  </sheetData>
  <dataValidations disablePrompts="1" count="1">
    <dataValidation type="date" allowBlank="1" showInputMessage="1" showErrorMessage="1" errorTitle="Enter Date Within Range" sqref="G8">
      <formula1>'P(1an)'!G7</formula1>
      <formula2>'P(1an)'!G6</formula2>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682"/>
  <sheetViews>
    <sheetView workbookViewId="0">
      <selection activeCell="B30" sqref="B30"/>
    </sheetView>
  </sheetViews>
  <sheetFormatPr defaultRowHeight="15" x14ac:dyDescent="0.25"/>
  <cols>
    <col min="1" max="1" width="10.7109375" bestFit="1" customWidth="1"/>
    <col min="2" max="2" width="11.28515625" bestFit="1" customWidth="1"/>
    <col min="3" max="3" width="9.5703125" bestFit="1" customWidth="1"/>
    <col min="4" max="4" width="17.85546875" bestFit="1" customWidth="1"/>
    <col min="6" max="6" width="18.85546875" bestFit="1" customWidth="1"/>
  </cols>
  <sheetData>
    <row r="1" spans="1:6" x14ac:dyDescent="0.25">
      <c r="A1" s="1" t="s">
        <v>0</v>
      </c>
      <c r="B1" s="1" t="s">
        <v>1</v>
      </c>
      <c r="C1" s="1" t="s">
        <v>2</v>
      </c>
      <c r="D1" s="1" t="s">
        <v>3</v>
      </c>
      <c r="F1" s="13" t="s">
        <v>22</v>
      </c>
    </row>
    <row r="2" spans="1:6" x14ac:dyDescent="0.25">
      <c r="A2" s="2">
        <v>40654</v>
      </c>
      <c r="B2" t="s">
        <v>7</v>
      </c>
      <c r="C2" t="s">
        <v>15</v>
      </c>
      <c r="D2">
        <v>20</v>
      </c>
      <c r="F2" s="6"/>
    </row>
    <row r="3" spans="1:6" x14ac:dyDescent="0.25">
      <c r="A3" s="2">
        <v>40979</v>
      </c>
      <c r="B3" t="s">
        <v>7</v>
      </c>
      <c r="C3" t="s">
        <v>16</v>
      </c>
      <c r="D3">
        <v>14</v>
      </c>
    </row>
    <row r="4" spans="1:6" x14ac:dyDescent="0.25">
      <c r="A4" s="2">
        <v>40549</v>
      </c>
      <c r="B4" t="s">
        <v>9</v>
      </c>
      <c r="C4" t="s">
        <v>15</v>
      </c>
      <c r="D4">
        <v>8</v>
      </c>
    </row>
    <row r="5" spans="1:6" x14ac:dyDescent="0.25">
      <c r="A5" s="2">
        <v>40343</v>
      </c>
      <c r="B5" t="s">
        <v>9</v>
      </c>
      <c r="C5" t="s">
        <v>15</v>
      </c>
      <c r="D5">
        <v>19</v>
      </c>
    </row>
    <row r="6" spans="1:6" x14ac:dyDescent="0.25">
      <c r="A6" s="2">
        <v>40983</v>
      </c>
      <c r="B6" t="s">
        <v>8</v>
      </c>
      <c r="C6" t="s">
        <v>17</v>
      </c>
      <c r="D6">
        <v>6</v>
      </c>
    </row>
    <row r="7" spans="1:6" x14ac:dyDescent="0.25">
      <c r="A7" s="2">
        <v>40461</v>
      </c>
      <c r="B7" t="s">
        <v>4</v>
      </c>
      <c r="C7" t="s">
        <v>15</v>
      </c>
      <c r="D7">
        <v>19</v>
      </c>
    </row>
    <row r="8" spans="1:6" x14ac:dyDescent="0.25">
      <c r="A8" s="2">
        <v>40741</v>
      </c>
      <c r="B8" t="s">
        <v>4</v>
      </c>
      <c r="C8" t="s">
        <v>15</v>
      </c>
      <c r="D8">
        <v>24</v>
      </c>
    </row>
    <row r="9" spans="1:6" x14ac:dyDescent="0.25">
      <c r="A9" s="2">
        <v>40888</v>
      </c>
      <c r="B9" t="s">
        <v>7</v>
      </c>
      <c r="C9" t="s">
        <v>18</v>
      </c>
      <c r="D9">
        <v>11</v>
      </c>
    </row>
    <row r="10" spans="1:6" x14ac:dyDescent="0.25">
      <c r="A10" s="2">
        <v>40993</v>
      </c>
      <c r="B10" t="s">
        <v>4</v>
      </c>
      <c r="C10" t="s">
        <v>19</v>
      </c>
      <c r="D10">
        <v>5</v>
      </c>
    </row>
    <row r="11" spans="1:6" x14ac:dyDescent="0.25">
      <c r="A11" s="2">
        <v>40482</v>
      </c>
      <c r="B11" t="s">
        <v>4</v>
      </c>
      <c r="C11" t="s">
        <v>18</v>
      </c>
      <c r="D11">
        <v>5</v>
      </c>
    </row>
    <row r="12" spans="1:6" x14ac:dyDescent="0.25">
      <c r="A12" s="2">
        <v>40577</v>
      </c>
      <c r="B12" t="s">
        <v>5</v>
      </c>
      <c r="C12" t="s">
        <v>16</v>
      </c>
      <c r="D12">
        <v>5</v>
      </c>
    </row>
    <row r="13" spans="1:6" x14ac:dyDescent="0.25">
      <c r="A13" s="2">
        <v>40717</v>
      </c>
      <c r="B13" t="s">
        <v>6</v>
      </c>
      <c r="C13" t="s">
        <v>15</v>
      </c>
      <c r="D13">
        <v>17</v>
      </c>
    </row>
    <row r="14" spans="1:6" x14ac:dyDescent="0.25">
      <c r="A14" s="2">
        <v>40734</v>
      </c>
      <c r="B14" t="s">
        <v>5</v>
      </c>
      <c r="C14" t="s">
        <v>19</v>
      </c>
      <c r="D14">
        <v>3</v>
      </c>
    </row>
    <row r="15" spans="1:6" x14ac:dyDescent="0.25">
      <c r="A15" s="2">
        <v>40796</v>
      </c>
      <c r="B15" t="s">
        <v>5</v>
      </c>
      <c r="C15" t="s">
        <v>20</v>
      </c>
      <c r="D15">
        <v>17</v>
      </c>
    </row>
    <row r="16" spans="1:6" x14ac:dyDescent="0.25">
      <c r="A16" s="2">
        <v>40420</v>
      </c>
      <c r="B16" t="s">
        <v>8</v>
      </c>
      <c r="C16" t="s">
        <v>16</v>
      </c>
      <c r="D16">
        <v>4</v>
      </c>
    </row>
    <row r="17" spans="1:4" x14ac:dyDescent="0.25">
      <c r="A17" s="2">
        <v>40429</v>
      </c>
      <c r="B17" t="s">
        <v>8</v>
      </c>
      <c r="C17" t="s">
        <v>15</v>
      </c>
      <c r="D17">
        <v>22</v>
      </c>
    </row>
    <row r="18" spans="1:4" x14ac:dyDescent="0.25">
      <c r="A18" s="2">
        <v>40865</v>
      </c>
      <c r="B18" t="s">
        <v>7</v>
      </c>
      <c r="C18" t="s">
        <v>19</v>
      </c>
      <c r="D18">
        <v>6</v>
      </c>
    </row>
    <row r="19" spans="1:4" x14ac:dyDescent="0.25">
      <c r="A19" s="2">
        <v>40487</v>
      </c>
      <c r="B19" t="s">
        <v>5</v>
      </c>
      <c r="C19" t="s">
        <v>20</v>
      </c>
      <c r="D19">
        <v>4</v>
      </c>
    </row>
    <row r="20" spans="1:4" x14ac:dyDescent="0.25">
      <c r="A20" s="2">
        <v>40358</v>
      </c>
      <c r="B20" t="s">
        <v>6</v>
      </c>
      <c r="C20" t="s">
        <v>20</v>
      </c>
      <c r="D20">
        <v>22</v>
      </c>
    </row>
    <row r="21" spans="1:4" x14ac:dyDescent="0.25">
      <c r="A21" s="2">
        <v>40702</v>
      </c>
      <c r="B21" t="s">
        <v>5</v>
      </c>
      <c r="C21" t="s">
        <v>20</v>
      </c>
      <c r="D21">
        <v>22</v>
      </c>
    </row>
    <row r="22" spans="1:4" x14ac:dyDescent="0.25">
      <c r="A22" s="2">
        <v>40675</v>
      </c>
      <c r="B22" t="s">
        <v>4</v>
      </c>
      <c r="C22" t="s">
        <v>18</v>
      </c>
      <c r="D22">
        <v>14</v>
      </c>
    </row>
    <row r="23" spans="1:4" x14ac:dyDescent="0.25">
      <c r="A23" s="2">
        <v>40395</v>
      </c>
      <c r="B23" t="s">
        <v>4</v>
      </c>
      <c r="C23" t="s">
        <v>15</v>
      </c>
      <c r="D23">
        <v>25</v>
      </c>
    </row>
    <row r="24" spans="1:4" x14ac:dyDescent="0.25">
      <c r="A24" s="2">
        <v>40438</v>
      </c>
      <c r="B24" t="s">
        <v>4</v>
      </c>
      <c r="C24" t="s">
        <v>20</v>
      </c>
      <c r="D24">
        <v>10</v>
      </c>
    </row>
    <row r="25" spans="1:4" x14ac:dyDescent="0.25">
      <c r="A25" s="2">
        <v>40687</v>
      </c>
      <c r="B25" t="s">
        <v>7</v>
      </c>
      <c r="C25" t="s">
        <v>15</v>
      </c>
      <c r="D25">
        <v>11</v>
      </c>
    </row>
    <row r="26" spans="1:4" x14ac:dyDescent="0.25">
      <c r="A26" s="2">
        <v>40708</v>
      </c>
      <c r="B26" t="s">
        <v>6</v>
      </c>
      <c r="C26" t="s">
        <v>15</v>
      </c>
      <c r="D26">
        <v>25</v>
      </c>
    </row>
    <row r="27" spans="1:4" x14ac:dyDescent="0.25">
      <c r="A27" s="2">
        <v>40645</v>
      </c>
      <c r="B27" t="s">
        <v>8</v>
      </c>
      <c r="C27" t="s">
        <v>15</v>
      </c>
      <c r="D27">
        <v>25</v>
      </c>
    </row>
    <row r="28" spans="1:4" x14ac:dyDescent="0.25">
      <c r="A28" s="2">
        <v>40564</v>
      </c>
      <c r="B28" t="s">
        <v>5</v>
      </c>
      <c r="C28" t="s">
        <v>16</v>
      </c>
      <c r="D28">
        <v>16</v>
      </c>
    </row>
    <row r="29" spans="1:4" x14ac:dyDescent="0.25">
      <c r="A29" s="2">
        <v>40541</v>
      </c>
      <c r="B29" t="s">
        <v>8</v>
      </c>
      <c r="C29" t="s">
        <v>20</v>
      </c>
      <c r="D29">
        <v>7</v>
      </c>
    </row>
    <row r="30" spans="1:4" x14ac:dyDescent="0.25">
      <c r="A30" s="2">
        <v>40885</v>
      </c>
      <c r="B30" t="s">
        <v>9</v>
      </c>
      <c r="C30" t="s">
        <v>19</v>
      </c>
      <c r="D30">
        <v>6</v>
      </c>
    </row>
    <row r="31" spans="1:4" x14ac:dyDescent="0.25">
      <c r="A31" s="2">
        <v>40908</v>
      </c>
      <c r="B31" t="s">
        <v>8</v>
      </c>
      <c r="C31" t="s">
        <v>19</v>
      </c>
      <c r="D31">
        <v>3</v>
      </c>
    </row>
    <row r="32" spans="1:4" x14ac:dyDescent="0.25">
      <c r="A32" s="2">
        <v>40564</v>
      </c>
      <c r="B32" t="s">
        <v>8</v>
      </c>
      <c r="C32" t="s">
        <v>15</v>
      </c>
      <c r="D32">
        <v>11</v>
      </c>
    </row>
    <row r="33" spans="1:4" x14ac:dyDescent="0.25">
      <c r="A33" s="2">
        <v>40686</v>
      </c>
      <c r="B33" t="s">
        <v>5</v>
      </c>
      <c r="C33" t="s">
        <v>16</v>
      </c>
      <c r="D33">
        <v>15</v>
      </c>
    </row>
    <row r="34" spans="1:4" x14ac:dyDescent="0.25">
      <c r="A34" s="2">
        <v>40518</v>
      </c>
      <c r="B34" t="s">
        <v>5</v>
      </c>
      <c r="C34" t="s">
        <v>20</v>
      </c>
      <c r="D34">
        <v>16</v>
      </c>
    </row>
    <row r="35" spans="1:4" x14ac:dyDescent="0.25">
      <c r="A35" s="2">
        <v>40719</v>
      </c>
      <c r="B35" t="s">
        <v>5</v>
      </c>
      <c r="C35" t="s">
        <v>17</v>
      </c>
      <c r="D35">
        <v>18</v>
      </c>
    </row>
    <row r="36" spans="1:4" x14ac:dyDescent="0.25">
      <c r="A36" s="2">
        <v>40433</v>
      </c>
      <c r="B36" t="s">
        <v>4</v>
      </c>
      <c r="C36" t="s">
        <v>18</v>
      </c>
      <c r="D36">
        <v>3</v>
      </c>
    </row>
    <row r="37" spans="1:4" x14ac:dyDescent="0.25">
      <c r="A37" s="2">
        <v>40329</v>
      </c>
      <c r="B37" t="s">
        <v>6</v>
      </c>
      <c r="C37" t="s">
        <v>16</v>
      </c>
      <c r="D37">
        <v>1</v>
      </c>
    </row>
    <row r="38" spans="1:4" x14ac:dyDescent="0.25">
      <c r="A38" s="2">
        <v>40341</v>
      </c>
      <c r="B38" t="s">
        <v>9</v>
      </c>
      <c r="C38" t="s">
        <v>19</v>
      </c>
      <c r="D38">
        <v>7</v>
      </c>
    </row>
    <row r="39" spans="1:4" x14ac:dyDescent="0.25">
      <c r="A39" s="2">
        <v>40396</v>
      </c>
      <c r="B39" t="s">
        <v>8</v>
      </c>
      <c r="C39" t="s">
        <v>20</v>
      </c>
      <c r="D39">
        <v>16</v>
      </c>
    </row>
    <row r="40" spans="1:4" x14ac:dyDescent="0.25">
      <c r="A40" s="2">
        <v>40938</v>
      </c>
      <c r="B40" t="s">
        <v>6</v>
      </c>
      <c r="C40" t="s">
        <v>15</v>
      </c>
      <c r="D40">
        <v>24</v>
      </c>
    </row>
    <row r="41" spans="1:4" x14ac:dyDescent="0.25">
      <c r="A41" s="2">
        <v>40586</v>
      </c>
      <c r="B41" t="s">
        <v>9</v>
      </c>
      <c r="C41" t="s">
        <v>18</v>
      </c>
      <c r="D41">
        <v>25</v>
      </c>
    </row>
    <row r="42" spans="1:4" x14ac:dyDescent="0.25">
      <c r="A42" s="2">
        <v>40632</v>
      </c>
      <c r="B42" t="s">
        <v>7</v>
      </c>
      <c r="C42" t="s">
        <v>17</v>
      </c>
      <c r="D42">
        <v>6</v>
      </c>
    </row>
    <row r="43" spans="1:4" x14ac:dyDescent="0.25">
      <c r="A43" s="2">
        <v>40475</v>
      </c>
      <c r="B43" t="s">
        <v>4</v>
      </c>
      <c r="C43" t="s">
        <v>15</v>
      </c>
      <c r="D43">
        <v>4</v>
      </c>
    </row>
    <row r="44" spans="1:4" x14ac:dyDescent="0.25">
      <c r="A44" s="2">
        <v>40902</v>
      </c>
      <c r="B44" t="s">
        <v>5</v>
      </c>
      <c r="C44" t="s">
        <v>15</v>
      </c>
      <c r="D44">
        <v>8</v>
      </c>
    </row>
    <row r="45" spans="1:4" x14ac:dyDescent="0.25">
      <c r="A45" s="2">
        <v>40358</v>
      </c>
      <c r="B45" t="s">
        <v>6</v>
      </c>
      <c r="C45" t="s">
        <v>15</v>
      </c>
      <c r="D45">
        <v>7</v>
      </c>
    </row>
    <row r="46" spans="1:4" x14ac:dyDescent="0.25">
      <c r="A46" s="2">
        <v>40688</v>
      </c>
      <c r="B46" t="s">
        <v>7</v>
      </c>
      <c r="C46" t="s">
        <v>19</v>
      </c>
      <c r="D46">
        <v>7</v>
      </c>
    </row>
    <row r="47" spans="1:4" x14ac:dyDescent="0.25">
      <c r="A47" s="2">
        <v>40873</v>
      </c>
      <c r="B47" t="s">
        <v>4</v>
      </c>
      <c r="C47" t="s">
        <v>16</v>
      </c>
      <c r="D47">
        <v>9</v>
      </c>
    </row>
    <row r="48" spans="1:4" x14ac:dyDescent="0.25">
      <c r="A48" s="2">
        <v>40309</v>
      </c>
      <c r="B48" t="s">
        <v>6</v>
      </c>
      <c r="C48" t="s">
        <v>18</v>
      </c>
      <c r="D48">
        <v>3</v>
      </c>
    </row>
    <row r="49" spans="1:4" x14ac:dyDescent="0.25">
      <c r="A49" s="2">
        <v>40585</v>
      </c>
      <c r="B49" t="s">
        <v>8</v>
      </c>
      <c r="C49" t="s">
        <v>17</v>
      </c>
      <c r="D49">
        <v>10</v>
      </c>
    </row>
    <row r="50" spans="1:4" x14ac:dyDescent="0.25">
      <c r="A50" s="2">
        <v>40787</v>
      </c>
      <c r="B50" t="s">
        <v>4</v>
      </c>
      <c r="C50" t="s">
        <v>15</v>
      </c>
      <c r="D50">
        <v>14</v>
      </c>
    </row>
    <row r="51" spans="1:4" x14ac:dyDescent="0.25">
      <c r="A51" s="2">
        <v>40642</v>
      </c>
      <c r="B51" t="s">
        <v>8</v>
      </c>
      <c r="C51" t="s">
        <v>16</v>
      </c>
      <c r="D51">
        <v>1</v>
      </c>
    </row>
    <row r="52" spans="1:4" x14ac:dyDescent="0.25">
      <c r="A52" s="2">
        <v>40453</v>
      </c>
      <c r="B52" t="s">
        <v>8</v>
      </c>
      <c r="C52" t="s">
        <v>20</v>
      </c>
      <c r="D52">
        <v>11</v>
      </c>
    </row>
    <row r="53" spans="1:4" x14ac:dyDescent="0.25">
      <c r="A53" s="2">
        <v>40468</v>
      </c>
      <c r="B53" t="s">
        <v>7</v>
      </c>
      <c r="C53" t="s">
        <v>19</v>
      </c>
      <c r="D53">
        <v>17</v>
      </c>
    </row>
    <row r="54" spans="1:4" x14ac:dyDescent="0.25">
      <c r="A54" s="2">
        <v>40628</v>
      </c>
      <c r="B54" t="s">
        <v>9</v>
      </c>
      <c r="C54" t="s">
        <v>20</v>
      </c>
      <c r="D54">
        <v>4</v>
      </c>
    </row>
    <row r="55" spans="1:4" x14ac:dyDescent="0.25">
      <c r="A55" s="2">
        <v>40940</v>
      </c>
      <c r="B55" t="s">
        <v>7</v>
      </c>
      <c r="C55" t="s">
        <v>18</v>
      </c>
      <c r="D55">
        <v>14</v>
      </c>
    </row>
    <row r="56" spans="1:4" x14ac:dyDescent="0.25">
      <c r="A56" s="2">
        <v>40843</v>
      </c>
      <c r="B56" t="s">
        <v>8</v>
      </c>
      <c r="C56" t="s">
        <v>15</v>
      </c>
      <c r="D56">
        <v>19</v>
      </c>
    </row>
    <row r="57" spans="1:4" x14ac:dyDescent="0.25">
      <c r="A57" s="2">
        <v>40628</v>
      </c>
      <c r="B57" t="s">
        <v>9</v>
      </c>
      <c r="C57" t="s">
        <v>15</v>
      </c>
      <c r="D57">
        <v>19</v>
      </c>
    </row>
    <row r="58" spans="1:4" x14ac:dyDescent="0.25">
      <c r="A58" s="2">
        <v>40755</v>
      </c>
      <c r="B58" t="s">
        <v>4</v>
      </c>
      <c r="C58" t="s">
        <v>19</v>
      </c>
      <c r="D58">
        <v>8</v>
      </c>
    </row>
    <row r="59" spans="1:4" x14ac:dyDescent="0.25">
      <c r="A59" s="2">
        <v>40410</v>
      </c>
      <c r="B59" t="s">
        <v>6</v>
      </c>
      <c r="C59" t="s">
        <v>20</v>
      </c>
      <c r="D59">
        <v>23</v>
      </c>
    </row>
    <row r="60" spans="1:4" x14ac:dyDescent="0.25">
      <c r="A60" s="2">
        <v>40610</v>
      </c>
      <c r="B60" t="s">
        <v>9</v>
      </c>
      <c r="C60" t="s">
        <v>20</v>
      </c>
      <c r="D60">
        <v>9</v>
      </c>
    </row>
    <row r="61" spans="1:4" x14ac:dyDescent="0.25">
      <c r="A61" s="2">
        <v>40935</v>
      </c>
      <c r="B61" t="s">
        <v>5</v>
      </c>
      <c r="C61" t="s">
        <v>16</v>
      </c>
      <c r="D61">
        <v>23</v>
      </c>
    </row>
    <row r="62" spans="1:4" x14ac:dyDescent="0.25">
      <c r="A62" s="2">
        <v>40684</v>
      </c>
      <c r="B62" t="s">
        <v>7</v>
      </c>
      <c r="C62" t="s">
        <v>18</v>
      </c>
      <c r="D62">
        <v>6</v>
      </c>
    </row>
    <row r="63" spans="1:4" x14ac:dyDescent="0.25">
      <c r="A63" s="2">
        <v>40633</v>
      </c>
      <c r="B63" t="s">
        <v>8</v>
      </c>
      <c r="C63" t="s">
        <v>16</v>
      </c>
      <c r="D63">
        <v>3</v>
      </c>
    </row>
    <row r="64" spans="1:4" x14ac:dyDescent="0.25">
      <c r="A64" s="2">
        <v>40714</v>
      </c>
      <c r="B64" t="s">
        <v>7</v>
      </c>
      <c r="C64" t="s">
        <v>19</v>
      </c>
      <c r="D64">
        <v>7</v>
      </c>
    </row>
    <row r="65" spans="1:4" x14ac:dyDescent="0.25">
      <c r="A65" s="2">
        <v>40784</v>
      </c>
      <c r="B65" t="s">
        <v>5</v>
      </c>
      <c r="C65" t="s">
        <v>15</v>
      </c>
      <c r="D65">
        <v>20</v>
      </c>
    </row>
    <row r="66" spans="1:4" x14ac:dyDescent="0.25">
      <c r="A66" s="2">
        <v>40964</v>
      </c>
      <c r="B66" t="s">
        <v>5</v>
      </c>
      <c r="C66" t="s">
        <v>15</v>
      </c>
      <c r="D66">
        <v>19</v>
      </c>
    </row>
    <row r="67" spans="1:4" x14ac:dyDescent="0.25">
      <c r="A67" s="2">
        <v>40723</v>
      </c>
      <c r="B67" t="s">
        <v>5</v>
      </c>
      <c r="C67" t="s">
        <v>16</v>
      </c>
      <c r="D67">
        <v>1</v>
      </c>
    </row>
    <row r="68" spans="1:4" x14ac:dyDescent="0.25">
      <c r="A68" s="2">
        <v>40985</v>
      </c>
      <c r="B68" t="s">
        <v>8</v>
      </c>
      <c r="C68" t="s">
        <v>18</v>
      </c>
      <c r="D68">
        <v>20</v>
      </c>
    </row>
    <row r="69" spans="1:4" x14ac:dyDescent="0.25">
      <c r="A69" s="2">
        <v>40925</v>
      </c>
      <c r="B69" t="s">
        <v>6</v>
      </c>
      <c r="C69" t="s">
        <v>19</v>
      </c>
      <c r="D69">
        <v>5</v>
      </c>
    </row>
    <row r="70" spans="1:4" x14ac:dyDescent="0.25">
      <c r="A70" s="2">
        <v>40323</v>
      </c>
      <c r="B70" t="s">
        <v>9</v>
      </c>
      <c r="C70" t="s">
        <v>17</v>
      </c>
      <c r="D70">
        <v>16</v>
      </c>
    </row>
    <row r="71" spans="1:4" x14ac:dyDescent="0.25">
      <c r="A71" s="2">
        <v>40391</v>
      </c>
      <c r="B71" t="s">
        <v>9</v>
      </c>
      <c r="C71" t="s">
        <v>20</v>
      </c>
      <c r="D71">
        <v>25</v>
      </c>
    </row>
    <row r="72" spans="1:4" x14ac:dyDescent="0.25">
      <c r="A72" s="2">
        <v>40718</v>
      </c>
      <c r="B72" t="s">
        <v>8</v>
      </c>
      <c r="C72" t="s">
        <v>20</v>
      </c>
      <c r="D72">
        <v>23</v>
      </c>
    </row>
    <row r="73" spans="1:4" x14ac:dyDescent="0.25">
      <c r="A73" s="2">
        <v>40411</v>
      </c>
      <c r="B73" t="s">
        <v>9</v>
      </c>
      <c r="C73" t="s">
        <v>15</v>
      </c>
      <c r="D73">
        <v>18</v>
      </c>
    </row>
    <row r="74" spans="1:4" x14ac:dyDescent="0.25">
      <c r="A74" s="2">
        <v>40918</v>
      </c>
      <c r="B74" t="s">
        <v>9</v>
      </c>
      <c r="C74" t="s">
        <v>17</v>
      </c>
      <c r="D74">
        <v>17</v>
      </c>
    </row>
    <row r="75" spans="1:4" x14ac:dyDescent="0.25">
      <c r="A75" s="2">
        <v>40691</v>
      </c>
      <c r="B75" t="s">
        <v>4</v>
      </c>
      <c r="C75" t="s">
        <v>20</v>
      </c>
      <c r="D75">
        <v>10</v>
      </c>
    </row>
    <row r="76" spans="1:4" x14ac:dyDescent="0.25">
      <c r="A76" s="2">
        <v>40360</v>
      </c>
      <c r="B76" t="s">
        <v>9</v>
      </c>
      <c r="C76" t="s">
        <v>19</v>
      </c>
      <c r="D76">
        <v>14</v>
      </c>
    </row>
    <row r="77" spans="1:4" x14ac:dyDescent="0.25">
      <c r="A77" s="2">
        <v>40926</v>
      </c>
      <c r="B77" t="s">
        <v>8</v>
      </c>
      <c r="C77" t="s">
        <v>18</v>
      </c>
      <c r="D77">
        <v>9</v>
      </c>
    </row>
    <row r="78" spans="1:4" x14ac:dyDescent="0.25">
      <c r="A78" s="2">
        <v>40416</v>
      </c>
      <c r="B78" t="s">
        <v>5</v>
      </c>
      <c r="C78" t="s">
        <v>18</v>
      </c>
      <c r="D78">
        <v>19</v>
      </c>
    </row>
    <row r="79" spans="1:4" x14ac:dyDescent="0.25">
      <c r="A79" s="2">
        <v>40732</v>
      </c>
      <c r="B79" t="s">
        <v>8</v>
      </c>
      <c r="C79" t="s">
        <v>16</v>
      </c>
      <c r="D79">
        <v>21</v>
      </c>
    </row>
    <row r="80" spans="1:4" x14ac:dyDescent="0.25">
      <c r="A80" s="2">
        <v>40630</v>
      </c>
      <c r="B80" t="s">
        <v>4</v>
      </c>
      <c r="C80" t="s">
        <v>15</v>
      </c>
      <c r="D80">
        <v>22</v>
      </c>
    </row>
    <row r="81" spans="1:4" x14ac:dyDescent="0.25">
      <c r="A81" s="2">
        <v>41007</v>
      </c>
      <c r="B81" t="s">
        <v>9</v>
      </c>
      <c r="C81" t="s">
        <v>15</v>
      </c>
      <c r="D81">
        <v>24</v>
      </c>
    </row>
    <row r="82" spans="1:4" x14ac:dyDescent="0.25">
      <c r="A82" s="2">
        <v>40701</v>
      </c>
      <c r="B82" t="s">
        <v>8</v>
      </c>
      <c r="C82" t="s">
        <v>18</v>
      </c>
      <c r="D82">
        <v>13</v>
      </c>
    </row>
    <row r="83" spans="1:4" x14ac:dyDescent="0.25">
      <c r="A83" s="2">
        <v>40984</v>
      </c>
      <c r="B83" t="s">
        <v>7</v>
      </c>
      <c r="C83" t="s">
        <v>20</v>
      </c>
      <c r="D83">
        <v>15</v>
      </c>
    </row>
    <row r="84" spans="1:4" x14ac:dyDescent="0.25">
      <c r="A84" s="2">
        <v>40741</v>
      </c>
      <c r="B84" t="s">
        <v>7</v>
      </c>
      <c r="C84" t="s">
        <v>18</v>
      </c>
      <c r="D84">
        <v>24</v>
      </c>
    </row>
    <row r="85" spans="1:4" x14ac:dyDescent="0.25">
      <c r="A85" s="2">
        <v>40575</v>
      </c>
      <c r="B85" t="s">
        <v>8</v>
      </c>
      <c r="C85" t="s">
        <v>19</v>
      </c>
      <c r="D85">
        <v>14</v>
      </c>
    </row>
    <row r="86" spans="1:4" x14ac:dyDescent="0.25">
      <c r="A86" s="2">
        <v>40409</v>
      </c>
      <c r="B86" t="s">
        <v>7</v>
      </c>
      <c r="C86" t="s">
        <v>16</v>
      </c>
      <c r="D86">
        <v>16</v>
      </c>
    </row>
    <row r="87" spans="1:4" x14ac:dyDescent="0.25">
      <c r="A87" s="2">
        <v>40801</v>
      </c>
      <c r="B87" t="s">
        <v>8</v>
      </c>
      <c r="C87" t="s">
        <v>18</v>
      </c>
      <c r="D87">
        <v>3</v>
      </c>
    </row>
    <row r="88" spans="1:4" x14ac:dyDescent="0.25">
      <c r="A88" s="2">
        <v>40631</v>
      </c>
      <c r="B88" t="s">
        <v>6</v>
      </c>
      <c r="C88" t="s">
        <v>15</v>
      </c>
      <c r="D88">
        <v>20</v>
      </c>
    </row>
    <row r="89" spans="1:4" x14ac:dyDescent="0.25">
      <c r="A89" s="2">
        <v>40856</v>
      </c>
      <c r="B89" t="s">
        <v>7</v>
      </c>
      <c r="C89" t="s">
        <v>17</v>
      </c>
      <c r="D89">
        <v>20</v>
      </c>
    </row>
    <row r="90" spans="1:4" x14ac:dyDescent="0.25">
      <c r="A90" s="2">
        <v>40661</v>
      </c>
      <c r="B90" t="s">
        <v>4</v>
      </c>
      <c r="C90" t="s">
        <v>20</v>
      </c>
      <c r="D90">
        <v>21</v>
      </c>
    </row>
    <row r="91" spans="1:4" x14ac:dyDescent="0.25">
      <c r="A91" s="2">
        <v>40898</v>
      </c>
      <c r="B91" t="s">
        <v>7</v>
      </c>
      <c r="C91" t="s">
        <v>19</v>
      </c>
      <c r="D91">
        <v>6</v>
      </c>
    </row>
    <row r="92" spans="1:4" x14ac:dyDescent="0.25">
      <c r="A92" s="2">
        <v>40652</v>
      </c>
      <c r="B92" t="s">
        <v>9</v>
      </c>
      <c r="C92" t="s">
        <v>18</v>
      </c>
      <c r="D92">
        <v>23</v>
      </c>
    </row>
    <row r="93" spans="1:4" x14ac:dyDescent="0.25">
      <c r="A93" s="2">
        <v>40710</v>
      </c>
      <c r="B93" t="s">
        <v>6</v>
      </c>
      <c r="C93" t="s">
        <v>17</v>
      </c>
      <c r="D93">
        <v>20</v>
      </c>
    </row>
    <row r="94" spans="1:4" x14ac:dyDescent="0.25">
      <c r="A94" s="2">
        <v>40475</v>
      </c>
      <c r="B94" t="s">
        <v>6</v>
      </c>
      <c r="C94" t="s">
        <v>15</v>
      </c>
      <c r="D94">
        <v>7</v>
      </c>
    </row>
    <row r="95" spans="1:4" x14ac:dyDescent="0.25">
      <c r="A95" s="2">
        <v>40329</v>
      </c>
      <c r="B95" t="s">
        <v>9</v>
      </c>
      <c r="C95" t="s">
        <v>18</v>
      </c>
      <c r="D95">
        <v>2</v>
      </c>
    </row>
    <row r="96" spans="1:4" x14ac:dyDescent="0.25">
      <c r="A96" s="2">
        <v>40789</v>
      </c>
      <c r="B96" t="s">
        <v>8</v>
      </c>
      <c r="C96" t="s">
        <v>19</v>
      </c>
      <c r="D96">
        <v>1</v>
      </c>
    </row>
    <row r="97" spans="1:4" x14ac:dyDescent="0.25">
      <c r="A97" s="2">
        <v>40635</v>
      </c>
      <c r="B97" t="s">
        <v>5</v>
      </c>
      <c r="C97" t="s">
        <v>16</v>
      </c>
      <c r="D97">
        <v>2</v>
      </c>
    </row>
    <row r="98" spans="1:4" x14ac:dyDescent="0.25">
      <c r="A98" s="2">
        <v>40847</v>
      </c>
      <c r="B98" t="s">
        <v>5</v>
      </c>
      <c r="C98" t="s">
        <v>18</v>
      </c>
      <c r="D98">
        <v>19</v>
      </c>
    </row>
    <row r="99" spans="1:4" x14ac:dyDescent="0.25">
      <c r="A99" s="2">
        <v>40562</v>
      </c>
      <c r="B99" t="s">
        <v>9</v>
      </c>
      <c r="C99" t="s">
        <v>18</v>
      </c>
      <c r="D99">
        <v>15</v>
      </c>
    </row>
    <row r="100" spans="1:4" x14ac:dyDescent="0.25">
      <c r="A100" s="2">
        <v>40988</v>
      </c>
      <c r="B100" t="s">
        <v>9</v>
      </c>
      <c r="C100" t="s">
        <v>17</v>
      </c>
      <c r="D100">
        <v>24</v>
      </c>
    </row>
    <row r="101" spans="1:4" x14ac:dyDescent="0.25">
      <c r="A101" s="2">
        <v>40738</v>
      </c>
      <c r="B101" t="s">
        <v>8</v>
      </c>
      <c r="C101" t="s">
        <v>20</v>
      </c>
      <c r="D101">
        <v>15</v>
      </c>
    </row>
    <row r="102" spans="1:4" x14ac:dyDescent="0.25">
      <c r="A102" s="2">
        <v>40777</v>
      </c>
      <c r="B102" t="s">
        <v>7</v>
      </c>
      <c r="C102" t="s">
        <v>19</v>
      </c>
      <c r="D102">
        <v>21</v>
      </c>
    </row>
    <row r="103" spans="1:4" x14ac:dyDescent="0.25">
      <c r="A103" s="2">
        <v>40377</v>
      </c>
      <c r="B103" t="s">
        <v>4</v>
      </c>
      <c r="C103" t="s">
        <v>18</v>
      </c>
      <c r="D103">
        <v>7</v>
      </c>
    </row>
    <row r="104" spans="1:4" x14ac:dyDescent="0.25">
      <c r="A104" s="2">
        <v>40311</v>
      </c>
      <c r="B104" t="s">
        <v>6</v>
      </c>
      <c r="C104" t="s">
        <v>19</v>
      </c>
      <c r="D104">
        <v>19</v>
      </c>
    </row>
    <row r="105" spans="1:4" x14ac:dyDescent="0.25">
      <c r="A105" s="2">
        <v>40815</v>
      </c>
      <c r="B105" t="s">
        <v>9</v>
      </c>
      <c r="C105" t="s">
        <v>20</v>
      </c>
      <c r="D105">
        <v>18</v>
      </c>
    </row>
    <row r="106" spans="1:4" x14ac:dyDescent="0.25">
      <c r="A106" s="2">
        <v>40379</v>
      </c>
      <c r="B106" t="s">
        <v>5</v>
      </c>
      <c r="C106" t="s">
        <v>15</v>
      </c>
      <c r="D106">
        <v>9</v>
      </c>
    </row>
    <row r="107" spans="1:4" x14ac:dyDescent="0.25">
      <c r="A107" s="2">
        <v>40663</v>
      </c>
      <c r="B107" t="s">
        <v>5</v>
      </c>
      <c r="C107" t="s">
        <v>15</v>
      </c>
      <c r="D107">
        <v>7</v>
      </c>
    </row>
    <row r="108" spans="1:4" x14ac:dyDescent="0.25">
      <c r="A108" s="2">
        <v>40381</v>
      </c>
      <c r="B108" t="s">
        <v>5</v>
      </c>
      <c r="C108" t="s">
        <v>15</v>
      </c>
      <c r="D108">
        <v>10</v>
      </c>
    </row>
    <row r="109" spans="1:4" x14ac:dyDescent="0.25">
      <c r="A109" s="2">
        <v>40624</v>
      </c>
      <c r="B109" t="s">
        <v>9</v>
      </c>
      <c r="C109" t="s">
        <v>18</v>
      </c>
      <c r="D109">
        <v>15</v>
      </c>
    </row>
    <row r="110" spans="1:4" x14ac:dyDescent="0.25">
      <c r="A110" s="2">
        <v>40676</v>
      </c>
      <c r="B110" t="s">
        <v>5</v>
      </c>
      <c r="C110" t="s">
        <v>16</v>
      </c>
      <c r="D110">
        <v>6</v>
      </c>
    </row>
    <row r="111" spans="1:4" x14ac:dyDescent="0.25">
      <c r="A111" s="2">
        <v>40338</v>
      </c>
      <c r="B111" t="s">
        <v>7</v>
      </c>
      <c r="C111" t="s">
        <v>20</v>
      </c>
      <c r="D111">
        <v>7</v>
      </c>
    </row>
    <row r="112" spans="1:4" x14ac:dyDescent="0.25">
      <c r="A112" s="2">
        <v>40766</v>
      </c>
      <c r="B112" t="s">
        <v>9</v>
      </c>
      <c r="C112" t="s">
        <v>16</v>
      </c>
      <c r="D112">
        <v>20</v>
      </c>
    </row>
    <row r="113" spans="1:4" x14ac:dyDescent="0.25">
      <c r="A113" s="2">
        <v>40600</v>
      </c>
      <c r="B113" t="s">
        <v>9</v>
      </c>
      <c r="C113" t="s">
        <v>15</v>
      </c>
      <c r="D113">
        <v>7</v>
      </c>
    </row>
    <row r="114" spans="1:4" x14ac:dyDescent="0.25">
      <c r="A114" s="2">
        <v>40313</v>
      </c>
      <c r="B114" t="s">
        <v>6</v>
      </c>
      <c r="C114" t="s">
        <v>15</v>
      </c>
      <c r="D114">
        <v>24</v>
      </c>
    </row>
    <row r="115" spans="1:4" x14ac:dyDescent="0.25">
      <c r="A115" s="2">
        <v>40555</v>
      </c>
      <c r="B115" t="s">
        <v>5</v>
      </c>
      <c r="C115" t="s">
        <v>15</v>
      </c>
      <c r="D115">
        <v>16</v>
      </c>
    </row>
    <row r="116" spans="1:4" x14ac:dyDescent="0.25">
      <c r="A116" s="2">
        <v>40939</v>
      </c>
      <c r="B116" t="s">
        <v>8</v>
      </c>
      <c r="C116" t="s">
        <v>19</v>
      </c>
      <c r="D116">
        <v>20</v>
      </c>
    </row>
    <row r="117" spans="1:4" x14ac:dyDescent="0.25">
      <c r="A117" s="2">
        <v>40683</v>
      </c>
      <c r="B117" t="s">
        <v>5</v>
      </c>
      <c r="C117" t="s">
        <v>15</v>
      </c>
      <c r="D117">
        <v>23</v>
      </c>
    </row>
    <row r="118" spans="1:4" x14ac:dyDescent="0.25">
      <c r="A118" s="2">
        <v>40979</v>
      </c>
      <c r="B118" t="s">
        <v>6</v>
      </c>
      <c r="C118" t="s">
        <v>17</v>
      </c>
      <c r="D118">
        <v>13</v>
      </c>
    </row>
    <row r="119" spans="1:4" x14ac:dyDescent="0.25">
      <c r="A119" s="2">
        <v>40567</v>
      </c>
      <c r="B119" t="s">
        <v>4</v>
      </c>
      <c r="C119" t="s">
        <v>15</v>
      </c>
      <c r="D119">
        <v>23</v>
      </c>
    </row>
    <row r="120" spans="1:4" x14ac:dyDescent="0.25">
      <c r="A120" s="2">
        <v>40896</v>
      </c>
      <c r="B120" t="s">
        <v>4</v>
      </c>
      <c r="C120" t="s">
        <v>15</v>
      </c>
      <c r="D120">
        <v>16</v>
      </c>
    </row>
    <row r="121" spans="1:4" x14ac:dyDescent="0.25">
      <c r="A121" s="2">
        <v>40447</v>
      </c>
      <c r="B121" t="s">
        <v>9</v>
      </c>
      <c r="C121" t="s">
        <v>15</v>
      </c>
      <c r="D121">
        <v>5</v>
      </c>
    </row>
    <row r="122" spans="1:4" x14ac:dyDescent="0.25">
      <c r="A122" s="2">
        <v>40925</v>
      </c>
      <c r="B122" t="s">
        <v>4</v>
      </c>
      <c r="C122" t="s">
        <v>16</v>
      </c>
      <c r="D122">
        <v>20</v>
      </c>
    </row>
    <row r="123" spans="1:4" x14ac:dyDescent="0.25">
      <c r="A123" s="2">
        <v>40913</v>
      </c>
      <c r="B123" t="s">
        <v>5</v>
      </c>
      <c r="C123" t="s">
        <v>19</v>
      </c>
      <c r="D123">
        <v>23</v>
      </c>
    </row>
    <row r="124" spans="1:4" x14ac:dyDescent="0.25">
      <c r="A124" s="2">
        <v>40360</v>
      </c>
      <c r="B124" t="s">
        <v>9</v>
      </c>
      <c r="C124" t="s">
        <v>15</v>
      </c>
      <c r="D124">
        <v>9</v>
      </c>
    </row>
    <row r="125" spans="1:4" x14ac:dyDescent="0.25">
      <c r="A125" s="2">
        <v>40377</v>
      </c>
      <c r="B125" t="s">
        <v>4</v>
      </c>
      <c r="C125" t="s">
        <v>15</v>
      </c>
      <c r="D125">
        <v>8</v>
      </c>
    </row>
    <row r="126" spans="1:4" x14ac:dyDescent="0.25">
      <c r="A126" s="2">
        <v>40570</v>
      </c>
      <c r="B126" t="s">
        <v>9</v>
      </c>
      <c r="C126" t="s">
        <v>17</v>
      </c>
      <c r="D126">
        <v>7</v>
      </c>
    </row>
    <row r="127" spans="1:4" x14ac:dyDescent="0.25">
      <c r="A127" s="2">
        <v>40985</v>
      </c>
      <c r="B127" t="s">
        <v>5</v>
      </c>
      <c r="C127" t="s">
        <v>19</v>
      </c>
      <c r="D127">
        <v>20</v>
      </c>
    </row>
    <row r="128" spans="1:4" x14ac:dyDescent="0.25">
      <c r="A128" s="2">
        <v>40374</v>
      </c>
      <c r="B128" t="s">
        <v>6</v>
      </c>
      <c r="C128" t="s">
        <v>18</v>
      </c>
      <c r="D128">
        <v>14</v>
      </c>
    </row>
    <row r="129" spans="1:4" x14ac:dyDescent="0.25">
      <c r="A129" s="2">
        <v>40505</v>
      </c>
      <c r="B129" t="s">
        <v>9</v>
      </c>
      <c r="C129" t="s">
        <v>20</v>
      </c>
      <c r="D129">
        <v>22</v>
      </c>
    </row>
    <row r="130" spans="1:4" x14ac:dyDescent="0.25">
      <c r="A130" s="2">
        <v>40787</v>
      </c>
      <c r="B130" t="s">
        <v>4</v>
      </c>
      <c r="C130" t="s">
        <v>18</v>
      </c>
      <c r="D130">
        <v>21</v>
      </c>
    </row>
    <row r="131" spans="1:4" x14ac:dyDescent="0.25">
      <c r="A131" s="2">
        <v>40969</v>
      </c>
      <c r="B131" t="s">
        <v>8</v>
      </c>
      <c r="C131" t="s">
        <v>19</v>
      </c>
      <c r="D131">
        <v>17</v>
      </c>
    </row>
    <row r="132" spans="1:4" x14ac:dyDescent="0.25">
      <c r="A132" s="2">
        <v>40521</v>
      </c>
      <c r="B132" t="s">
        <v>6</v>
      </c>
      <c r="C132" t="s">
        <v>16</v>
      </c>
      <c r="D132">
        <v>13</v>
      </c>
    </row>
    <row r="133" spans="1:4" x14ac:dyDescent="0.25">
      <c r="A133" s="2">
        <v>40691</v>
      </c>
      <c r="B133" t="s">
        <v>9</v>
      </c>
      <c r="C133" t="s">
        <v>20</v>
      </c>
      <c r="D133">
        <v>11</v>
      </c>
    </row>
    <row r="134" spans="1:4" x14ac:dyDescent="0.25">
      <c r="A134" s="2">
        <v>40517</v>
      </c>
      <c r="B134" t="s">
        <v>7</v>
      </c>
      <c r="C134" t="s">
        <v>16</v>
      </c>
      <c r="D134">
        <v>17</v>
      </c>
    </row>
    <row r="135" spans="1:4" x14ac:dyDescent="0.25">
      <c r="A135" s="2">
        <v>40817</v>
      </c>
      <c r="B135" t="s">
        <v>4</v>
      </c>
      <c r="C135" t="s">
        <v>16</v>
      </c>
      <c r="D135">
        <v>23</v>
      </c>
    </row>
    <row r="136" spans="1:4" x14ac:dyDescent="0.25">
      <c r="A136" s="2">
        <v>40691</v>
      </c>
      <c r="B136" t="s">
        <v>4</v>
      </c>
      <c r="C136" t="s">
        <v>17</v>
      </c>
      <c r="D136">
        <v>18</v>
      </c>
    </row>
    <row r="137" spans="1:4" x14ac:dyDescent="0.25">
      <c r="A137" s="2">
        <v>40660</v>
      </c>
      <c r="B137" t="s">
        <v>4</v>
      </c>
      <c r="C137" t="s">
        <v>18</v>
      </c>
      <c r="D137">
        <v>4</v>
      </c>
    </row>
    <row r="138" spans="1:4" x14ac:dyDescent="0.25">
      <c r="A138" s="2">
        <v>40670</v>
      </c>
      <c r="B138" t="s">
        <v>9</v>
      </c>
      <c r="C138" t="s">
        <v>20</v>
      </c>
      <c r="D138">
        <v>14</v>
      </c>
    </row>
    <row r="139" spans="1:4" x14ac:dyDescent="0.25">
      <c r="A139" s="2">
        <v>40920</v>
      </c>
      <c r="B139" t="s">
        <v>9</v>
      </c>
      <c r="C139" t="s">
        <v>15</v>
      </c>
      <c r="D139">
        <v>5</v>
      </c>
    </row>
    <row r="140" spans="1:4" x14ac:dyDescent="0.25">
      <c r="A140" s="2">
        <v>40589</v>
      </c>
      <c r="B140" t="s">
        <v>8</v>
      </c>
      <c r="C140" t="s">
        <v>16</v>
      </c>
      <c r="D140">
        <v>12</v>
      </c>
    </row>
    <row r="141" spans="1:4" x14ac:dyDescent="0.25">
      <c r="A141" s="2">
        <v>40479</v>
      </c>
      <c r="B141" t="s">
        <v>4</v>
      </c>
      <c r="C141" t="s">
        <v>18</v>
      </c>
      <c r="D141">
        <v>15</v>
      </c>
    </row>
    <row r="142" spans="1:4" x14ac:dyDescent="0.25">
      <c r="A142" s="2">
        <v>40762</v>
      </c>
      <c r="B142" t="s">
        <v>6</v>
      </c>
      <c r="C142" t="s">
        <v>15</v>
      </c>
      <c r="D142">
        <v>12</v>
      </c>
    </row>
    <row r="143" spans="1:4" x14ac:dyDescent="0.25">
      <c r="A143" s="2">
        <v>40775</v>
      </c>
      <c r="B143" t="s">
        <v>5</v>
      </c>
      <c r="C143" t="s">
        <v>19</v>
      </c>
      <c r="D143">
        <v>1</v>
      </c>
    </row>
    <row r="144" spans="1:4" x14ac:dyDescent="0.25">
      <c r="A144" s="2">
        <v>40529</v>
      </c>
      <c r="B144" t="s">
        <v>6</v>
      </c>
      <c r="C144" t="s">
        <v>20</v>
      </c>
      <c r="D144">
        <v>5</v>
      </c>
    </row>
    <row r="145" spans="1:4" x14ac:dyDescent="0.25">
      <c r="A145" s="2">
        <v>40725</v>
      </c>
      <c r="B145" t="s">
        <v>5</v>
      </c>
      <c r="C145" t="s">
        <v>20</v>
      </c>
      <c r="D145">
        <v>22</v>
      </c>
    </row>
    <row r="146" spans="1:4" x14ac:dyDescent="0.25">
      <c r="A146" s="2">
        <v>40840</v>
      </c>
      <c r="B146" t="s">
        <v>9</v>
      </c>
      <c r="C146" t="s">
        <v>17</v>
      </c>
      <c r="D146">
        <v>19</v>
      </c>
    </row>
    <row r="147" spans="1:4" x14ac:dyDescent="0.25">
      <c r="A147" s="2">
        <v>40811</v>
      </c>
      <c r="B147" t="s">
        <v>8</v>
      </c>
      <c r="C147" t="s">
        <v>20</v>
      </c>
      <c r="D147">
        <v>15</v>
      </c>
    </row>
    <row r="148" spans="1:4" x14ac:dyDescent="0.25">
      <c r="A148" s="2">
        <v>40953</v>
      </c>
      <c r="B148" t="s">
        <v>8</v>
      </c>
      <c r="C148" t="s">
        <v>15</v>
      </c>
      <c r="D148">
        <v>9</v>
      </c>
    </row>
    <row r="149" spans="1:4" x14ac:dyDescent="0.25">
      <c r="A149" s="2">
        <v>40394</v>
      </c>
      <c r="B149" t="s">
        <v>5</v>
      </c>
      <c r="C149" t="s">
        <v>17</v>
      </c>
      <c r="D149">
        <v>14</v>
      </c>
    </row>
    <row r="150" spans="1:4" x14ac:dyDescent="0.25">
      <c r="A150" s="2">
        <v>40534</v>
      </c>
      <c r="B150" t="s">
        <v>6</v>
      </c>
      <c r="C150" t="s">
        <v>19</v>
      </c>
      <c r="D150">
        <v>1</v>
      </c>
    </row>
    <row r="151" spans="1:4" x14ac:dyDescent="0.25">
      <c r="A151" s="2">
        <v>40322</v>
      </c>
      <c r="B151" t="s">
        <v>6</v>
      </c>
      <c r="C151" t="s">
        <v>20</v>
      </c>
      <c r="D151">
        <v>25</v>
      </c>
    </row>
    <row r="152" spans="1:4" x14ac:dyDescent="0.25">
      <c r="A152" s="2">
        <v>40722</v>
      </c>
      <c r="B152" t="s">
        <v>9</v>
      </c>
      <c r="C152" t="s">
        <v>17</v>
      </c>
      <c r="D152">
        <v>22</v>
      </c>
    </row>
    <row r="153" spans="1:4" x14ac:dyDescent="0.25">
      <c r="A153" s="2">
        <v>40351</v>
      </c>
      <c r="B153" t="s">
        <v>7</v>
      </c>
      <c r="C153" t="s">
        <v>20</v>
      </c>
      <c r="D153">
        <v>19</v>
      </c>
    </row>
    <row r="154" spans="1:4" x14ac:dyDescent="0.25">
      <c r="A154" s="2">
        <v>40912</v>
      </c>
      <c r="B154" t="s">
        <v>5</v>
      </c>
      <c r="C154" t="s">
        <v>20</v>
      </c>
      <c r="D154">
        <v>1</v>
      </c>
    </row>
    <row r="155" spans="1:4" x14ac:dyDescent="0.25">
      <c r="A155" s="2">
        <v>40891</v>
      </c>
      <c r="B155" t="s">
        <v>9</v>
      </c>
      <c r="C155" t="s">
        <v>17</v>
      </c>
      <c r="D155">
        <v>14</v>
      </c>
    </row>
    <row r="156" spans="1:4" x14ac:dyDescent="0.25">
      <c r="A156" s="2">
        <v>40755</v>
      </c>
      <c r="B156" t="s">
        <v>9</v>
      </c>
      <c r="C156" t="s">
        <v>15</v>
      </c>
      <c r="D156">
        <v>2</v>
      </c>
    </row>
    <row r="157" spans="1:4" x14ac:dyDescent="0.25">
      <c r="A157" s="2">
        <v>40703</v>
      </c>
      <c r="B157" t="s">
        <v>7</v>
      </c>
      <c r="C157" t="s">
        <v>15</v>
      </c>
      <c r="D157">
        <v>20</v>
      </c>
    </row>
    <row r="158" spans="1:4" x14ac:dyDescent="0.25">
      <c r="A158" s="2">
        <v>40535</v>
      </c>
      <c r="B158" t="s">
        <v>5</v>
      </c>
      <c r="C158" t="s">
        <v>17</v>
      </c>
      <c r="D158">
        <v>4</v>
      </c>
    </row>
    <row r="159" spans="1:4" x14ac:dyDescent="0.25">
      <c r="A159" s="2">
        <v>40849</v>
      </c>
      <c r="B159" t="s">
        <v>5</v>
      </c>
      <c r="C159" t="s">
        <v>16</v>
      </c>
      <c r="D159">
        <v>14</v>
      </c>
    </row>
    <row r="160" spans="1:4" x14ac:dyDescent="0.25">
      <c r="A160" s="2">
        <v>40587</v>
      </c>
      <c r="B160" t="s">
        <v>5</v>
      </c>
      <c r="C160" t="s">
        <v>15</v>
      </c>
      <c r="D160">
        <v>9</v>
      </c>
    </row>
    <row r="161" spans="1:4" x14ac:dyDescent="0.25">
      <c r="A161" s="2">
        <v>40612</v>
      </c>
      <c r="B161" t="s">
        <v>6</v>
      </c>
      <c r="C161" t="s">
        <v>18</v>
      </c>
      <c r="D161">
        <v>4</v>
      </c>
    </row>
    <row r="162" spans="1:4" x14ac:dyDescent="0.25">
      <c r="A162" s="2">
        <v>40714</v>
      </c>
      <c r="B162" t="s">
        <v>7</v>
      </c>
      <c r="C162" t="s">
        <v>19</v>
      </c>
      <c r="D162">
        <v>17</v>
      </c>
    </row>
    <row r="163" spans="1:4" x14ac:dyDescent="0.25">
      <c r="A163" s="2">
        <v>40834</v>
      </c>
      <c r="B163" t="s">
        <v>5</v>
      </c>
      <c r="C163" t="s">
        <v>19</v>
      </c>
      <c r="D163">
        <v>23</v>
      </c>
    </row>
    <row r="164" spans="1:4" x14ac:dyDescent="0.25">
      <c r="A164" s="2">
        <v>40347</v>
      </c>
      <c r="B164" t="s">
        <v>7</v>
      </c>
      <c r="C164" t="s">
        <v>17</v>
      </c>
      <c r="D164">
        <v>2</v>
      </c>
    </row>
    <row r="165" spans="1:4" x14ac:dyDescent="0.25">
      <c r="A165" s="2">
        <v>40797</v>
      </c>
      <c r="B165" t="s">
        <v>9</v>
      </c>
      <c r="C165" t="s">
        <v>19</v>
      </c>
      <c r="D165">
        <v>20</v>
      </c>
    </row>
    <row r="166" spans="1:4" x14ac:dyDescent="0.25">
      <c r="A166" s="2">
        <v>40785</v>
      </c>
      <c r="B166" t="s">
        <v>4</v>
      </c>
      <c r="C166" t="s">
        <v>16</v>
      </c>
      <c r="D166">
        <v>1</v>
      </c>
    </row>
    <row r="167" spans="1:4" x14ac:dyDescent="0.25">
      <c r="A167" s="2">
        <v>40440</v>
      </c>
      <c r="B167" t="s">
        <v>4</v>
      </c>
      <c r="C167" t="s">
        <v>17</v>
      </c>
      <c r="D167">
        <v>4</v>
      </c>
    </row>
    <row r="168" spans="1:4" x14ac:dyDescent="0.25">
      <c r="A168" s="2">
        <v>40618</v>
      </c>
      <c r="B168" t="s">
        <v>9</v>
      </c>
      <c r="C168" t="s">
        <v>18</v>
      </c>
      <c r="D168">
        <v>17</v>
      </c>
    </row>
    <row r="169" spans="1:4" x14ac:dyDescent="0.25">
      <c r="A169" s="2">
        <v>40689</v>
      </c>
      <c r="B169" t="s">
        <v>7</v>
      </c>
      <c r="C169" t="s">
        <v>15</v>
      </c>
      <c r="D169">
        <v>8</v>
      </c>
    </row>
    <row r="170" spans="1:4" x14ac:dyDescent="0.25">
      <c r="A170" s="2">
        <v>40900</v>
      </c>
      <c r="B170" t="s">
        <v>6</v>
      </c>
      <c r="C170" t="s">
        <v>17</v>
      </c>
      <c r="D170">
        <v>4</v>
      </c>
    </row>
    <row r="171" spans="1:4" x14ac:dyDescent="0.25">
      <c r="A171" s="2">
        <v>40961</v>
      </c>
      <c r="B171" t="s">
        <v>9</v>
      </c>
      <c r="C171" t="s">
        <v>15</v>
      </c>
      <c r="D171">
        <v>18</v>
      </c>
    </row>
    <row r="172" spans="1:4" x14ac:dyDescent="0.25">
      <c r="A172" s="2">
        <v>40684</v>
      </c>
      <c r="B172" t="s">
        <v>7</v>
      </c>
      <c r="C172" t="s">
        <v>15</v>
      </c>
      <c r="D172">
        <v>11</v>
      </c>
    </row>
    <row r="173" spans="1:4" x14ac:dyDescent="0.25">
      <c r="A173" s="2">
        <v>40463</v>
      </c>
      <c r="B173" t="s">
        <v>9</v>
      </c>
      <c r="C173" t="s">
        <v>16</v>
      </c>
      <c r="D173">
        <v>21</v>
      </c>
    </row>
    <row r="174" spans="1:4" x14ac:dyDescent="0.25">
      <c r="A174" s="2">
        <v>40939</v>
      </c>
      <c r="B174" t="s">
        <v>7</v>
      </c>
      <c r="C174" t="s">
        <v>19</v>
      </c>
      <c r="D174">
        <v>21</v>
      </c>
    </row>
    <row r="175" spans="1:4" x14ac:dyDescent="0.25">
      <c r="A175" s="2">
        <v>40338</v>
      </c>
      <c r="B175" t="s">
        <v>4</v>
      </c>
      <c r="C175" t="s">
        <v>20</v>
      </c>
      <c r="D175">
        <v>3</v>
      </c>
    </row>
    <row r="176" spans="1:4" x14ac:dyDescent="0.25">
      <c r="A176" s="2">
        <v>40413</v>
      </c>
      <c r="B176" t="s">
        <v>9</v>
      </c>
      <c r="C176" t="s">
        <v>17</v>
      </c>
      <c r="D176">
        <v>24</v>
      </c>
    </row>
    <row r="177" spans="1:4" x14ac:dyDescent="0.25">
      <c r="A177" s="2">
        <v>40453</v>
      </c>
      <c r="B177" t="s">
        <v>6</v>
      </c>
      <c r="C177" t="s">
        <v>17</v>
      </c>
      <c r="D177">
        <v>14</v>
      </c>
    </row>
    <row r="178" spans="1:4" x14ac:dyDescent="0.25">
      <c r="A178" s="2">
        <v>40652</v>
      </c>
      <c r="B178" t="s">
        <v>4</v>
      </c>
      <c r="C178" t="s">
        <v>19</v>
      </c>
      <c r="D178">
        <v>14</v>
      </c>
    </row>
    <row r="179" spans="1:4" x14ac:dyDescent="0.25">
      <c r="A179" s="2">
        <v>40509</v>
      </c>
      <c r="B179" t="s">
        <v>9</v>
      </c>
      <c r="C179" t="s">
        <v>18</v>
      </c>
      <c r="D179">
        <v>1</v>
      </c>
    </row>
    <row r="180" spans="1:4" x14ac:dyDescent="0.25">
      <c r="A180" s="2">
        <v>40610</v>
      </c>
      <c r="B180" t="s">
        <v>8</v>
      </c>
      <c r="C180" t="s">
        <v>16</v>
      </c>
      <c r="D180">
        <v>24</v>
      </c>
    </row>
    <row r="181" spans="1:4" x14ac:dyDescent="0.25">
      <c r="A181" s="2">
        <v>40807</v>
      </c>
      <c r="B181" t="s">
        <v>5</v>
      </c>
      <c r="C181" t="s">
        <v>20</v>
      </c>
      <c r="D181">
        <v>7</v>
      </c>
    </row>
    <row r="182" spans="1:4" x14ac:dyDescent="0.25">
      <c r="A182" s="2">
        <v>40333</v>
      </c>
      <c r="B182" t="s">
        <v>9</v>
      </c>
      <c r="C182" t="s">
        <v>15</v>
      </c>
      <c r="D182">
        <v>12</v>
      </c>
    </row>
    <row r="183" spans="1:4" x14ac:dyDescent="0.25">
      <c r="A183" s="2">
        <v>40861</v>
      </c>
      <c r="B183" t="s">
        <v>4</v>
      </c>
      <c r="C183" t="s">
        <v>17</v>
      </c>
      <c r="D183">
        <v>2</v>
      </c>
    </row>
    <row r="184" spans="1:4" x14ac:dyDescent="0.25">
      <c r="A184" s="2">
        <v>40387</v>
      </c>
      <c r="B184" t="s">
        <v>4</v>
      </c>
      <c r="C184" t="s">
        <v>15</v>
      </c>
      <c r="D184">
        <v>3</v>
      </c>
    </row>
    <row r="185" spans="1:4" x14ac:dyDescent="0.25">
      <c r="A185" s="2">
        <v>40818</v>
      </c>
      <c r="B185" t="s">
        <v>6</v>
      </c>
      <c r="C185" t="s">
        <v>16</v>
      </c>
      <c r="D185">
        <v>12</v>
      </c>
    </row>
    <row r="186" spans="1:4" x14ac:dyDescent="0.25">
      <c r="A186" s="2">
        <v>40368</v>
      </c>
      <c r="B186" t="s">
        <v>4</v>
      </c>
      <c r="C186" t="s">
        <v>17</v>
      </c>
      <c r="D186">
        <v>1</v>
      </c>
    </row>
    <row r="187" spans="1:4" x14ac:dyDescent="0.25">
      <c r="A187" s="2">
        <v>40819</v>
      </c>
      <c r="B187" t="s">
        <v>8</v>
      </c>
      <c r="C187" t="s">
        <v>18</v>
      </c>
      <c r="D187">
        <v>1</v>
      </c>
    </row>
    <row r="188" spans="1:4" x14ac:dyDescent="0.25">
      <c r="A188" s="2">
        <v>40943</v>
      </c>
      <c r="B188" t="s">
        <v>5</v>
      </c>
      <c r="C188" t="s">
        <v>20</v>
      </c>
      <c r="D188">
        <v>22</v>
      </c>
    </row>
    <row r="189" spans="1:4" x14ac:dyDescent="0.25">
      <c r="A189" s="2">
        <v>40685</v>
      </c>
      <c r="B189" t="s">
        <v>5</v>
      </c>
      <c r="C189" t="s">
        <v>17</v>
      </c>
      <c r="D189">
        <v>7</v>
      </c>
    </row>
    <row r="190" spans="1:4" x14ac:dyDescent="0.25">
      <c r="A190" s="2">
        <v>40432</v>
      </c>
      <c r="B190" t="s">
        <v>4</v>
      </c>
      <c r="C190" t="s">
        <v>18</v>
      </c>
      <c r="D190">
        <v>3</v>
      </c>
    </row>
    <row r="191" spans="1:4" x14ac:dyDescent="0.25">
      <c r="A191" s="2">
        <v>40941</v>
      </c>
      <c r="B191" t="s">
        <v>5</v>
      </c>
      <c r="C191" t="s">
        <v>20</v>
      </c>
      <c r="D191">
        <v>2</v>
      </c>
    </row>
    <row r="192" spans="1:4" x14ac:dyDescent="0.25">
      <c r="A192" s="2">
        <v>40586</v>
      </c>
      <c r="B192" t="s">
        <v>4</v>
      </c>
      <c r="C192" t="s">
        <v>20</v>
      </c>
      <c r="D192">
        <v>16</v>
      </c>
    </row>
    <row r="193" spans="1:4" x14ac:dyDescent="0.25">
      <c r="A193" s="2">
        <v>40874</v>
      </c>
      <c r="B193" t="s">
        <v>8</v>
      </c>
      <c r="C193" t="s">
        <v>19</v>
      </c>
      <c r="D193">
        <v>25</v>
      </c>
    </row>
    <row r="194" spans="1:4" x14ac:dyDescent="0.25">
      <c r="A194" s="2">
        <v>40596</v>
      </c>
      <c r="B194" t="s">
        <v>8</v>
      </c>
      <c r="C194" t="s">
        <v>15</v>
      </c>
      <c r="D194">
        <v>22</v>
      </c>
    </row>
    <row r="195" spans="1:4" x14ac:dyDescent="0.25">
      <c r="A195" s="2">
        <v>40881</v>
      </c>
      <c r="B195" t="s">
        <v>6</v>
      </c>
      <c r="C195" t="s">
        <v>18</v>
      </c>
      <c r="D195">
        <v>6</v>
      </c>
    </row>
    <row r="196" spans="1:4" x14ac:dyDescent="0.25">
      <c r="A196" s="2">
        <v>40606</v>
      </c>
      <c r="B196" t="s">
        <v>7</v>
      </c>
      <c r="C196" t="s">
        <v>16</v>
      </c>
      <c r="D196">
        <v>13</v>
      </c>
    </row>
    <row r="197" spans="1:4" x14ac:dyDescent="0.25">
      <c r="A197" s="2">
        <v>40639</v>
      </c>
      <c r="B197" t="s">
        <v>6</v>
      </c>
      <c r="C197" t="s">
        <v>20</v>
      </c>
      <c r="D197">
        <v>22</v>
      </c>
    </row>
    <row r="198" spans="1:4" x14ac:dyDescent="0.25">
      <c r="A198" s="2">
        <v>40916</v>
      </c>
      <c r="B198" t="s">
        <v>9</v>
      </c>
      <c r="C198" t="s">
        <v>20</v>
      </c>
      <c r="D198">
        <v>9</v>
      </c>
    </row>
    <row r="199" spans="1:4" x14ac:dyDescent="0.25">
      <c r="A199" s="2">
        <v>40880</v>
      </c>
      <c r="B199" t="s">
        <v>8</v>
      </c>
      <c r="C199" t="s">
        <v>18</v>
      </c>
      <c r="D199">
        <v>6</v>
      </c>
    </row>
    <row r="200" spans="1:4" x14ac:dyDescent="0.25">
      <c r="A200" s="2">
        <v>40613</v>
      </c>
      <c r="B200" t="s">
        <v>9</v>
      </c>
      <c r="C200" t="s">
        <v>17</v>
      </c>
      <c r="D200">
        <v>1</v>
      </c>
    </row>
    <row r="201" spans="1:4" x14ac:dyDescent="0.25">
      <c r="A201" s="2">
        <v>40311</v>
      </c>
      <c r="B201" t="s">
        <v>9</v>
      </c>
      <c r="C201" t="s">
        <v>19</v>
      </c>
      <c r="D201">
        <v>14</v>
      </c>
    </row>
    <row r="202" spans="1:4" x14ac:dyDescent="0.25">
      <c r="A202" s="2">
        <v>40343</v>
      </c>
      <c r="B202" t="s">
        <v>8</v>
      </c>
      <c r="C202" t="s">
        <v>15</v>
      </c>
      <c r="D202">
        <v>22</v>
      </c>
    </row>
    <row r="203" spans="1:4" x14ac:dyDescent="0.25">
      <c r="A203" s="2">
        <v>40835</v>
      </c>
      <c r="B203" t="s">
        <v>9</v>
      </c>
      <c r="C203" t="s">
        <v>17</v>
      </c>
      <c r="D203">
        <v>14</v>
      </c>
    </row>
    <row r="204" spans="1:4" x14ac:dyDescent="0.25">
      <c r="A204" s="2">
        <v>40828</v>
      </c>
      <c r="B204" t="s">
        <v>6</v>
      </c>
      <c r="C204" t="s">
        <v>18</v>
      </c>
      <c r="D204">
        <v>14</v>
      </c>
    </row>
    <row r="205" spans="1:4" x14ac:dyDescent="0.25">
      <c r="A205" s="2">
        <v>40894</v>
      </c>
      <c r="B205" t="s">
        <v>7</v>
      </c>
      <c r="C205" t="s">
        <v>18</v>
      </c>
      <c r="D205">
        <v>1</v>
      </c>
    </row>
    <row r="206" spans="1:4" x14ac:dyDescent="0.25">
      <c r="A206" s="2">
        <v>40669</v>
      </c>
      <c r="B206" t="s">
        <v>7</v>
      </c>
      <c r="C206" t="s">
        <v>15</v>
      </c>
      <c r="D206">
        <v>6</v>
      </c>
    </row>
    <row r="207" spans="1:4" x14ac:dyDescent="0.25">
      <c r="A207" s="2">
        <v>40900</v>
      </c>
      <c r="B207" t="s">
        <v>4</v>
      </c>
      <c r="C207" t="s">
        <v>20</v>
      </c>
      <c r="D207">
        <v>16</v>
      </c>
    </row>
    <row r="208" spans="1:4" x14ac:dyDescent="0.25">
      <c r="A208" s="2">
        <v>40910</v>
      </c>
      <c r="B208" t="s">
        <v>4</v>
      </c>
      <c r="C208" t="s">
        <v>20</v>
      </c>
      <c r="D208">
        <v>19</v>
      </c>
    </row>
    <row r="209" spans="1:4" x14ac:dyDescent="0.25">
      <c r="A209" s="2">
        <v>40904</v>
      </c>
      <c r="B209" t="s">
        <v>5</v>
      </c>
      <c r="C209" t="s">
        <v>19</v>
      </c>
      <c r="D209">
        <v>8</v>
      </c>
    </row>
    <row r="210" spans="1:4" x14ac:dyDescent="0.25">
      <c r="A210" s="2">
        <v>40470</v>
      </c>
      <c r="B210" t="s">
        <v>5</v>
      </c>
      <c r="C210" t="s">
        <v>17</v>
      </c>
      <c r="D210">
        <v>20</v>
      </c>
    </row>
    <row r="211" spans="1:4" x14ac:dyDescent="0.25">
      <c r="A211" s="2">
        <v>40703</v>
      </c>
      <c r="B211" t="s">
        <v>4</v>
      </c>
      <c r="C211" t="s">
        <v>19</v>
      </c>
      <c r="D211">
        <v>16</v>
      </c>
    </row>
    <row r="212" spans="1:4" x14ac:dyDescent="0.25">
      <c r="A212" s="2">
        <v>40482</v>
      </c>
      <c r="B212" t="s">
        <v>4</v>
      </c>
      <c r="C212" t="s">
        <v>20</v>
      </c>
      <c r="D212">
        <v>19</v>
      </c>
    </row>
    <row r="213" spans="1:4" x14ac:dyDescent="0.25">
      <c r="A213" s="2">
        <v>40352</v>
      </c>
      <c r="B213" t="s">
        <v>6</v>
      </c>
      <c r="C213" t="s">
        <v>18</v>
      </c>
      <c r="D213">
        <v>21</v>
      </c>
    </row>
    <row r="214" spans="1:4" x14ac:dyDescent="0.25">
      <c r="A214" s="2">
        <v>40308</v>
      </c>
      <c r="B214" t="s">
        <v>9</v>
      </c>
      <c r="C214" t="s">
        <v>16</v>
      </c>
      <c r="D214">
        <v>21</v>
      </c>
    </row>
    <row r="215" spans="1:4" x14ac:dyDescent="0.25">
      <c r="A215" s="2">
        <v>40582</v>
      </c>
      <c r="B215" t="s">
        <v>5</v>
      </c>
      <c r="C215" t="s">
        <v>18</v>
      </c>
      <c r="D215">
        <v>7</v>
      </c>
    </row>
    <row r="216" spans="1:4" x14ac:dyDescent="0.25">
      <c r="A216" s="2">
        <v>40380</v>
      </c>
      <c r="B216" t="s">
        <v>8</v>
      </c>
      <c r="C216" t="s">
        <v>16</v>
      </c>
      <c r="D216">
        <v>24</v>
      </c>
    </row>
    <row r="217" spans="1:4" x14ac:dyDescent="0.25">
      <c r="A217" s="2">
        <v>40812</v>
      </c>
      <c r="B217" t="s">
        <v>5</v>
      </c>
      <c r="C217" t="s">
        <v>17</v>
      </c>
      <c r="D217">
        <v>23</v>
      </c>
    </row>
    <row r="218" spans="1:4" x14ac:dyDescent="0.25">
      <c r="A218" s="2">
        <v>40983</v>
      </c>
      <c r="B218" t="s">
        <v>9</v>
      </c>
      <c r="C218" t="s">
        <v>16</v>
      </c>
      <c r="D218">
        <v>16</v>
      </c>
    </row>
    <row r="219" spans="1:4" x14ac:dyDescent="0.25">
      <c r="A219" s="2">
        <v>40907</v>
      </c>
      <c r="B219" t="s">
        <v>6</v>
      </c>
      <c r="C219" t="s">
        <v>17</v>
      </c>
      <c r="D219">
        <v>21</v>
      </c>
    </row>
    <row r="220" spans="1:4" x14ac:dyDescent="0.25">
      <c r="A220" s="2">
        <v>40391</v>
      </c>
      <c r="B220" t="s">
        <v>6</v>
      </c>
      <c r="C220" t="s">
        <v>17</v>
      </c>
      <c r="D220">
        <v>5</v>
      </c>
    </row>
    <row r="221" spans="1:4" x14ac:dyDescent="0.25">
      <c r="A221" s="2">
        <v>40434</v>
      </c>
      <c r="B221" t="s">
        <v>4</v>
      </c>
      <c r="C221" t="s">
        <v>16</v>
      </c>
      <c r="D221">
        <v>6</v>
      </c>
    </row>
    <row r="222" spans="1:4" x14ac:dyDescent="0.25">
      <c r="A222" s="2">
        <v>40693</v>
      </c>
      <c r="B222" t="s">
        <v>5</v>
      </c>
      <c r="C222" t="s">
        <v>19</v>
      </c>
      <c r="D222">
        <v>24</v>
      </c>
    </row>
    <row r="223" spans="1:4" x14ac:dyDescent="0.25">
      <c r="A223" s="2">
        <v>40390</v>
      </c>
      <c r="B223" t="s">
        <v>7</v>
      </c>
      <c r="C223" t="s">
        <v>15</v>
      </c>
      <c r="D223">
        <v>13</v>
      </c>
    </row>
    <row r="224" spans="1:4" x14ac:dyDescent="0.25">
      <c r="A224" s="2">
        <v>40834</v>
      </c>
      <c r="B224" t="s">
        <v>4</v>
      </c>
      <c r="C224" t="s">
        <v>20</v>
      </c>
      <c r="D224">
        <v>16</v>
      </c>
    </row>
    <row r="225" spans="1:4" x14ac:dyDescent="0.25">
      <c r="A225" s="2">
        <v>40801</v>
      </c>
      <c r="B225" t="s">
        <v>4</v>
      </c>
      <c r="C225" t="s">
        <v>20</v>
      </c>
      <c r="D225">
        <v>12</v>
      </c>
    </row>
    <row r="226" spans="1:4" x14ac:dyDescent="0.25">
      <c r="A226" s="2">
        <v>40885</v>
      </c>
      <c r="B226" t="s">
        <v>9</v>
      </c>
      <c r="C226" t="s">
        <v>17</v>
      </c>
      <c r="D226">
        <v>7</v>
      </c>
    </row>
    <row r="227" spans="1:4" x14ac:dyDescent="0.25">
      <c r="A227" s="2">
        <v>40430</v>
      </c>
      <c r="B227" t="s">
        <v>5</v>
      </c>
      <c r="C227" t="s">
        <v>19</v>
      </c>
      <c r="D227">
        <v>2</v>
      </c>
    </row>
    <row r="228" spans="1:4" x14ac:dyDescent="0.25">
      <c r="A228" s="2">
        <v>40522</v>
      </c>
      <c r="B228" t="s">
        <v>6</v>
      </c>
      <c r="C228" t="s">
        <v>18</v>
      </c>
      <c r="D228">
        <v>23</v>
      </c>
    </row>
    <row r="229" spans="1:4" x14ac:dyDescent="0.25">
      <c r="A229" s="2">
        <v>40479</v>
      </c>
      <c r="B229" t="s">
        <v>4</v>
      </c>
      <c r="C229" t="s">
        <v>17</v>
      </c>
      <c r="D229">
        <v>7</v>
      </c>
    </row>
    <row r="230" spans="1:4" x14ac:dyDescent="0.25">
      <c r="A230" s="2">
        <v>40641</v>
      </c>
      <c r="B230" t="s">
        <v>6</v>
      </c>
      <c r="C230" t="s">
        <v>20</v>
      </c>
      <c r="D230">
        <v>21</v>
      </c>
    </row>
    <row r="231" spans="1:4" x14ac:dyDescent="0.25">
      <c r="A231" s="2">
        <v>40689</v>
      </c>
      <c r="B231" t="s">
        <v>9</v>
      </c>
      <c r="C231" t="s">
        <v>19</v>
      </c>
      <c r="D231">
        <v>1</v>
      </c>
    </row>
    <row r="232" spans="1:4" x14ac:dyDescent="0.25">
      <c r="A232" s="2">
        <v>40375</v>
      </c>
      <c r="B232" t="s">
        <v>6</v>
      </c>
      <c r="C232" t="s">
        <v>19</v>
      </c>
      <c r="D232">
        <v>15</v>
      </c>
    </row>
    <row r="233" spans="1:4" x14ac:dyDescent="0.25">
      <c r="A233" s="2">
        <v>40958</v>
      </c>
      <c r="B233" t="s">
        <v>6</v>
      </c>
      <c r="C233" t="s">
        <v>16</v>
      </c>
      <c r="D233">
        <v>16</v>
      </c>
    </row>
    <row r="234" spans="1:4" x14ac:dyDescent="0.25">
      <c r="A234" s="2">
        <v>40380</v>
      </c>
      <c r="B234" t="s">
        <v>8</v>
      </c>
      <c r="C234" t="s">
        <v>15</v>
      </c>
      <c r="D234">
        <v>11</v>
      </c>
    </row>
    <row r="235" spans="1:4" x14ac:dyDescent="0.25">
      <c r="A235" s="2">
        <v>40339</v>
      </c>
      <c r="B235" t="s">
        <v>5</v>
      </c>
      <c r="C235" t="s">
        <v>20</v>
      </c>
      <c r="D235">
        <v>3</v>
      </c>
    </row>
    <row r="236" spans="1:4" x14ac:dyDescent="0.25">
      <c r="A236" s="2">
        <v>40630</v>
      </c>
      <c r="B236" t="s">
        <v>8</v>
      </c>
      <c r="C236" t="s">
        <v>17</v>
      </c>
      <c r="D236">
        <v>1</v>
      </c>
    </row>
    <row r="237" spans="1:4" x14ac:dyDescent="0.25">
      <c r="A237" s="2">
        <v>40808</v>
      </c>
      <c r="B237" t="s">
        <v>4</v>
      </c>
      <c r="C237" t="s">
        <v>16</v>
      </c>
      <c r="D237">
        <v>21</v>
      </c>
    </row>
    <row r="238" spans="1:4" x14ac:dyDescent="0.25">
      <c r="A238" s="2">
        <v>40645</v>
      </c>
      <c r="B238" t="s">
        <v>8</v>
      </c>
      <c r="C238" t="s">
        <v>19</v>
      </c>
      <c r="D238">
        <v>12</v>
      </c>
    </row>
    <row r="239" spans="1:4" x14ac:dyDescent="0.25">
      <c r="A239" s="2">
        <v>40486</v>
      </c>
      <c r="B239" t="s">
        <v>8</v>
      </c>
      <c r="C239" t="s">
        <v>15</v>
      </c>
      <c r="D239">
        <v>25</v>
      </c>
    </row>
    <row r="240" spans="1:4" x14ac:dyDescent="0.25">
      <c r="A240" s="2">
        <v>40674</v>
      </c>
      <c r="B240" t="s">
        <v>7</v>
      </c>
      <c r="C240" t="s">
        <v>15</v>
      </c>
      <c r="D240">
        <v>8</v>
      </c>
    </row>
    <row r="241" spans="1:4" x14ac:dyDescent="0.25">
      <c r="A241" s="2">
        <v>40973</v>
      </c>
      <c r="B241" t="s">
        <v>6</v>
      </c>
      <c r="C241" t="s">
        <v>20</v>
      </c>
      <c r="D241">
        <v>20</v>
      </c>
    </row>
    <row r="242" spans="1:4" x14ac:dyDescent="0.25">
      <c r="A242" s="2">
        <v>40372</v>
      </c>
      <c r="B242" t="s">
        <v>8</v>
      </c>
      <c r="C242" t="s">
        <v>17</v>
      </c>
      <c r="D242">
        <v>14</v>
      </c>
    </row>
    <row r="243" spans="1:4" x14ac:dyDescent="0.25">
      <c r="A243" s="2">
        <v>40716</v>
      </c>
      <c r="B243" t="s">
        <v>5</v>
      </c>
      <c r="C243" t="s">
        <v>19</v>
      </c>
      <c r="D243">
        <v>2</v>
      </c>
    </row>
    <row r="244" spans="1:4" x14ac:dyDescent="0.25">
      <c r="A244" s="2">
        <v>40351</v>
      </c>
      <c r="B244" t="s">
        <v>6</v>
      </c>
      <c r="C244" t="s">
        <v>16</v>
      </c>
      <c r="D244">
        <v>18</v>
      </c>
    </row>
    <row r="245" spans="1:4" x14ac:dyDescent="0.25">
      <c r="A245" s="2">
        <v>40659</v>
      </c>
      <c r="B245" t="s">
        <v>7</v>
      </c>
      <c r="C245" t="s">
        <v>17</v>
      </c>
      <c r="D245">
        <v>18</v>
      </c>
    </row>
    <row r="246" spans="1:4" x14ac:dyDescent="0.25">
      <c r="A246" s="2">
        <v>40356</v>
      </c>
      <c r="B246" t="s">
        <v>8</v>
      </c>
      <c r="C246" t="s">
        <v>18</v>
      </c>
      <c r="D246">
        <v>7</v>
      </c>
    </row>
    <row r="247" spans="1:4" x14ac:dyDescent="0.25">
      <c r="A247" s="2">
        <v>40889</v>
      </c>
      <c r="B247" t="s">
        <v>5</v>
      </c>
      <c r="C247" t="s">
        <v>20</v>
      </c>
      <c r="D247">
        <v>25</v>
      </c>
    </row>
    <row r="248" spans="1:4" x14ac:dyDescent="0.25">
      <c r="A248" s="2">
        <v>40785</v>
      </c>
      <c r="B248" t="s">
        <v>9</v>
      </c>
      <c r="C248" t="s">
        <v>15</v>
      </c>
      <c r="D248">
        <v>13</v>
      </c>
    </row>
    <row r="249" spans="1:4" x14ac:dyDescent="0.25">
      <c r="A249" s="2">
        <v>40553</v>
      </c>
      <c r="B249" t="s">
        <v>5</v>
      </c>
      <c r="C249" t="s">
        <v>20</v>
      </c>
      <c r="D249">
        <v>4</v>
      </c>
    </row>
    <row r="250" spans="1:4" x14ac:dyDescent="0.25">
      <c r="A250" s="2">
        <v>40789</v>
      </c>
      <c r="B250" t="s">
        <v>5</v>
      </c>
      <c r="C250" t="s">
        <v>18</v>
      </c>
      <c r="D250">
        <v>18</v>
      </c>
    </row>
    <row r="251" spans="1:4" x14ac:dyDescent="0.25">
      <c r="A251" s="2">
        <v>40409</v>
      </c>
      <c r="B251" t="s">
        <v>8</v>
      </c>
      <c r="C251" t="s">
        <v>18</v>
      </c>
      <c r="D251">
        <v>4</v>
      </c>
    </row>
    <row r="252" spans="1:4" x14ac:dyDescent="0.25">
      <c r="A252" s="2">
        <v>40447</v>
      </c>
      <c r="B252" t="s">
        <v>8</v>
      </c>
      <c r="C252" t="s">
        <v>20</v>
      </c>
      <c r="D252">
        <v>13</v>
      </c>
    </row>
    <row r="253" spans="1:4" x14ac:dyDescent="0.25">
      <c r="A253" s="2">
        <v>40749</v>
      </c>
      <c r="B253" t="s">
        <v>5</v>
      </c>
      <c r="C253" t="s">
        <v>20</v>
      </c>
      <c r="D253">
        <v>5</v>
      </c>
    </row>
    <row r="254" spans="1:4" x14ac:dyDescent="0.25">
      <c r="A254" s="2">
        <v>40359</v>
      </c>
      <c r="B254" t="s">
        <v>8</v>
      </c>
      <c r="C254" t="s">
        <v>15</v>
      </c>
      <c r="D254">
        <v>9</v>
      </c>
    </row>
    <row r="255" spans="1:4" x14ac:dyDescent="0.25">
      <c r="A255" s="2">
        <v>40995</v>
      </c>
      <c r="B255" t="s">
        <v>8</v>
      </c>
      <c r="C255" t="s">
        <v>19</v>
      </c>
      <c r="D255">
        <v>1</v>
      </c>
    </row>
    <row r="256" spans="1:4" x14ac:dyDescent="0.25">
      <c r="A256" s="2">
        <v>40467</v>
      </c>
      <c r="B256" t="s">
        <v>6</v>
      </c>
      <c r="C256" t="s">
        <v>20</v>
      </c>
      <c r="D256">
        <v>21</v>
      </c>
    </row>
    <row r="257" spans="1:4" x14ac:dyDescent="0.25">
      <c r="A257" s="2">
        <v>40647</v>
      </c>
      <c r="B257" t="s">
        <v>8</v>
      </c>
      <c r="C257" t="s">
        <v>18</v>
      </c>
      <c r="D257">
        <v>19</v>
      </c>
    </row>
    <row r="258" spans="1:4" x14ac:dyDescent="0.25">
      <c r="A258" s="2">
        <v>40308</v>
      </c>
      <c r="B258" t="s">
        <v>8</v>
      </c>
      <c r="C258" t="s">
        <v>20</v>
      </c>
      <c r="D258">
        <v>7</v>
      </c>
    </row>
    <row r="259" spans="1:4" x14ac:dyDescent="0.25">
      <c r="A259" s="2">
        <v>40400</v>
      </c>
      <c r="B259" t="s">
        <v>9</v>
      </c>
      <c r="C259" t="s">
        <v>19</v>
      </c>
      <c r="D259">
        <v>5</v>
      </c>
    </row>
    <row r="260" spans="1:4" x14ac:dyDescent="0.25">
      <c r="A260" s="2">
        <v>40898</v>
      </c>
      <c r="B260" t="s">
        <v>4</v>
      </c>
      <c r="C260" t="s">
        <v>15</v>
      </c>
      <c r="D260">
        <v>23</v>
      </c>
    </row>
    <row r="261" spans="1:4" x14ac:dyDescent="0.25">
      <c r="A261" s="2">
        <v>40927</v>
      </c>
      <c r="B261" t="s">
        <v>5</v>
      </c>
      <c r="C261" t="s">
        <v>16</v>
      </c>
      <c r="D261">
        <v>8</v>
      </c>
    </row>
    <row r="262" spans="1:4" x14ac:dyDescent="0.25">
      <c r="A262" s="2">
        <v>40707</v>
      </c>
      <c r="B262" t="s">
        <v>6</v>
      </c>
      <c r="C262" t="s">
        <v>19</v>
      </c>
      <c r="D262">
        <v>10</v>
      </c>
    </row>
    <row r="263" spans="1:4" x14ac:dyDescent="0.25">
      <c r="A263" s="2">
        <v>40518</v>
      </c>
      <c r="B263" t="s">
        <v>7</v>
      </c>
      <c r="C263" t="s">
        <v>18</v>
      </c>
      <c r="D263">
        <v>10</v>
      </c>
    </row>
    <row r="264" spans="1:4" x14ac:dyDescent="0.25">
      <c r="A264" s="2">
        <v>40906</v>
      </c>
      <c r="B264" t="s">
        <v>4</v>
      </c>
      <c r="C264" t="s">
        <v>15</v>
      </c>
      <c r="D264">
        <v>24</v>
      </c>
    </row>
    <row r="265" spans="1:4" x14ac:dyDescent="0.25">
      <c r="A265" s="2">
        <v>40947</v>
      </c>
      <c r="B265" t="s">
        <v>9</v>
      </c>
      <c r="C265" t="s">
        <v>15</v>
      </c>
      <c r="D265">
        <v>5</v>
      </c>
    </row>
    <row r="266" spans="1:4" x14ac:dyDescent="0.25">
      <c r="A266" s="2">
        <v>40625</v>
      </c>
      <c r="B266" t="s">
        <v>4</v>
      </c>
      <c r="C266" t="s">
        <v>16</v>
      </c>
      <c r="D266">
        <v>25</v>
      </c>
    </row>
    <row r="267" spans="1:4" x14ac:dyDescent="0.25">
      <c r="A267" s="2">
        <v>40856</v>
      </c>
      <c r="B267" t="s">
        <v>9</v>
      </c>
      <c r="C267" t="s">
        <v>17</v>
      </c>
      <c r="D267">
        <v>5</v>
      </c>
    </row>
    <row r="268" spans="1:4" x14ac:dyDescent="0.25">
      <c r="A268" s="2">
        <v>40781</v>
      </c>
      <c r="B268" t="s">
        <v>7</v>
      </c>
      <c r="C268" t="s">
        <v>16</v>
      </c>
      <c r="D268">
        <v>3</v>
      </c>
    </row>
    <row r="269" spans="1:4" x14ac:dyDescent="0.25">
      <c r="A269" s="2">
        <v>40808</v>
      </c>
      <c r="B269" t="s">
        <v>4</v>
      </c>
      <c r="C269" t="s">
        <v>19</v>
      </c>
      <c r="D269">
        <v>4</v>
      </c>
    </row>
    <row r="270" spans="1:4" x14ac:dyDescent="0.25">
      <c r="A270" s="2">
        <v>41001</v>
      </c>
      <c r="B270" t="s">
        <v>9</v>
      </c>
      <c r="C270" t="s">
        <v>16</v>
      </c>
      <c r="D270">
        <v>1</v>
      </c>
    </row>
    <row r="271" spans="1:4" x14ac:dyDescent="0.25">
      <c r="A271" s="2">
        <v>40900</v>
      </c>
      <c r="B271" t="s">
        <v>8</v>
      </c>
      <c r="C271" t="s">
        <v>20</v>
      </c>
      <c r="D271">
        <v>20</v>
      </c>
    </row>
    <row r="272" spans="1:4" x14ac:dyDescent="0.25">
      <c r="A272" s="2">
        <v>40430</v>
      </c>
      <c r="B272" t="s">
        <v>9</v>
      </c>
      <c r="C272" t="s">
        <v>19</v>
      </c>
      <c r="D272">
        <v>5</v>
      </c>
    </row>
    <row r="273" spans="1:4" x14ac:dyDescent="0.25">
      <c r="A273" s="2">
        <v>40459</v>
      </c>
      <c r="B273" t="s">
        <v>7</v>
      </c>
      <c r="C273" t="s">
        <v>19</v>
      </c>
      <c r="D273">
        <v>18</v>
      </c>
    </row>
    <row r="274" spans="1:4" x14ac:dyDescent="0.25">
      <c r="A274" s="2">
        <v>40531</v>
      </c>
      <c r="B274" t="s">
        <v>7</v>
      </c>
      <c r="C274" t="s">
        <v>17</v>
      </c>
      <c r="D274">
        <v>4</v>
      </c>
    </row>
    <row r="275" spans="1:4" x14ac:dyDescent="0.25">
      <c r="A275" s="2">
        <v>40336</v>
      </c>
      <c r="B275" t="s">
        <v>6</v>
      </c>
      <c r="C275" t="s">
        <v>15</v>
      </c>
      <c r="D275">
        <v>11</v>
      </c>
    </row>
    <row r="276" spans="1:4" x14ac:dyDescent="0.25">
      <c r="A276" s="2">
        <v>40737</v>
      </c>
      <c r="B276" t="s">
        <v>4</v>
      </c>
      <c r="C276" t="s">
        <v>20</v>
      </c>
      <c r="D276">
        <v>16</v>
      </c>
    </row>
    <row r="277" spans="1:4" x14ac:dyDescent="0.25">
      <c r="A277" s="2">
        <v>40332</v>
      </c>
      <c r="B277" t="s">
        <v>8</v>
      </c>
      <c r="C277" t="s">
        <v>18</v>
      </c>
      <c r="D277">
        <v>22</v>
      </c>
    </row>
    <row r="278" spans="1:4" x14ac:dyDescent="0.25">
      <c r="A278" s="2">
        <v>40636</v>
      </c>
      <c r="B278" t="s">
        <v>4</v>
      </c>
      <c r="C278" t="s">
        <v>18</v>
      </c>
      <c r="D278">
        <v>6</v>
      </c>
    </row>
    <row r="279" spans="1:4" x14ac:dyDescent="0.25">
      <c r="A279" s="2">
        <v>40727</v>
      </c>
      <c r="B279" t="s">
        <v>7</v>
      </c>
      <c r="C279" t="s">
        <v>19</v>
      </c>
      <c r="D279">
        <v>11</v>
      </c>
    </row>
    <row r="280" spans="1:4" x14ac:dyDescent="0.25">
      <c r="A280" s="2">
        <v>40333</v>
      </c>
      <c r="B280" t="s">
        <v>4</v>
      </c>
      <c r="C280" t="s">
        <v>20</v>
      </c>
      <c r="D280">
        <v>24</v>
      </c>
    </row>
    <row r="281" spans="1:4" x14ac:dyDescent="0.25">
      <c r="A281" s="2">
        <v>40902</v>
      </c>
      <c r="B281" t="s">
        <v>7</v>
      </c>
      <c r="C281" t="s">
        <v>17</v>
      </c>
      <c r="D281">
        <v>18</v>
      </c>
    </row>
    <row r="282" spans="1:4" x14ac:dyDescent="0.25">
      <c r="A282" s="2">
        <v>40570</v>
      </c>
      <c r="B282" t="s">
        <v>8</v>
      </c>
      <c r="C282" t="s">
        <v>15</v>
      </c>
      <c r="D282">
        <v>3</v>
      </c>
    </row>
    <row r="283" spans="1:4" x14ac:dyDescent="0.25">
      <c r="A283" s="2">
        <v>40316</v>
      </c>
      <c r="B283" t="s">
        <v>6</v>
      </c>
      <c r="C283" t="s">
        <v>19</v>
      </c>
      <c r="D283">
        <v>1</v>
      </c>
    </row>
    <row r="284" spans="1:4" x14ac:dyDescent="0.25">
      <c r="A284" s="2">
        <v>40960</v>
      </c>
      <c r="B284" t="s">
        <v>8</v>
      </c>
      <c r="C284" t="s">
        <v>18</v>
      </c>
      <c r="D284">
        <v>13</v>
      </c>
    </row>
    <row r="285" spans="1:4" x14ac:dyDescent="0.25">
      <c r="A285" s="2">
        <v>40906</v>
      </c>
      <c r="B285" t="s">
        <v>9</v>
      </c>
      <c r="C285" t="s">
        <v>19</v>
      </c>
      <c r="D285">
        <v>2</v>
      </c>
    </row>
    <row r="286" spans="1:4" x14ac:dyDescent="0.25">
      <c r="A286" s="2">
        <v>40923</v>
      </c>
      <c r="B286" t="s">
        <v>8</v>
      </c>
      <c r="C286" t="s">
        <v>17</v>
      </c>
      <c r="D286">
        <v>22</v>
      </c>
    </row>
    <row r="287" spans="1:4" x14ac:dyDescent="0.25">
      <c r="A287" s="2">
        <v>40331</v>
      </c>
      <c r="B287" t="s">
        <v>7</v>
      </c>
      <c r="C287" t="s">
        <v>18</v>
      </c>
      <c r="D287">
        <v>21</v>
      </c>
    </row>
    <row r="288" spans="1:4" x14ac:dyDescent="0.25">
      <c r="A288" s="2">
        <v>40881</v>
      </c>
      <c r="B288" t="s">
        <v>7</v>
      </c>
      <c r="C288" t="s">
        <v>16</v>
      </c>
      <c r="D288">
        <v>11</v>
      </c>
    </row>
    <row r="289" spans="1:4" x14ac:dyDescent="0.25">
      <c r="A289" s="2">
        <v>40676</v>
      </c>
      <c r="B289" t="s">
        <v>7</v>
      </c>
      <c r="C289" t="s">
        <v>16</v>
      </c>
      <c r="D289">
        <v>21</v>
      </c>
    </row>
    <row r="290" spans="1:4" x14ac:dyDescent="0.25">
      <c r="A290" s="2">
        <v>40809</v>
      </c>
      <c r="B290" t="s">
        <v>5</v>
      </c>
      <c r="C290" t="s">
        <v>17</v>
      </c>
      <c r="D290">
        <v>1</v>
      </c>
    </row>
    <row r="291" spans="1:4" x14ac:dyDescent="0.25">
      <c r="A291" s="2">
        <v>40543</v>
      </c>
      <c r="B291" t="s">
        <v>9</v>
      </c>
      <c r="C291" t="s">
        <v>19</v>
      </c>
      <c r="D291">
        <v>18</v>
      </c>
    </row>
    <row r="292" spans="1:4" x14ac:dyDescent="0.25">
      <c r="A292" s="2">
        <v>40417</v>
      </c>
      <c r="B292" t="s">
        <v>4</v>
      </c>
      <c r="C292" t="s">
        <v>15</v>
      </c>
      <c r="D292">
        <v>7</v>
      </c>
    </row>
    <row r="293" spans="1:4" x14ac:dyDescent="0.25">
      <c r="A293" s="2">
        <v>40887</v>
      </c>
      <c r="B293" t="s">
        <v>6</v>
      </c>
      <c r="C293" t="s">
        <v>20</v>
      </c>
      <c r="D293">
        <v>13</v>
      </c>
    </row>
    <row r="294" spans="1:4" x14ac:dyDescent="0.25">
      <c r="A294" s="2">
        <v>41000</v>
      </c>
      <c r="B294" t="s">
        <v>7</v>
      </c>
      <c r="C294" t="s">
        <v>20</v>
      </c>
      <c r="D294">
        <v>7</v>
      </c>
    </row>
    <row r="295" spans="1:4" x14ac:dyDescent="0.25">
      <c r="A295" s="2">
        <v>40738</v>
      </c>
      <c r="B295" t="s">
        <v>8</v>
      </c>
      <c r="C295" t="s">
        <v>15</v>
      </c>
      <c r="D295">
        <v>18</v>
      </c>
    </row>
    <row r="296" spans="1:4" x14ac:dyDescent="0.25">
      <c r="A296" s="2">
        <v>40682</v>
      </c>
      <c r="B296" t="s">
        <v>9</v>
      </c>
      <c r="C296" t="s">
        <v>17</v>
      </c>
      <c r="D296">
        <v>14</v>
      </c>
    </row>
    <row r="297" spans="1:4" x14ac:dyDescent="0.25">
      <c r="A297" s="2">
        <v>40759</v>
      </c>
      <c r="B297" t="s">
        <v>8</v>
      </c>
      <c r="C297" t="s">
        <v>15</v>
      </c>
      <c r="D297">
        <v>17</v>
      </c>
    </row>
    <row r="298" spans="1:4" x14ac:dyDescent="0.25">
      <c r="A298" s="2">
        <v>40388</v>
      </c>
      <c r="B298" t="s">
        <v>4</v>
      </c>
      <c r="C298" t="s">
        <v>20</v>
      </c>
      <c r="D298">
        <v>20</v>
      </c>
    </row>
    <row r="299" spans="1:4" x14ac:dyDescent="0.25">
      <c r="A299" s="2">
        <v>40768</v>
      </c>
      <c r="B299" t="s">
        <v>5</v>
      </c>
      <c r="C299" t="s">
        <v>20</v>
      </c>
      <c r="D299">
        <v>17</v>
      </c>
    </row>
    <row r="300" spans="1:4" x14ac:dyDescent="0.25">
      <c r="A300" s="2">
        <v>40621</v>
      </c>
      <c r="B300" t="s">
        <v>6</v>
      </c>
      <c r="C300" t="s">
        <v>17</v>
      </c>
      <c r="D300">
        <v>3</v>
      </c>
    </row>
    <row r="301" spans="1:4" x14ac:dyDescent="0.25">
      <c r="A301" s="2">
        <v>40867</v>
      </c>
      <c r="B301" t="s">
        <v>4</v>
      </c>
      <c r="C301" t="s">
        <v>15</v>
      </c>
      <c r="D301">
        <v>20</v>
      </c>
    </row>
    <row r="302" spans="1:4" x14ac:dyDescent="0.25">
      <c r="A302" s="2">
        <v>40360</v>
      </c>
      <c r="B302" t="s">
        <v>4</v>
      </c>
      <c r="C302" t="s">
        <v>20</v>
      </c>
      <c r="D302">
        <v>14</v>
      </c>
    </row>
    <row r="303" spans="1:4" x14ac:dyDescent="0.25">
      <c r="A303" s="2">
        <v>40865</v>
      </c>
      <c r="B303" t="s">
        <v>5</v>
      </c>
      <c r="C303" t="s">
        <v>18</v>
      </c>
      <c r="D303">
        <v>24</v>
      </c>
    </row>
    <row r="304" spans="1:4" x14ac:dyDescent="0.25">
      <c r="A304" s="2">
        <v>40910</v>
      </c>
      <c r="B304" t="s">
        <v>5</v>
      </c>
      <c r="C304" t="s">
        <v>18</v>
      </c>
      <c r="D304">
        <v>7</v>
      </c>
    </row>
    <row r="305" spans="1:4" x14ac:dyDescent="0.25">
      <c r="A305" s="2">
        <v>40705</v>
      </c>
      <c r="B305" t="s">
        <v>9</v>
      </c>
      <c r="C305" t="s">
        <v>20</v>
      </c>
      <c r="D305">
        <v>16</v>
      </c>
    </row>
    <row r="306" spans="1:4" x14ac:dyDescent="0.25">
      <c r="A306" s="2">
        <v>40980</v>
      </c>
      <c r="B306" t="s">
        <v>7</v>
      </c>
      <c r="C306" t="s">
        <v>18</v>
      </c>
      <c r="D306">
        <v>3</v>
      </c>
    </row>
    <row r="307" spans="1:4" x14ac:dyDescent="0.25">
      <c r="A307" s="2">
        <v>40863</v>
      </c>
      <c r="B307" t="s">
        <v>7</v>
      </c>
      <c r="C307" t="s">
        <v>18</v>
      </c>
      <c r="D307">
        <v>10</v>
      </c>
    </row>
    <row r="308" spans="1:4" x14ac:dyDescent="0.25">
      <c r="A308" s="2">
        <v>40621</v>
      </c>
      <c r="B308" t="s">
        <v>7</v>
      </c>
      <c r="C308" t="s">
        <v>17</v>
      </c>
      <c r="D308">
        <v>1</v>
      </c>
    </row>
    <row r="309" spans="1:4" x14ac:dyDescent="0.25">
      <c r="A309" s="2">
        <v>40843</v>
      </c>
      <c r="B309" t="s">
        <v>6</v>
      </c>
      <c r="C309" t="s">
        <v>16</v>
      </c>
      <c r="D309">
        <v>1</v>
      </c>
    </row>
    <row r="310" spans="1:4" x14ac:dyDescent="0.25">
      <c r="A310" s="2">
        <v>40323</v>
      </c>
      <c r="B310" t="s">
        <v>4</v>
      </c>
      <c r="C310" t="s">
        <v>17</v>
      </c>
      <c r="D310">
        <v>10</v>
      </c>
    </row>
    <row r="311" spans="1:4" x14ac:dyDescent="0.25">
      <c r="A311" s="2">
        <v>40368</v>
      </c>
      <c r="B311" t="s">
        <v>7</v>
      </c>
      <c r="C311" t="s">
        <v>15</v>
      </c>
      <c r="D311">
        <v>12</v>
      </c>
    </row>
    <row r="312" spans="1:4" x14ac:dyDescent="0.25">
      <c r="A312" s="2">
        <v>40871</v>
      </c>
      <c r="B312" t="s">
        <v>7</v>
      </c>
      <c r="C312" t="s">
        <v>18</v>
      </c>
      <c r="D312">
        <v>15</v>
      </c>
    </row>
    <row r="313" spans="1:4" x14ac:dyDescent="0.25">
      <c r="A313" s="2">
        <v>40356</v>
      </c>
      <c r="B313" t="s">
        <v>4</v>
      </c>
      <c r="C313" t="s">
        <v>16</v>
      </c>
      <c r="D313">
        <v>5</v>
      </c>
    </row>
    <row r="314" spans="1:4" x14ac:dyDescent="0.25">
      <c r="A314" s="2">
        <v>40497</v>
      </c>
      <c r="B314" t="s">
        <v>4</v>
      </c>
      <c r="C314" t="s">
        <v>15</v>
      </c>
      <c r="D314">
        <v>5</v>
      </c>
    </row>
    <row r="315" spans="1:4" x14ac:dyDescent="0.25">
      <c r="A315" s="2">
        <v>40548</v>
      </c>
      <c r="B315" t="s">
        <v>6</v>
      </c>
      <c r="C315" t="s">
        <v>17</v>
      </c>
      <c r="D315">
        <v>6</v>
      </c>
    </row>
    <row r="316" spans="1:4" x14ac:dyDescent="0.25">
      <c r="A316" s="2">
        <v>40620</v>
      </c>
      <c r="B316" t="s">
        <v>5</v>
      </c>
      <c r="C316" t="s">
        <v>19</v>
      </c>
      <c r="D316">
        <v>13</v>
      </c>
    </row>
    <row r="317" spans="1:4" x14ac:dyDescent="0.25">
      <c r="A317" s="2">
        <v>40478</v>
      </c>
      <c r="B317" t="s">
        <v>5</v>
      </c>
      <c r="C317" t="s">
        <v>19</v>
      </c>
      <c r="D317">
        <v>18</v>
      </c>
    </row>
    <row r="318" spans="1:4" x14ac:dyDescent="0.25">
      <c r="A318" s="2">
        <v>40579</v>
      </c>
      <c r="B318" t="s">
        <v>4</v>
      </c>
      <c r="C318" t="s">
        <v>16</v>
      </c>
      <c r="D318">
        <v>3</v>
      </c>
    </row>
    <row r="319" spans="1:4" x14ac:dyDescent="0.25">
      <c r="A319" s="2">
        <v>40802</v>
      </c>
      <c r="B319" t="s">
        <v>9</v>
      </c>
      <c r="C319" t="s">
        <v>16</v>
      </c>
      <c r="D319">
        <v>5</v>
      </c>
    </row>
    <row r="320" spans="1:4" x14ac:dyDescent="0.25">
      <c r="A320" s="2">
        <v>40725</v>
      </c>
      <c r="B320" t="s">
        <v>7</v>
      </c>
      <c r="C320" t="s">
        <v>18</v>
      </c>
      <c r="D320">
        <v>20</v>
      </c>
    </row>
    <row r="321" spans="1:4" x14ac:dyDescent="0.25">
      <c r="A321" s="2">
        <v>40897</v>
      </c>
      <c r="B321" t="s">
        <v>7</v>
      </c>
      <c r="C321" t="s">
        <v>16</v>
      </c>
      <c r="D321">
        <v>14</v>
      </c>
    </row>
    <row r="322" spans="1:4" x14ac:dyDescent="0.25">
      <c r="A322" s="2">
        <v>40517</v>
      </c>
      <c r="B322" t="s">
        <v>7</v>
      </c>
      <c r="C322" t="s">
        <v>20</v>
      </c>
      <c r="D322">
        <v>13</v>
      </c>
    </row>
    <row r="323" spans="1:4" x14ac:dyDescent="0.25">
      <c r="A323" s="2">
        <v>40758</v>
      </c>
      <c r="B323" t="s">
        <v>4</v>
      </c>
      <c r="C323" t="s">
        <v>15</v>
      </c>
      <c r="D323">
        <v>13</v>
      </c>
    </row>
    <row r="324" spans="1:4" x14ac:dyDescent="0.25">
      <c r="A324" s="2">
        <v>40412</v>
      </c>
      <c r="B324" t="s">
        <v>4</v>
      </c>
      <c r="C324" t="s">
        <v>15</v>
      </c>
      <c r="D324">
        <v>11</v>
      </c>
    </row>
    <row r="325" spans="1:4" x14ac:dyDescent="0.25">
      <c r="A325" s="2">
        <v>40713</v>
      </c>
      <c r="B325" t="s">
        <v>9</v>
      </c>
      <c r="C325" t="s">
        <v>20</v>
      </c>
      <c r="D325">
        <v>25</v>
      </c>
    </row>
    <row r="326" spans="1:4" x14ac:dyDescent="0.25">
      <c r="A326" s="2">
        <v>40529</v>
      </c>
      <c r="B326" t="s">
        <v>9</v>
      </c>
      <c r="C326" t="s">
        <v>17</v>
      </c>
      <c r="D326">
        <v>14</v>
      </c>
    </row>
    <row r="327" spans="1:4" x14ac:dyDescent="0.25">
      <c r="A327" s="2">
        <v>40450</v>
      </c>
      <c r="B327" t="s">
        <v>6</v>
      </c>
      <c r="C327" t="s">
        <v>16</v>
      </c>
      <c r="D327">
        <v>7</v>
      </c>
    </row>
    <row r="328" spans="1:4" x14ac:dyDescent="0.25">
      <c r="A328" s="2">
        <v>40659</v>
      </c>
      <c r="B328" t="s">
        <v>5</v>
      </c>
      <c r="C328" t="s">
        <v>20</v>
      </c>
      <c r="D328">
        <v>7</v>
      </c>
    </row>
    <row r="329" spans="1:4" x14ac:dyDescent="0.25">
      <c r="A329" s="2">
        <v>40623</v>
      </c>
      <c r="B329" t="s">
        <v>5</v>
      </c>
      <c r="C329" t="s">
        <v>15</v>
      </c>
      <c r="D329">
        <v>17</v>
      </c>
    </row>
    <row r="330" spans="1:4" x14ac:dyDescent="0.25">
      <c r="A330" s="2">
        <v>40899</v>
      </c>
      <c r="B330" t="s">
        <v>4</v>
      </c>
      <c r="C330" t="s">
        <v>20</v>
      </c>
      <c r="D330">
        <v>18</v>
      </c>
    </row>
    <row r="331" spans="1:4" x14ac:dyDescent="0.25">
      <c r="A331" s="2">
        <v>40405</v>
      </c>
      <c r="B331" t="s">
        <v>9</v>
      </c>
      <c r="C331" t="s">
        <v>15</v>
      </c>
      <c r="D331">
        <v>20</v>
      </c>
    </row>
    <row r="332" spans="1:4" x14ac:dyDescent="0.25">
      <c r="A332" s="2">
        <v>40338</v>
      </c>
      <c r="B332" t="s">
        <v>7</v>
      </c>
      <c r="C332" t="s">
        <v>20</v>
      </c>
      <c r="D332">
        <v>7</v>
      </c>
    </row>
    <row r="333" spans="1:4" x14ac:dyDescent="0.25">
      <c r="A333" s="2">
        <v>40522</v>
      </c>
      <c r="B333" t="s">
        <v>6</v>
      </c>
      <c r="C333" t="s">
        <v>18</v>
      </c>
      <c r="D333">
        <v>20</v>
      </c>
    </row>
    <row r="334" spans="1:4" x14ac:dyDescent="0.25">
      <c r="A334" s="2">
        <v>40904</v>
      </c>
      <c r="B334" t="s">
        <v>8</v>
      </c>
      <c r="C334" t="s">
        <v>16</v>
      </c>
      <c r="D334">
        <v>11</v>
      </c>
    </row>
    <row r="335" spans="1:4" x14ac:dyDescent="0.25">
      <c r="A335" s="2">
        <v>40919</v>
      </c>
      <c r="B335" t="s">
        <v>5</v>
      </c>
      <c r="C335" t="s">
        <v>19</v>
      </c>
      <c r="D335">
        <v>14</v>
      </c>
    </row>
    <row r="336" spans="1:4" x14ac:dyDescent="0.25">
      <c r="A336" s="2">
        <v>40872</v>
      </c>
      <c r="B336" t="s">
        <v>4</v>
      </c>
      <c r="C336" t="s">
        <v>20</v>
      </c>
      <c r="D336">
        <v>4</v>
      </c>
    </row>
    <row r="337" spans="1:4" x14ac:dyDescent="0.25">
      <c r="A337" s="2">
        <v>40402</v>
      </c>
      <c r="B337" t="s">
        <v>5</v>
      </c>
      <c r="C337" t="s">
        <v>16</v>
      </c>
      <c r="D337">
        <v>2</v>
      </c>
    </row>
    <row r="338" spans="1:4" x14ac:dyDescent="0.25">
      <c r="A338" s="2">
        <v>40775</v>
      </c>
      <c r="B338" t="s">
        <v>5</v>
      </c>
      <c r="C338" t="s">
        <v>16</v>
      </c>
      <c r="D338">
        <v>13</v>
      </c>
    </row>
    <row r="339" spans="1:4" x14ac:dyDescent="0.25">
      <c r="A339" s="2">
        <v>40627</v>
      </c>
      <c r="B339" t="s">
        <v>4</v>
      </c>
      <c r="C339" t="s">
        <v>15</v>
      </c>
      <c r="D339">
        <v>2</v>
      </c>
    </row>
    <row r="340" spans="1:4" x14ac:dyDescent="0.25">
      <c r="A340" s="2">
        <v>40342</v>
      </c>
      <c r="B340" t="s">
        <v>4</v>
      </c>
      <c r="C340" t="s">
        <v>18</v>
      </c>
      <c r="D340">
        <v>13</v>
      </c>
    </row>
    <row r="341" spans="1:4" x14ac:dyDescent="0.25">
      <c r="A341" s="2">
        <v>40970</v>
      </c>
      <c r="B341" t="s">
        <v>8</v>
      </c>
      <c r="C341" t="s">
        <v>16</v>
      </c>
      <c r="D341">
        <v>11</v>
      </c>
    </row>
    <row r="342" spans="1:4" x14ac:dyDescent="0.25">
      <c r="A342" s="2">
        <v>40347</v>
      </c>
      <c r="B342" t="s">
        <v>8</v>
      </c>
      <c r="C342" t="s">
        <v>20</v>
      </c>
      <c r="D342">
        <v>9</v>
      </c>
    </row>
    <row r="343" spans="1:4" x14ac:dyDescent="0.25">
      <c r="A343" s="2">
        <v>40370</v>
      </c>
      <c r="B343" t="s">
        <v>9</v>
      </c>
      <c r="C343" t="s">
        <v>17</v>
      </c>
      <c r="D343">
        <v>18</v>
      </c>
    </row>
    <row r="344" spans="1:4" x14ac:dyDescent="0.25">
      <c r="A344" s="2">
        <v>40830</v>
      </c>
      <c r="B344" t="s">
        <v>6</v>
      </c>
      <c r="C344" t="s">
        <v>20</v>
      </c>
      <c r="D344">
        <v>25</v>
      </c>
    </row>
    <row r="345" spans="1:4" x14ac:dyDescent="0.25">
      <c r="A345" s="2">
        <v>40410</v>
      </c>
      <c r="B345" t="s">
        <v>7</v>
      </c>
      <c r="C345" t="s">
        <v>19</v>
      </c>
      <c r="D345">
        <v>18</v>
      </c>
    </row>
    <row r="346" spans="1:4" x14ac:dyDescent="0.25">
      <c r="A346" s="2">
        <v>40664</v>
      </c>
      <c r="B346" t="s">
        <v>8</v>
      </c>
      <c r="C346" t="s">
        <v>20</v>
      </c>
      <c r="D346">
        <v>3</v>
      </c>
    </row>
    <row r="347" spans="1:4" x14ac:dyDescent="0.25">
      <c r="A347" s="2">
        <v>40895</v>
      </c>
      <c r="B347" t="s">
        <v>6</v>
      </c>
      <c r="C347" t="s">
        <v>19</v>
      </c>
      <c r="D347">
        <v>1</v>
      </c>
    </row>
    <row r="348" spans="1:4" x14ac:dyDescent="0.25">
      <c r="A348" s="2">
        <v>40865</v>
      </c>
      <c r="B348" t="s">
        <v>6</v>
      </c>
      <c r="C348" t="s">
        <v>20</v>
      </c>
      <c r="D348">
        <v>13</v>
      </c>
    </row>
    <row r="349" spans="1:4" x14ac:dyDescent="0.25">
      <c r="A349" s="2">
        <v>40998</v>
      </c>
      <c r="B349" t="s">
        <v>7</v>
      </c>
      <c r="C349" t="s">
        <v>17</v>
      </c>
      <c r="D349">
        <v>11</v>
      </c>
    </row>
    <row r="350" spans="1:4" x14ac:dyDescent="0.25">
      <c r="A350" s="2">
        <v>40427</v>
      </c>
      <c r="B350" t="s">
        <v>8</v>
      </c>
      <c r="C350" t="s">
        <v>16</v>
      </c>
      <c r="D350">
        <v>24</v>
      </c>
    </row>
    <row r="351" spans="1:4" x14ac:dyDescent="0.25">
      <c r="A351" s="2">
        <v>40933</v>
      </c>
      <c r="B351" t="s">
        <v>9</v>
      </c>
      <c r="C351" t="s">
        <v>17</v>
      </c>
      <c r="D351">
        <v>15</v>
      </c>
    </row>
    <row r="352" spans="1:4" x14ac:dyDescent="0.25">
      <c r="A352" s="2">
        <v>40478</v>
      </c>
      <c r="B352" t="s">
        <v>6</v>
      </c>
      <c r="C352" t="s">
        <v>18</v>
      </c>
      <c r="D352">
        <v>19</v>
      </c>
    </row>
    <row r="353" spans="1:4" x14ac:dyDescent="0.25">
      <c r="A353" s="2">
        <v>40360</v>
      </c>
      <c r="B353" t="s">
        <v>9</v>
      </c>
      <c r="C353" t="s">
        <v>17</v>
      </c>
      <c r="D353">
        <v>10</v>
      </c>
    </row>
    <row r="354" spans="1:4" x14ac:dyDescent="0.25">
      <c r="A354" s="2">
        <v>40749</v>
      </c>
      <c r="B354" t="s">
        <v>9</v>
      </c>
      <c r="C354" t="s">
        <v>20</v>
      </c>
      <c r="D354">
        <v>14</v>
      </c>
    </row>
    <row r="355" spans="1:4" x14ac:dyDescent="0.25">
      <c r="A355" s="2">
        <v>40632</v>
      </c>
      <c r="B355" t="s">
        <v>7</v>
      </c>
      <c r="C355" t="s">
        <v>18</v>
      </c>
      <c r="D355">
        <v>16</v>
      </c>
    </row>
    <row r="356" spans="1:4" x14ac:dyDescent="0.25">
      <c r="A356" s="2">
        <v>40614</v>
      </c>
      <c r="B356" t="s">
        <v>6</v>
      </c>
      <c r="C356" t="s">
        <v>17</v>
      </c>
      <c r="D356">
        <v>9</v>
      </c>
    </row>
    <row r="357" spans="1:4" x14ac:dyDescent="0.25">
      <c r="A357" s="2">
        <v>40470</v>
      </c>
      <c r="B357" t="s">
        <v>8</v>
      </c>
      <c r="C357" t="s">
        <v>20</v>
      </c>
      <c r="D357">
        <v>1</v>
      </c>
    </row>
    <row r="358" spans="1:4" x14ac:dyDescent="0.25">
      <c r="A358" s="2">
        <v>40335</v>
      </c>
      <c r="B358" t="s">
        <v>4</v>
      </c>
      <c r="C358" t="s">
        <v>17</v>
      </c>
      <c r="D358">
        <v>18</v>
      </c>
    </row>
    <row r="359" spans="1:4" x14ac:dyDescent="0.25">
      <c r="A359" s="2">
        <v>40312</v>
      </c>
      <c r="B359" t="s">
        <v>7</v>
      </c>
      <c r="C359" t="s">
        <v>15</v>
      </c>
      <c r="D359">
        <v>23</v>
      </c>
    </row>
    <row r="360" spans="1:4" x14ac:dyDescent="0.25">
      <c r="A360" s="2">
        <v>40674</v>
      </c>
      <c r="B360" t="s">
        <v>7</v>
      </c>
      <c r="C360" t="s">
        <v>16</v>
      </c>
      <c r="D360">
        <v>8</v>
      </c>
    </row>
    <row r="361" spans="1:4" x14ac:dyDescent="0.25">
      <c r="A361" s="2">
        <v>40517</v>
      </c>
      <c r="B361" t="s">
        <v>7</v>
      </c>
      <c r="C361" t="s">
        <v>16</v>
      </c>
      <c r="D361">
        <v>5</v>
      </c>
    </row>
    <row r="362" spans="1:4" x14ac:dyDescent="0.25">
      <c r="A362" s="2">
        <v>40700</v>
      </c>
      <c r="B362" t="s">
        <v>8</v>
      </c>
      <c r="C362" t="s">
        <v>17</v>
      </c>
      <c r="D362">
        <v>14</v>
      </c>
    </row>
    <row r="363" spans="1:4" x14ac:dyDescent="0.25">
      <c r="A363" s="2">
        <v>40456</v>
      </c>
      <c r="B363" t="s">
        <v>6</v>
      </c>
      <c r="C363" t="s">
        <v>19</v>
      </c>
      <c r="D363">
        <v>1</v>
      </c>
    </row>
    <row r="364" spans="1:4" x14ac:dyDescent="0.25">
      <c r="A364" s="2">
        <v>40804</v>
      </c>
      <c r="B364" t="s">
        <v>7</v>
      </c>
      <c r="C364" t="s">
        <v>20</v>
      </c>
      <c r="D364">
        <v>23</v>
      </c>
    </row>
    <row r="365" spans="1:4" x14ac:dyDescent="0.25">
      <c r="A365" s="2">
        <v>40591</v>
      </c>
      <c r="B365" t="s">
        <v>7</v>
      </c>
      <c r="C365" t="s">
        <v>18</v>
      </c>
      <c r="D365">
        <v>13</v>
      </c>
    </row>
    <row r="366" spans="1:4" x14ac:dyDescent="0.25">
      <c r="A366" s="2">
        <v>40726</v>
      </c>
      <c r="B366" t="s">
        <v>6</v>
      </c>
      <c r="C366" t="s">
        <v>18</v>
      </c>
      <c r="D366">
        <v>6</v>
      </c>
    </row>
    <row r="367" spans="1:4" x14ac:dyDescent="0.25">
      <c r="A367" s="2">
        <v>40610</v>
      </c>
      <c r="B367" t="s">
        <v>5</v>
      </c>
      <c r="C367" t="s">
        <v>20</v>
      </c>
      <c r="D367">
        <v>4</v>
      </c>
    </row>
    <row r="368" spans="1:4" x14ac:dyDescent="0.25">
      <c r="A368" s="2">
        <v>40350</v>
      </c>
      <c r="B368" t="s">
        <v>4</v>
      </c>
      <c r="C368" t="s">
        <v>17</v>
      </c>
      <c r="D368">
        <v>19</v>
      </c>
    </row>
    <row r="369" spans="1:4" x14ac:dyDescent="0.25">
      <c r="A369" s="2">
        <v>40812</v>
      </c>
      <c r="B369" t="s">
        <v>5</v>
      </c>
      <c r="C369" t="s">
        <v>17</v>
      </c>
      <c r="D369">
        <v>3</v>
      </c>
    </row>
    <row r="370" spans="1:4" x14ac:dyDescent="0.25">
      <c r="A370" s="2">
        <v>40890</v>
      </c>
      <c r="B370" t="s">
        <v>7</v>
      </c>
      <c r="C370" t="s">
        <v>16</v>
      </c>
      <c r="D370">
        <v>24</v>
      </c>
    </row>
    <row r="371" spans="1:4" x14ac:dyDescent="0.25">
      <c r="A371" s="2">
        <v>40546</v>
      </c>
      <c r="B371" t="s">
        <v>5</v>
      </c>
      <c r="C371" t="s">
        <v>20</v>
      </c>
      <c r="D371">
        <v>11</v>
      </c>
    </row>
    <row r="372" spans="1:4" x14ac:dyDescent="0.25">
      <c r="A372" s="2">
        <v>40810</v>
      </c>
      <c r="B372" t="s">
        <v>5</v>
      </c>
      <c r="C372" t="s">
        <v>18</v>
      </c>
      <c r="D372">
        <v>18</v>
      </c>
    </row>
    <row r="373" spans="1:4" x14ac:dyDescent="0.25">
      <c r="A373" s="2">
        <v>40545</v>
      </c>
      <c r="B373" t="s">
        <v>4</v>
      </c>
      <c r="C373" t="s">
        <v>19</v>
      </c>
      <c r="D373">
        <v>15</v>
      </c>
    </row>
    <row r="374" spans="1:4" x14ac:dyDescent="0.25">
      <c r="A374" s="2">
        <v>40687</v>
      </c>
      <c r="B374" t="s">
        <v>9</v>
      </c>
      <c r="C374" t="s">
        <v>19</v>
      </c>
      <c r="D374">
        <v>3</v>
      </c>
    </row>
    <row r="375" spans="1:4" x14ac:dyDescent="0.25">
      <c r="A375" s="2">
        <v>40919</v>
      </c>
      <c r="B375" t="s">
        <v>7</v>
      </c>
      <c r="C375" t="s">
        <v>18</v>
      </c>
      <c r="D375">
        <v>22</v>
      </c>
    </row>
    <row r="376" spans="1:4" x14ac:dyDescent="0.25">
      <c r="A376" s="2">
        <v>40556</v>
      </c>
      <c r="B376" t="s">
        <v>7</v>
      </c>
      <c r="C376" t="s">
        <v>15</v>
      </c>
      <c r="D376">
        <v>16</v>
      </c>
    </row>
    <row r="377" spans="1:4" x14ac:dyDescent="0.25">
      <c r="A377" s="2">
        <v>40777</v>
      </c>
      <c r="B377" t="s">
        <v>6</v>
      </c>
      <c r="C377" t="s">
        <v>18</v>
      </c>
      <c r="D377">
        <v>12</v>
      </c>
    </row>
    <row r="378" spans="1:4" x14ac:dyDescent="0.25">
      <c r="A378" s="2">
        <v>40666</v>
      </c>
      <c r="B378" t="s">
        <v>6</v>
      </c>
      <c r="C378" t="s">
        <v>17</v>
      </c>
      <c r="D378">
        <v>25</v>
      </c>
    </row>
    <row r="379" spans="1:4" x14ac:dyDescent="0.25">
      <c r="A379" s="2">
        <v>40443</v>
      </c>
      <c r="B379" t="s">
        <v>8</v>
      </c>
      <c r="C379" t="s">
        <v>20</v>
      </c>
      <c r="D379">
        <v>12</v>
      </c>
    </row>
    <row r="380" spans="1:4" x14ac:dyDescent="0.25">
      <c r="A380" s="2">
        <v>40729</v>
      </c>
      <c r="B380" t="s">
        <v>6</v>
      </c>
      <c r="C380" t="s">
        <v>18</v>
      </c>
      <c r="D380">
        <v>21</v>
      </c>
    </row>
    <row r="381" spans="1:4" x14ac:dyDescent="0.25">
      <c r="A381" s="2">
        <v>40631</v>
      </c>
      <c r="B381" t="s">
        <v>4</v>
      </c>
      <c r="C381" t="s">
        <v>19</v>
      </c>
      <c r="D381">
        <v>24</v>
      </c>
    </row>
    <row r="382" spans="1:4" x14ac:dyDescent="0.25">
      <c r="A382" s="2">
        <v>40890</v>
      </c>
      <c r="B382" t="s">
        <v>8</v>
      </c>
      <c r="C382" t="s">
        <v>17</v>
      </c>
      <c r="D382">
        <v>15</v>
      </c>
    </row>
    <row r="383" spans="1:4" x14ac:dyDescent="0.25">
      <c r="A383" s="2">
        <v>40658</v>
      </c>
      <c r="B383" t="s">
        <v>6</v>
      </c>
      <c r="C383" t="s">
        <v>20</v>
      </c>
      <c r="D383">
        <v>20</v>
      </c>
    </row>
    <row r="384" spans="1:4" x14ac:dyDescent="0.25">
      <c r="A384" s="2">
        <v>40503</v>
      </c>
      <c r="B384" t="s">
        <v>9</v>
      </c>
      <c r="C384" t="s">
        <v>16</v>
      </c>
      <c r="D384">
        <v>7</v>
      </c>
    </row>
    <row r="385" spans="1:4" x14ac:dyDescent="0.25">
      <c r="A385" s="2">
        <v>40688</v>
      </c>
      <c r="B385" t="s">
        <v>6</v>
      </c>
      <c r="C385" t="s">
        <v>15</v>
      </c>
      <c r="D385">
        <v>13</v>
      </c>
    </row>
    <row r="386" spans="1:4" x14ac:dyDescent="0.25">
      <c r="A386" s="2">
        <v>40507</v>
      </c>
      <c r="B386" t="s">
        <v>6</v>
      </c>
      <c r="C386" t="s">
        <v>19</v>
      </c>
      <c r="D386">
        <v>6</v>
      </c>
    </row>
    <row r="387" spans="1:4" x14ac:dyDescent="0.25">
      <c r="A387" s="2">
        <v>40948</v>
      </c>
      <c r="B387" t="s">
        <v>5</v>
      </c>
      <c r="C387" t="s">
        <v>16</v>
      </c>
      <c r="D387">
        <v>13</v>
      </c>
    </row>
    <row r="388" spans="1:4" x14ac:dyDescent="0.25">
      <c r="A388" s="2">
        <v>40788</v>
      </c>
      <c r="B388" t="s">
        <v>5</v>
      </c>
      <c r="C388" t="s">
        <v>16</v>
      </c>
      <c r="D388">
        <v>22</v>
      </c>
    </row>
    <row r="389" spans="1:4" x14ac:dyDescent="0.25">
      <c r="A389" s="2">
        <v>40372</v>
      </c>
      <c r="B389" t="s">
        <v>4</v>
      </c>
      <c r="C389" t="s">
        <v>20</v>
      </c>
      <c r="D389">
        <v>2</v>
      </c>
    </row>
    <row r="390" spans="1:4" x14ac:dyDescent="0.25">
      <c r="A390" s="2">
        <v>40767</v>
      </c>
      <c r="B390" t="s">
        <v>9</v>
      </c>
      <c r="C390" t="s">
        <v>15</v>
      </c>
      <c r="D390">
        <v>17</v>
      </c>
    </row>
    <row r="391" spans="1:4" x14ac:dyDescent="0.25">
      <c r="A391" s="2">
        <v>40422</v>
      </c>
      <c r="B391" t="s">
        <v>4</v>
      </c>
      <c r="C391" t="s">
        <v>20</v>
      </c>
      <c r="D391">
        <v>2</v>
      </c>
    </row>
    <row r="392" spans="1:4" x14ac:dyDescent="0.25">
      <c r="A392" s="2">
        <v>40565</v>
      </c>
      <c r="B392" t="s">
        <v>9</v>
      </c>
      <c r="C392" t="s">
        <v>17</v>
      </c>
      <c r="D392">
        <v>6</v>
      </c>
    </row>
    <row r="393" spans="1:4" x14ac:dyDescent="0.25">
      <c r="A393" s="2">
        <v>40901</v>
      </c>
      <c r="B393" t="s">
        <v>5</v>
      </c>
      <c r="C393" t="s">
        <v>19</v>
      </c>
      <c r="D393">
        <v>1</v>
      </c>
    </row>
    <row r="394" spans="1:4" x14ac:dyDescent="0.25">
      <c r="A394" s="2">
        <v>40910</v>
      </c>
      <c r="B394" t="s">
        <v>6</v>
      </c>
      <c r="C394" t="s">
        <v>17</v>
      </c>
      <c r="D394">
        <v>2</v>
      </c>
    </row>
    <row r="395" spans="1:4" x14ac:dyDescent="0.25">
      <c r="A395" s="2">
        <v>40481</v>
      </c>
      <c r="B395" t="s">
        <v>7</v>
      </c>
      <c r="C395" t="s">
        <v>18</v>
      </c>
      <c r="D395">
        <v>8</v>
      </c>
    </row>
    <row r="396" spans="1:4" x14ac:dyDescent="0.25">
      <c r="A396" s="2">
        <v>40980</v>
      </c>
      <c r="B396" t="s">
        <v>8</v>
      </c>
      <c r="C396" t="s">
        <v>16</v>
      </c>
      <c r="D396">
        <v>11</v>
      </c>
    </row>
    <row r="397" spans="1:4" x14ac:dyDescent="0.25">
      <c r="A397" s="2">
        <v>40957</v>
      </c>
      <c r="B397" t="s">
        <v>5</v>
      </c>
      <c r="C397" t="s">
        <v>18</v>
      </c>
      <c r="D397">
        <v>24</v>
      </c>
    </row>
    <row r="398" spans="1:4" x14ac:dyDescent="0.25">
      <c r="A398" s="2">
        <v>40744</v>
      </c>
      <c r="B398" t="s">
        <v>6</v>
      </c>
      <c r="C398" t="s">
        <v>18</v>
      </c>
      <c r="D398">
        <v>19</v>
      </c>
    </row>
    <row r="399" spans="1:4" x14ac:dyDescent="0.25">
      <c r="A399" s="2">
        <v>40342</v>
      </c>
      <c r="B399" t="s">
        <v>7</v>
      </c>
      <c r="C399" t="s">
        <v>20</v>
      </c>
      <c r="D399">
        <v>15</v>
      </c>
    </row>
    <row r="400" spans="1:4" x14ac:dyDescent="0.25">
      <c r="A400" s="2">
        <v>40387</v>
      </c>
      <c r="B400" t="s">
        <v>6</v>
      </c>
      <c r="C400" t="s">
        <v>17</v>
      </c>
      <c r="D400">
        <v>2</v>
      </c>
    </row>
    <row r="401" spans="1:4" x14ac:dyDescent="0.25">
      <c r="A401" s="2">
        <v>40647</v>
      </c>
      <c r="B401" t="s">
        <v>9</v>
      </c>
      <c r="C401" t="s">
        <v>18</v>
      </c>
      <c r="D401">
        <v>24</v>
      </c>
    </row>
    <row r="402" spans="1:4" x14ac:dyDescent="0.25">
      <c r="A402" s="2">
        <v>40838</v>
      </c>
      <c r="B402" t="s">
        <v>6</v>
      </c>
      <c r="C402" t="s">
        <v>20</v>
      </c>
      <c r="D402">
        <v>4</v>
      </c>
    </row>
    <row r="403" spans="1:4" x14ac:dyDescent="0.25">
      <c r="A403" s="2">
        <v>40532</v>
      </c>
      <c r="B403" t="s">
        <v>5</v>
      </c>
      <c r="C403" t="s">
        <v>19</v>
      </c>
      <c r="D403">
        <v>25</v>
      </c>
    </row>
    <row r="404" spans="1:4" x14ac:dyDescent="0.25">
      <c r="A404" s="2">
        <v>40326</v>
      </c>
      <c r="B404" t="s">
        <v>8</v>
      </c>
      <c r="C404" t="s">
        <v>17</v>
      </c>
      <c r="D404">
        <v>4</v>
      </c>
    </row>
    <row r="405" spans="1:4" x14ac:dyDescent="0.25">
      <c r="A405" s="2">
        <v>40519</v>
      </c>
      <c r="B405" t="s">
        <v>7</v>
      </c>
      <c r="C405" t="s">
        <v>18</v>
      </c>
      <c r="D405">
        <v>14</v>
      </c>
    </row>
    <row r="406" spans="1:4" x14ac:dyDescent="0.25">
      <c r="A406" s="2">
        <v>40843</v>
      </c>
      <c r="B406" t="s">
        <v>7</v>
      </c>
      <c r="C406" t="s">
        <v>16</v>
      </c>
      <c r="D406">
        <v>18</v>
      </c>
    </row>
    <row r="407" spans="1:4" x14ac:dyDescent="0.25">
      <c r="A407" s="2">
        <v>40905</v>
      </c>
      <c r="B407" t="s">
        <v>7</v>
      </c>
      <c r="C407" t="s">
        <v>19</v>
      </c>
      <c r="D407">
        <v>20</v>
      </c>
    </row>
    <row r="408" spans="1:4" x14ac:dyDescent="0.25">
      <c r="A408" s="2">
        <v>40807</v>
      </c>
      <c r="B408" t="s">
        <v>9</v>
      </c>
      <c r="C408" t="s">
        <v>19</v>
      </c>
      <c r="D408">
        <v>11</v>
      </c>
    </row>
    <row r="409" spans="1:4" x14ac:dyDescent="0.25">
      <c r="A409" s="2">
        <v>40787</v>
      </c>
      <c r="B409" t="s">
        <v>7</v>
      </c>
      <c r="C409" t="s">
        <v>16</v>
      </c>
      <c r="D409">
        <v>21</v>
      </c>
    </row>
    <row r="410" spans="1:4" x14ac:dyDescent="0.25">
      <c r="A410" s="2">
        <v>40331</v>
      </c>
      <c r="B410" t="s">
        <v>4</v>
      </c>
      <c r="C410" t="s">
        <v>19</v>
      </c>
      <c r="D410">
        <v>12</v>
      </c>
    </row>
    <row r="411" spans="1:4" x14ac:dyDescent="0.25">
      <c r="A411" s="2">
        <v>40938</v>
      </c>
      <c r="B411" t="s">
        <v>5</v>
      </c>
      <c r="C411" t="s">
        <v>17</v>
      </c>
      <c r="D411">
        <v>7</v>
      </c>
    </row>
    <row r="412" spans="1:4" x14ac:dyDescent="0.25">
      <c r="A412" s="2">
        <v>40940</v>
      </c>
      <c r="B412" t="s">
        <v>6</v>
      </c>
      <c r="C412" t="s">
        <v>20</v>
      </c>
      <c r="D412">
        <v>16</v>
      </c>
    </row>
    <row r="413" spans="1:4" x14ac:dyDescent="0.25">
      <c r="A413" s="2">
        <v>40754</v>
      </c>
      <c r="B413" t="s">
        <v>8</v>
      </c>
      <c r="C413" t="s">
        <v>18</v>
      </c>
      <c r="D413">
        <v>3</v>
      </c>
    </row>
    <row r="414" spans="1:4" x14ac:dyDescent="0.25">
      <c r="A414" s="2">
        <v>40572</v>
      </c>
      <c r="B414" t="s">
        <v>6</v>
      </c>
      <c r="C414" t="s">
        <v>15</v>
      </c>
      <c r="D414">
        <v>2</v>
      </c>
    </row>
    <row r="415" spans="1:4" x14ac:dyDescent="0.25">
      <c r="A415" s="2">
        <v>40907</v>
      </c>
      <c r="B415" t="s">
        <v>6</v>
      </c>
      <c r="C415" t="s">
        <v>20</v>
      </c>
      <c r="D415">
        <v>9</v>
      </c>
    </row>
    <row r="416" spans="1:4" x14ac:dyDescent="0.25">
      <c r="A416" s="2">
        <v>41006</v>
      </c>
      <c r="B416" t="s">
        <v>4</v>
      </c>
      <c r="C416" t="s">
        <v>17</v>
      </c>
      <c r="D416">
        <v>10</v>
      </c>
    </row>
    <row r="417" spans="1:4" x14ac:dyDescent="0.25">
      <c r="A417" s="2">
        <v>40732</v>
      </c>
      <c r="B417" t="s">
        <v>5</v>
      </c>
      <c r="C417" t="s">
        <v>19</v>
      </c>
      <c r="D417">
        <v>15</v>
      </c>
    </row>
    <row r="418" spans="1:4" x14ac:dyDescent="0.25">
      <c r="A418" s="2">
        <v>40587</v>
      </c>
      <c r="B418" t="s">
        <v>8</v>
      </c>
      <c r="C418" t="s">
        <v>20</v>
      </c>
      <c r="D418">
        <v>8</v>
      </c>
    </row>
    <row r="419" spans="1:4" x14ac:dyDescent="0.25">
      <c r="A419" s="2">
        <v>40921</v>
      </c>
      <c r="B419" t="s">
        <v>8</v>
      </c>
      <c r="C419" t="s">
        <v>17</v>
      </c>
      <c r="D419">
        <v>25</v>
      </c>
    </row>
    <row r="420" spans="1:4" x14ac:dyDescent="0.25">
      <c r="A420" s="2">
        <v>40573</v>
      </c>
      <c r="B420" t="s">
        <v>8</v>
      </c>
      <c r="C420" t="s">
        <v>15</v>
      </c>
      <c r="D420">
        <v>22</v>
      </c>
    </row>
    <row r="421" spans="1:4" x14ac:dyDescent="0.25">
      <c r="A421" s="2">
        <v>40956</v>
      </c>
      <c r="B421" t="s">
        <v>4</v>
      </c>
      <c r="C421" t="s">
        <v>20</v>
      </c>
      <c r="D421">
        <v>24</v>
      </c>
    </row>
    <row r="422" spans="1:4" x14ac:dyDescent="0.25">
      <c r="A422" s="2">
        <v>40460</v>
      </c>
      <c r="B422" t="s">
        <v>9</v>
      </c>
      <c r="C422" t="s">
        <v>16</v>
      </c>
      <c r="D422">
        <v>2</v>
      </c>
    </row>
    <row r="423" spans="1:4" x14ac:dyDescent="0.25">
      <c r="A423" s="2">
        <v>40923</v>
      </c>
      <c r="B423" t="s">
        <v>5</v>
      </c>
      <c r="C423" t="s">
        <v>17</v>
      </c>
      <c r="D423">
        <v>12</v>
      </c>
    </row>
    <row r="424" spans="1:4" x14ac:dyDescent="0.25">
      <c r="A424" s="2">
        <v>40347</v>
      </c>
      <c r="B424" t="s">
        <v>7</v>
      </c>
      <c r="C424" t="s">
        <v>15</v>
      </c>
      <c r="D424">
        <v>10</v>
      </c>
    </row>
    <row r="425" spans="1:4" x14ac:dyDescent="0.25">
      <c r="A425" s="2">
        <v>40880</v>
      </c>
      <c r="B425" t="s">
        <v>9</v>
      </c>
      <c r="C425" t="s">
        <v>18</v>
      </c>
      <c r="D425">
        <v>2</v>
      </c>
    </row>
    <row r="426" spans="1:4" x14ac:dyDescent="0.25">
      <c r="A426" s="2">
        <v>40985</v>
      </c>
      <c r="B426" t="s">
        <v>8</v>
      </c>
      <c r="C426" t="s">
        <v>20</v>
      </c>
      <c r="D426">
        <v>25</v>
      </c>
    </row>
    <row r="427" spans="1:4" x14ac:dyDescent="0.25">
      <c r="A427" s="2">
        <v>40555</v>
      </c>
      <c r="B427" t="s">
        <v>7</v>
      </c>
      <c r="C427" t="s">
        <v>17</v>
      </c>
      <c r="D427">
        <v>14</v>
      </c>
    </row>
    <row r="428" spans="1:4" x14ac:dyDescent="0.25">
      <c r="A428" s="2">
        <v>40348</v>
      </c>
      <c r="B428" t="s">
        <v>4</v>
      </c>
      <c r="C428" t="s">
        <v>19</v>
      </c>
      <c r="D428">
        <v>25</v>
      </c>
    </row>
    <row r="429" spans="1:4" x14ac:dyDescent="0.25">
      <c r="A429" s="2">
        <v>40560</v>
      </c>
      <c r="B429" t="s">
        <v>9</v>
      </c>
      <c r="C429" t="s">
        <v>19</v>
      </c>
      <c r="D429">
        <v>1</v>
      </c>
    </row>
    <row r="430" spans="1:4" x14ac:dyDescent="0.25">
      <c r="A430" s="2">
        <v>40982</v>
      </c>
      <c r="B430" t="s">
        <v>5</v>
      </c>
      <c r="C430" t="s">
        <v>16</v>
      </c>
      <c r="D430">
        <v>1</v>
      </c>
    </row>
    <row r="431" spans="1:4" x14ac:dyDescent="0.25">
      <c r="A431" s="2">
        <v>40884</v>
      </c>
      <c r="B431" t="s">
        <v>9</v>
      </c>
      <c r="C431" t="s">
        <v>19</v>
      </c>
      <c r="D431">
        <v>10</v>
      </c>
    </row>
    <row r="432" spans="1:4" x14ac:dyDescent="0.25">
      <c r="A432" s="2">
        <v>40347</v>
      </c>
      <c r="B432" t="s">
        <v>5</v>
      </c>
      <c r="C432" t="s">
        <v>20</v>
      </c>
      <c r="D432">
        <v>19</v>
      </c>
    </row>
    <row r="433" spans="1:4" x14ac:dyDescent="0.25">
      <c r="A433" s="2">
        <v>40431</v>
      </c>
      <c r="B433" t="s">
        <v>7</v>
      </c>
      <c r="C433" t="s">
        <v>18</v>
      </c>
      <c r="D433">
        <v>4</v>
      </c>
    </row>
    <row r="434" spans="1:4" x14ac:dyDescent="0.25">
      <c r="A434" s="2">
        <v>40992</v>
      </c>
      <c r="B434" t="s">
        <v>5</v>
      </c>
      <c r="C434" t="s">
        <v>18</v>
      </c>
      <c r="D434">
        <v>22</v>
      </c>
    </row>
    <row r="435" spans="1:4" x14ac:dyDescent="0.25">
      <c r="A435" s="2">
        <v>40803</v>
      </c>
      <c r="B435" t="s">
        <v>5</v>
      </c>
      <c r="C435" t="s">
        <v>17</v>
      </c>
      <c r="D435">
        <v>17</v>
      </c>
    </row>
    <row r="436" spans="1:4" x14ac:dyDescent="0.25">
      <c r="A436" s="2">
        <v>40838</v>
      </c>
      <c r="B436" t="s">
        <v>8</v>
      </c>
      <c r="C436" t="s">
        <v>15</v>
      </c>
      <c r="D436">
        <v>18</v>
      </c>
    </row>
    <row r="437" spans="1:4" x14ac:dyDescent="0.25">
      <c r="A437" s="2">
        <v>40665</v>
      </c>
      <c r="B437" t="s">
        <v>8</v>
      </c>
      <c r="C437" t="s">
        <v>19</v>
      </c>
      <c r="D437">
        <v>21</v>
      </c>
    </row>
    <row r="438" spans="1:4" x14ac:dyDescent="0.25">
      <c r="A438" s="2">
        <v>40767</v>
      </c>
      <c r="B438" t="s">
        <v>9</v>
      </c>
      <c r="C438" t="s">
        <v>19</v>
      </c>
      <c r="D438">
        <v>7</v>
      </c>
    </row>
    <row r="439" spans="1:4" x14ac:dyDescent="0.25">
      <c r="A439" s="2">
        <v>40701</v>
      </c>
      <c r="B439" t="s">
        <v>8</v>
      </c>
      <c r="C439" t="s">
        <v>16</v>
      </c>
      <c r="D439">
        <v>16</v>
      </c>
    </row>
    <row r="440" spans="1:4" x14ac:dyDescent="0.25">
      <c r="A440" s="2">
        <v>40714</v>
      </c>
      <c r="B440" t="s">
        <v>9</v>
      </c>
      <c r="C440" t="s">
        <v>17</v>
      </c>
      <c r="D440">
        <v>25</v>
      </c>
    </row>
    <row r="441" spans="1:4" x14ac:dyDescent="0.25">
      <c r="A441" s="2">
        <v>40362</v>
      </c>
      <c r="B441" t="s">
        <v>5</v>
      </c>
      <c r="C441" t="s">
        <v>17</v>
      </c>
      <c r="D441">
        <v>1</v>
      </c>
    </row>
    <row r="442" spans="1:4" x14ac:dyDescent="0.25">
      <c r="A442" s="2">
        <v>40549</v>
      </c>
      <c r="B442" t="s">
        <v>7</v>
      </c>
      <c r="C442" t="s">
        <v>15</v>
      </c>
      <c r="D442">
        <v>13</v>
      </c>
    </row>
    <row r="443" spans="1:4" x14ac:dyDescent="0.25">
      <c r="A443" s="2">
        <v>40331</v>
      </c>
      <c r="B443" t="s">
        <v>6</v>
      </c>
      <c r="C443" t="s">
        <v>16</v>
      </c>
      <c r="D443">
        <v>1</v>
      </c>
    </row>
    <row r="444" spans="1:4" x14ac:dyDescent="0.25">
      <c r="A444" s="2">
        <v>40659</v>
      </c>
      <c r="B444" t="s">
        <v>4</v>
      </c>
      <c r="C444" t="s">
        <v>20</v>
      </c>
      <c r="D444">
        <v>13</v>
      </c>
    </row>
    <row r="445" spans="1:4" x14ac:dyDescent="0.25">
      <c r="A445" s="2">
        <v>40941</v>
      </c>
      <c r="B445" t="s">
        <v>6</v>
      </c>
      <c r="C445" t="s">
        <v>19</v>
      </c>
      <c r="D445">
        <v>13</v>
      </c>
    </row>
    <row r="446" spans="1:4" x14ac:dyDescent="0.25">
      <c r="A446" s="2">
        <v>40994</v>
      </c>
      <c r="B446" t="s">
        <v>4</v>
      </c>
      <c r="C446" t="s">
        <v>19</v>
      </c>
      <c r="D446">
        <v>2</v>
      </c>
    </row>
    <row r="447" spans="1:4" x14ac:dyDescent="0.25">
      <c r="A447" s="2">
        <v>40999</v>
      </c>
      <c r="B447" t="s">
        <v>5</v>
      </c>
      <c r="C447" t="s">
        <v>20</v>
      </c>
      <c r="D447">
        <v>13</v>
      </c>
    </row>
    <row r="448" spans="1:4" x14ac:dyDescent="0.25">
      <c r="A448" s="2">
        <v>40922</v>
      </c>
      <c r="B448" t="s">
        <v>9</v>
      </c>
      <c r="C448" t="s">
        <v>18</v>
      </c>
      <c r="D448">
        <v>8</v>
      </c>
    </row>
    <row r="449" spans="1:4" x14ac:dyDescent="0.25">
      <c r="A449" s="2">
        <v>40647</v>
      </c>
      <c r="B449" t="s">
        <v>4</v>
      </c>
      <c r="C449" t="s">
        <v>19</v>
      </c>
      <c r="D449">
        <v>4</v>
      </c>
    </row>
    <row r="450" spans="1:4" x14ac:dyDescent="0.25">
      <c r="A450" s="2">
        <v>40829</v>
      </c>
      <c r="B450" t="s">
        <v>8</v>
      </c>
      <c r="C450" t="s">
        <v>15</v>
      </c>
      <c r="D450">
        <v>23</v>
      </c>
    </row>
    <row r="451" spans="1:4" x14ac:dyDescent="0.25">
      <c r="A451" s="2">
        <v>40566</v>
      </c>
      <c r="B451" t="s">
        <v>5</v>
      </c>
      <c r="C451" t="s">
        <v>18</v>
      </c>
      <c r="D451">
        <v>7</v>
      </c>
    </row>
    <row r="452" spans="1:4" x14ac:dyDescent="0.25">
      <c r="A452" s="2">
        <v>40670</v>
      </c>
      <c r="B452" t="s">
        <v>5</v>
      </c>
      <c r="C452" t="s">
        <v>15</v>
      </c>
      <c r="D452">
        <v>19</v>
      </c>
    </row>
    <row r="453" spans="1:4" x14ac:dyDescent="0.25">
      <c r="A453" s="2">
        <v>40893</v>
      </c>
      <c r="B453" t="s">
        <v>5</v>
      </c>
      <c r="C453" t="s">
        <v>17</v>
      </c>
      <c r="D453">
        <v>17</v>
      </c>
    </row>
    <row r="454" spans="1:4" x14ac:dyDescent="0.25">
      <c r="A454" s="2">
        <v>40372</v>
      </c>
      <c r="B454" t="s">
        <v>5</v>
      </c>
      <c r="C454" t="s">
        <v>16</v>
      </c>
      <c r="D454">
        <v>4</v>
      </c>
    </row>
    <row r="455" spans="1:4" x14ac:dyDescent="0.25">
      <c r="A455" s="2">
        <v>40313</v>
      </c>
      <c r="B455" t="s">
        <v>4</v>
      </c>
      <c r="C455" t="s">
        <v>19</v>
      </c>
      <c r="D455">
        <v>11</v>
      </c>
    </row>
    <row r="456" spans="1:4" x14ac:dyDescent="0.25">
      <c r="A456" s="2">
        <v>40896</v>
      </c>
      <c r="B456" t="s">
        <v>8</v>
      </c>
      <c r="C456" t="s">
        <v>18</v>
      </c>
      <c r="D456">
        <v>6</v>
      </c>
    </row>
    <row r="457" spans="1:4" x14ac:dyDescent="0.25">
      <c r="A457" s="2">
        <v>40952</v>
      </c>
      <c r="B457" t="s">
        <v>7</v>
      </c>
      <c r="C457" t="s">
        <v>17</v>
      </c>
      <c r="D457">
        <v>23</v>
      </c>
    </row>
    <row r="458" spans="1:4" x14ac:dyDescent="0.25">
      <c r="A458" s="2">
        <v>40631</v>
      </c>
      <c r="B458" t="s">
        <v>6</v>
      </c>
      <c r="C458" t="s">
        <v>16</v>
      </c>
      <c r="D458">
        <v>19</v>
      </c>
    </row>
    <row r="459" spans="1:4" x14ac:dyDescent="0.25">
      <c r="A459" s="2">
        <v>40427</v>
      </c>
      <c r="B459" t="s">
        <v>7</v>
      </c>
      <c r="C459" t="s">
        <v>15</v>
      </c>
      <c r="D459">
        <v>20</v>
      </c>
    </row>
    <row r="460" spans="1:4" x14ac:dyDescent="0.25">
      <c r="A460" s="2">
        <v>40405</v>
      </c>
      <c r="B460" t="s">
        <v>6</v>
      </c>
      <c r="C460" t="s">
        <v>16</v>
      </c>
      <c r="D460">
        <v>11</v>
      </c>
    </row>
    <row r="461" spans="1:4" x14ac:dyDescent="0.25">
      <c r="A461" s="2">
        <v>40456</v>
      </c>
      <c r="B461" t="s">
        <v>7</v>
      </c>
      <c r="C461" t="s">
        <v>16</v>
      </c>
      <c r="D461">
        <v>5</v>
      </c>
    </row>
    <row r="462" spans="1:4" x14ac:dyDescent="0.25">
      <c r="A462" s="2">
        <v>40587</v>
      </c>
      <c r="B462" t="s">
        <v>9</v>
      </c>
      <c r="C462" t="s">
        <v>17</v>
      </c>
      <c r="D462">
        <v>16</v>
      </c>
    </row>
    <row r="463" spans="1:4" x14ac:dyDescent="0.25">
      <c r="A463" s="2">
        <v>40544</v>
      </c>
      <c r="B463" t="s">
        <v>5</v>
      </c>
      <c r="C463" t="s">
        <v>16</v>
      </c>
      <c r="D463">
        <v>2</v>
      </c>
    </row>
    <row r="464" spans="1:4" x14ac:dyDescent="0.25">
      <c r="A464" s="2">
        <v>40732</v>
      </c>
      <c r="B464" t="s">
        <v>4</v>
      </c>
      <c r="C464" t="s">
        <v>16</v>
      </c>
      <c r="D464">
        <v>11</v>
      </c>
    </row>
    <row r="465" spans="1:4" x14ac:dyDescent="0.25">
      <c r="A465" s="2">
        <v>40386</v>
      </c>
      <c r="B465" t="s">
        <v>7</v>
      </c>
      <c r="C465" t="s">
        <v>16</v>
      </c>
      <c r="D465">
        <v>9</v>
      </c>
    </row>
    <row r="466" spans="1:4" x14ac:dyDescent="0.25">
      <c r="A466" s="2">
        <v>40545</v>
      </c>
      <c r="B466" t="s">
        <v>5</v>
      </c>
      <c r="C466" t="s">
        <v>20</v>
      </c>
      <c r="D466">
        <v>3</v>
      </c>
    </row>
    <row r="467" spans="1:4" x14ac:dyDescent="0.25">
      <c r="A467" s="2">
        <v>40593</v>
      </c>
      <c r="B467" t="s">
        <v>6</v>
      </c>
      <c r="C467" t="s">
        <v>20</v>
      </c>
      <c r="D467">
        <v>13</v>
      </c>
    </row>
    <row r="468" spans="1:4" x14ac:dyDescent="0.25">
      <c r="A468" s="2">
        <v>40365</v>
      </c>
      <c r="B468" t="s">
        <v>8</v>
      </c>
      <c r="C468" t="s">
        <v>15</v>
      </c>
      <c r="D468">
        <v>18</v>
      </c>
    </row>
    <row r="469" spans="1:4" x14ac:dyDescent="0.25">
      <c r="A469" s="2">
        <v>40474</v>
      </c>
      <c r="B469" t="s">
        <v>8</v>
      </c>
      <c r="C469" t="s">
        <v>15</v>
      </c>
      <c r="D469">
        <v>9</v>
      </c>
    </row>
    <row r="470" spans="1:4" x14ac:dyDescent="0.25">
      <c r="A470" s="2">
        <v>40603</v>
      </c>
      <c r="B470" t="s">
        <v>4</v>
      </c>
      <c r="C470" t="s">
        <v>17</v>
      </c>
      <c r="D470">
        <v>5</v>
      </c>
    </row>
    <row r="471" spans="1:4" x14ac:dyDescent="0.25">
      <c r="A471" s="2">
        <v>40727</v>
      </c>
      <c r="B471" t="s">
        <v>9</v>
      </c>
      <c r="C471" t="s">
        <v>16</v>
      </c>
      <c r="D471">
        <v>1</v>
      </c>
    </row>
    <row r="472" spans="1:4" x14ac:dyDescent="0.25">
      <c r="A472" s="2">
        <v>40999</v>
      </c>
      <c r="B472" t="s">
        <v>4</v>
      </c>
      <c r="C472" t="s">
        <v>16</v>
      </c>
      <c r="D472">
        <v>6</v>
      </c>
    </row>
    <row r="473" spans="1:4" x14ac:dyDescent="0.25">
      <c r="A473" s="2">
        <v>40372</v>
      </c>
      <c r="B473" t="s">
        <v>8</v>
      </c>
      <c r="C473" t="s">
        <v>18</v>
      </c>
      <c r="D473">
        <v>7</v>
      </c>
    </row>
    <row r="474" spans="1:4" x14ac:dyDescent="0.25">
      <c r="A474" s="2">
        <v>40315</v>
      </c>
      <c r="B474" t="s">
        <v>7</v>
      </c>
      <c r="C474" t="s">
        <v>20</v>
      </c>
      <c r="D474">
        <v>24</v>
      </c>
    </row>
    <row r="475" spans="1:4" x14ac:dyDescent="0.25">
      <c r="A475" s="2">
        <v>40726</v>
      </c>
      <c r="B475" t="s">
        <v>4</v>
      </c>
      <c r="C475" t="s">
        <v>15</v>
      </c>
      <c r="D475">
        <v>15</v>
      </c>
    </row>
    <row r="476" spans="1:4" x14ac:dyDescent="0.25">
      <c r="A476" s="2">
        <v>40565</v>
      </c>
      <c r="B476" t="s">
        <v>6</v>
      </c>
      <c r="C476" t="s">
        <v>17</v>
      </c>
      <c r="D476">
        <v>12</v>
      </c>
    </row>
    <row r="477" spans="1:4" x14ac:dyDescent="0.25">
      <c r="A477" s="2">
        <v>40734</v>
      </c>
      <c r="B477" t="s">
        <v>5</v>
      </c>
      <c r="C477" t="s">
        <v>19</v>
      </c>
      <c r="D477">
        <v>1</v>
      </c>
    </row>
    <row r="478" spans="1:4" x14ac:dyDescent="0.25">
      <c r="A478" s="2">
        <v>40628</v>
      </c>
      <c r="B478" t="s">
        <v>8</v>
      </c>
      <c r="C478" t="s">
        <v>19</v>
      </c>
      <c r="D478">
        <v>12</v>
      </c>
    </row>
    <row r="479" spans="1:4" x14ac:dyDescent="0.25">
      <c r="A479" s="2">
        <v>40400</v>
      </c>
      <c r="B479" t="s">
        <v>6</v>
      </c>
      <c r="C479" t="s">
        <v>18</v>
      </c>
      <c r="D479">
        <v>9</v>
      </c>
    </row>
    <row r="480" spans="1:4" x14ac:dyDescent="0.25">
      <c r="A480" s="2">
        <v>40412</v>
      </c>
      <c r="B480" t="s">
        <v>5</v>
      </c>
      <c r="C480" t="s">
        <v>15</v>
      </c>
      <c r="D480">
        <v>1</v>
      </c>
    </row>
    <row r="481" spans="1:4" x14ac:dyDescent="0.25">
      <c r="A481" s="2">
        <v>40914</v>
      </c>
      <c r="B481" t="s">
        <v>6</v>
      </c>
      <c r="C481" t="s">
        <v>19</v>
      </c>
      <c r="D481">
        <v>4</v>
      </c>
    </row>
    <row r="482" spans="1:4" x14ac:dyDescent="0.25">
      <c r="A482" s="2">
        <v>40666</v>
      </c>
      <c r="B482" t="s">
        <v>7</v>
      </c>
      <c r="C482" t="s">
        <v>17</v>
      </c>
      <c r="D482">
        <v>20</v>
      </c>
    </row>
    <row r="483" spans="1:4" x14ac:dyDescent="0.25">
      <c r="A483" s="2">
        <v>40995</v>
      </c>
      <c r="B483" t="s">
        <v>9</v>
      </c>
      <c r="C483" t="s">
        <v>17</v>
      </c>
      <c r="D483">
        <v>19</v>
      </c>
    </row>
    <row r="484" spans="1:4" x14ac:dyDescent="0.25">
      <c r="A484" s="2">
        <v>40769</v>
      </c>
      <c r="B484" t="s">
        <v>8</v>
      </c>
      <c r="C484" t="s">
        <v>16</v>
      </c>
      <c r="D484">
        <v>4</v>
      </c>
    </row>
    <row r="485" spans="1:4" x14ac:dyDescent="0.25">
      <c r="A485" s="2">
        <v>40519</v>
      </c>
      <c r="B485" t="s">
        <v>6</v>
      </c>
      <c r="C485" t="s">
        <v>18</v>
      </c>
      <c r="D485">
        <v>4</v>
      </c>
    </row>
    <row r="486" spans="1:4" x14ac:dyDescent="0.25">
      <c r="A486" s="2">
        <v>40688</v>
      </c>
      <c r="B486" t="s">
        <v>9</v>
      </c>
      <c r="C486" t="s">
        <v>15</v>
      </c>
      <c r="D486">
        <v>23</v>
      </c>
    </row>
    <row r="487" spans="1:4" x14ac:dyDescent="0.25">
      <c r="A487" s="2">
        <v>40504</v>
      </c>
      <c r="B487" t="s">
        <v>7</v>
      </c>
      <c r="C487" t="s">
        <v>15</v>
      </c>
      <c r="D487">
        <v>17</v>
      </c>
    </row>
    <row r="488" spans="1:4" x14ac:dyDescent="0.25">
      <c r="A488" s="2">
        <v>40650</v>
      </c>
      <c r="B488" t="s">
        <v>4</v>
      </c>
      <c r="C488" t="s">
        <v>19</v>
      </c>
      <c r="D488">
        <v>21</v>
      </c>
    </row>
    <row r="489" spans="1:4" x14ac:dyDescent="0.25">
      <c r="A489" s="2">
        <v>40986</v>
      </c>
      <c r="B489" t="s">
        <v>5</v>
      </c>
      <c r="C489" t="s">
        <v>15</v>
      </c>
      <c r="D489">
        <v>19</v>
      </c>
    </row>
    <row r="490" spans="1:4" x14ac:dyDescent="0.25">
      <c r="A490" s="2">
        <v>40444</v>
      </c>
      <c r="B490" t="s">
        <v>5</v>
      </c>
      <c r="C490" t="s">
        <v>19</v>
      </c>
      <c r="D490">
        <v>17</v>
      </c>
    </row>
    <row r="491" spans="1:4" x14ac:dyDescent="0.25">
      <c r="A491" s="2">
        <v>40749</v>
      </c>
      <c r="B491" t="s">
        <v>4</v>
      </c>
      <c r="C491" t="s">
        <v>20</v>
      </c>
      <c r="D491">
        <v>24</v>
      </c>
    </row>
    <row r="492" spans="1:4" x14ac:dyDescent="0.25">
      <c r="A492" s="2">
        <v>40747</v>
      </c>
      <c r="B492" t="s">
        <v>4</v>
      </c>
      <c r="C492" t="s">
        <v>19</v>
      </c>
      <c r="D492">
        <v>21</v>
      </c>
    </row>
    <row r="493" spans="1:4" x14ac:dyDescent="0.25">
      <c r="A493" s="2">
        <v>40815</v>
      </c>
      <c r="B493" t="s">
        <v>8</v>
      </c>
      <c r="C493" t="s">
        <v>16</v>
      </c>
      <c r="D493">
        <v>20</v>
      </c>
    </row>
    <row r="494" spans="1:4" x14ac:dyDescent="0.25">
      <c r="A494" s="2">
        <v>40397</v>
      </c>
      <c r="B494" t="s">
        <v>9</v>
      </c>
      <c r="C494" t="s">
        <v>15</v>
      </c>
      <c r="D494">
        <v>19</v>
      </c>
    </row>
    <row r="495" spans="1:4" x14ac:dyDescent="0.25">
      <c r="A495" s="2">
        <v>40419</v>
      </c>
      <c r="B495" t="s">
        <v>7</v>
      </c>
      <c r="C495" t="s">
        <v>19</v>
      </c>
      <c r="D495">
        <v>19</v>
      </c>
    </row>
    <row r="496" spans="1:4" x14ac:dyDescent="0.25">
      <c r="A496" s="2">
        <v>40491</v>
      </c>
      <c r="B496" t="s">
        <v>9</v>
      </c>
      <c r="C496" t="s">
        <v>18</v>
      </c>
      <c r="D496">
        <v>25</v>
      </c>
    </row>
    <row r="497" spans="1:4" x14ac:dyDescent="0.25">
      <c r="A497" s="2">
        <v>40842</v>
      </c>
      <c r="B497" t="s">
        <v>6</v>
      </c>
      <c r="C497" t="s">
        <v>16</v>
      </c>
      <c r="D497">
        <v>8</v>
      </c>
    </row>
    <row r="498" spans="1:4" x14ac:dyDescent="0.25">
      <c r="A498" s="2">
        <v>40803</v>
      </c>
      <c r="B498" t="s">
        <v>5</v>
      </c>
      <c r="C498" t="s">
        <v>17</v>
      </c>
      <c r="D498">
        <v>7</v>
      </c>
    </row>
    <row r="499" spans="1:4" x14ac:dyDescent="0.25">
      <c r="A499" s="2">
        <v>40588</v>
      </c>
      <c r="B499" t="s">
        <v>9</v>
      </c>
      <c r="C499" t="s">
        <v>16</v>
      </c>
      <c r="D499">
        <v>22</v>
      </c>
    </row>
    <row r="500" spans="1:4" x14ac:dyDescent="0.25">
      <c r="A500" s="2">
        <v>40583</v>
      </c>
      <c r="B500" t="s">
        <v>4</v>
      </c>
      <c r="C500" t="s">
        <v>18</v>
      </c>
      <c r="D500">
        <v>16</v>
      </c>
    </row>
    <row r="501" spans="1:4" x14ac:dyDescent="0.25">
      <c r="A501" s="2">
        <v>40941</v>
      </c>
      <c r="B501" t="s">
        <v>8</v>
      </c>
      <c r="C501" t="s">
        <v>19</v>
      </c>
      <c r="D501">
        <v>10</v>
      </c>
    </row>
    <row r="502" spans="1:4" x14ac:dyDescent="0.25">
      <c r="A502" s="2">
        <v>40331</v>
      </c>
      <c r="B502" t="s">
        <v>7</v>
      </c>
      <c r="C502" t="s">
        <v>19</v>
      </c>
      <c r="D502">
        <v>16</v>
      </c>
    </row>
    <row r="503" spans="1:4" x14ac:dyDescent="0.25">
      <c r="A503" s="2">
        <v>40510</v>
      </c>
      <c r="B503" t="s">
        <v>6</v>
      </c>
      <c r="C503" t="s">
        <v>15</v>
      </c>
      <c r="D503">
        <v>6</v>
      </c>
    </row>
    <row r="504" spans="1:4" x14ac:dyDescent="0.25">
      <c r="A504" s="2">
        <v>40406</v>
      </c>
      <c r="B504" t="s">
        <v>5</v>
      </c>
      <c r="C504" t="s">
        <v>16</v>
      </c>
      <c r="D504">
        <v>13</v>
      </c>
    </row>
    <row r="505" spans="1:4" x14ac:dyDescent="0.25">
      <c r="A505" s="2">
        <v>40799</v>
      </c>
      <c r="B505" t="s">
        <v>6</v>
      </c>
      <c r="C505" t="s">
        <v>16</v>
      </c>
      <c r="D505">
        <v>14</v>
      </c>
    </row>
    <row r="506" spans="1:4" x14ac:dyDescent="0.25">
      <c r="A506" s="2">
        <v>40729</v>
      </c>
      <c r="B506" t="s">
        <v>5</v>
      </c>
      <c r="C506" t="s">
        <v>20</v>
      </c>
      <c r="D506">
        <v>2</v>
      </c>
    </row>
    <row r="507" spans="1:4" x14ac:dyDescent="0.25">
      <c r="A507" s="2">
        <v>40684</v>
      </c>
      <c r="B507" t="s">
        <v>8</v>
      </c>
      <c r="C507" t="s">
        <v>18</v>
      </c>
      <c r="D507">
        <v>19</v>
      </c>
    </row>
    <row r="508" spans="1:4" x14ac:dyDescent="0.25">
      <c r="A508" s="2">
        <v>40403</v>
      </c>
      <c r="B508" t="s">
        <v>6</v>
      </c>
      <c r="C508" t="s">
        <v>15</v>
      </c>
      <c r="D508">
        <v>7</v>
      </c>
    </row>
    <row r="509" spans="1:4" x14ac:dyDescent="0.25">
      <c r="A509" s="2">
        <v>40954</v>
      </c>
      <c r="B509" t="s">
        <v>8</v>
      </c>
      <c r="C509" t="s">
        <v>18</v>
      </c>
      <c r="D509">
        <v>8</v>
      </c>
    </row>
    <row r="510" spans="1:4" x14ac:dyDescent="0.25">
      <c r="A510" s="2">
        <v>40499</v>
      </c>
      <c r="B510" t="s">
        <v>5</v>
      </c>
      <c r="C510" t="s">
        <v>16</v>
      </c>
      <c r="D510">
        <v>4</v>
      </c>
    </row>
    <row r="511" spans="1:4" x14ac:dyDescent="0.25">
      <c r="A511" s="2">
        <v>40718</v>
      </c>
      <c r="B511" t="s">
        <v>5</v>
      </c>
      <c r="C511" t="s">
        <v>18</v>
      </c>
      <c r="D511">
        <v>9</v>
      </c>
    </row>
    <row r="512" spans="1:4" x14ac:dyDescent="0.25">
      <c r="A512" s="2">
        <v>40428</v>
      </c>
      <c r="B512" t="s">
        <v>9</v>
      </c>
      <c r="C512" t="s">
        <v>17</v>
      </c>
      <c r="D512">
        <v>24</v>
      </c>
    </row>
    <row r="513" spans="1:4" x14ac:dyDescent="0.25">
      <c r="A513" s="2">
        <v>40526</v>
      </c>
      <c r="B513" t="s">
        <v>6</v>
      </c>
      <c r="C513" t="s">
        <v>16</v>
      </c>
      <c r="D513">
        <v>15</v>
      </c>
    </row>
    <row r="514" spans="1:4" x14ac:dyDescent="0.25">
      <c r="A514" s="2">
        <v>40312</v>
      </c>
      <c r="B514" t="s">
        <v>7</v>
      </c>
      <c r="C514" t="s">
        <v>19</v>
      </c>
      <c r="D514">
        <v>10</v>
      </c>
    </row>
    <row r="515" spans="1:4" x14ac:dyDescent="0.25">
      <c r="A515" s="2">
        <v>40570</v>
      </c>
      <c r="B515" t="s">
        <v>5</v>
      </c>
      <c r="C515" t="s">
        <v>20</v>
      </c>
      <c r="D515">
        <v>14</v>
      </c>
    </row>
    <row r="516" spans="1:4" x14ac:dyDescent="0.25">
      <c r="A516" s="2">
        <v>40656</v>
      </c>
      <c r="B516" t="s">
        <v>9</v>
      </c>
      <c r="C516" t="s">
        <v>18</v>
      </c>
      <c r="D516">
        <v>24</v>
      </c>
    </row>
    <row r="517" spans="1:4" x14ac:dyDescent="0.25">
      <c r="A517" s="2">
        <v>40795</v>
      </c>
      <c r="B517" t="s">
        <v>9</v>
      </c>
      <c r="C517" t="s">
        <v>17</v>
      </c>
      <c r="D517">
        <v>9</v>
      </c>
    </row>
    <row r="518" spans="1:4" x14ac:dyDescent="0.25">
      <c r="A518" s="2">
        <v>40585</v>
      </c>
      <c r="B518" t="s">
        <v>5</v>
      </c>
      <c r="C518" t="s">
        <v>20</v>
      </c>
      <c r="D518">
        <v>21</v>
      </c>
    </row>
    <row r="519" spans="1:4" x14ac:dyDescent="0.25">
      <c r="A519" s="2">
        <v>40530</v>
      </c>
      <c r="B519" t="s">
        <v>4</v>
      </c>
      <c r="C519" t="s">
        <v>19</v>
      </c>
      <c r="D519">
        <v>7</v>
      </c>
    </row>
    <row r="520" spans="1:4" x14ac:dyDescent="0.25">
      <c r="A520" s="2">
        <v>40713</v>
      </c>
      <c r="B520" t="s">
        <v>4</v>
      </c>
      <c r="C520" t="s">
        <v>18</v>
      </c>
      <c r="D520">
        <v>2</v>
      </c>
    </row>
    <row r="521" spans="1:4" x14ac:dyDescent="0.25">
      <c r="A521" s="2">
        <v>40513</v>
      </c>
      <c r="B521" t="s">
        <v>7</v>
      </c>
      <c r="C521" t="s">
        <v>16</v>
      </c>
      <c r="D521">
        <v>4</v>
      </c>
    </row>
    <row r="522" spans="1:4" x14ac:dyDescent="0.25">
      <c r="A522" s="2">
        <v>40499</v>
      </c>
      <c r="B522" t="s">
        <v>4</v>
      </c>
      <c r="C522" t="s">
        <v>20</v>
      </c>
      <c r="D522">
        <v>6</v>
      </c>
    </row>
    <row r="523" spans="1:4" x14ac:dyDescent="0.25">
      <c r="A523" s="2">
        <v>40792</v>
      </c>
      <c r="B523" t="s">
        <v>9</v>
      </c>
      <c r="C523" t="s">
        <v>19</v>
      </c>
      <c r="D523">
        <v>2</v>
      </c>
    </row>
    <row r="524" spans="1:4" x14ac:dyDescent="0.25">
      <c r="A524" s="2">
        <v>40936</v>
      </c>
      <c r="B524" t="s">
        <v>8</v>
      </c>
      <c r="C524" t="s">
        <v>15</v>
      </c>
      <c r="D524">
        <v>23</v>
      </c>
    </row>
    <row r="525" spans="1:4" x14ac:dyDescent="0.25">
      <c r="A525" s="2">
        <v>40919</v>
      </c>
      <c r="B525" t="s">
        <v>7</v>
      </c>
      <c r="C525" t="s">
        <v>16</v>
      </c>
      <c r="D525">
        <v>5</v>
      </c>
    </row>
    <row r="526" spans="1:4" x14ac:dyDescent="0.25">
      <c r="A526" s="2">
        <v>40593</v>
      </c>
      <c r="B526" t="s">
        <v>8</v>
      </c>
      <c r="C526" t="s">
        <v>20</v>
      </c>
      <c r="D526">
        <v>11</v>
      </c>
    </row>
    <row r="527" spans="1:4" x14ac:dyDescent="0.25">
      <c r="A527" s="2">
        <v>40443</v>
      </c>
      <c r="B527" t="s">
        <v>6</v>
      </c>
      <c r="C527" t="s">
        <v>19</v>
      </c>
      <c r="D527">
        <v>24</v>
      </c>
    </row>
    <row r="528" spans="1:4" x14ac:dyDescent="0.25">
      <c r="A528" s="2">
        <v>40312</v>
      </c>
      <c r="B528" t="s">
        <v>6</v>
      </c>
      <c r="C528" t="s">
        <v>17</v>
      </c>
      <c r="D528">
        <v>22</v>
      </c>
    </row>
    <row r="529" spans="1:4" x14ac:dyDescent="0.25">
      <c r="A529" s="2">
        <v>40459</v>
      </c>
      <c r="B529" t="s">
        <v>7</v>
      </c>
      <c r="C529" t="s">
        <v>16</v>
      </c>
      <c r="D529">
        <v>18</v>
      </c>
    </row>
    <row r="530" spans="1:4" x14ac:dyDescent="0.25">
      <c r="A530" s="2">
        <v>40451</v>
      </c>
      <c r="B530" t="s">
        <v>5</v>
      </c>
      <c r="C530" t="s">
        <v>15</v>
      </c>
      <c r="D530">
        <v>3</v>
      </c>
    </row>
    <row r="531" spans="1:4" x14ac:dyDescent="0.25">
      <c r="A531" s="2">
        <v>40785</v>
      </c>
      <c r="B531" t="s">
        <v>5</v>
      </c>
      <c r="C531" t="s">
        <v>16</v>
      </c>
      <c r="D531">
        <v>9</v>
      </c>
    </row>
    <row r="532" spans="1:4" x14ac:dyDescent="0.25">
      <c r="A532" s="2">
        <v>40498</v>
      </c>
      <c r="B532" t="s">
        <v>6</v>
      </c>
      <c r="C532" t="s">
        <v>18</v>
      </c>
      <c r="D532">
        <v>23</v>
      </c>
    </row>
    <row r="533" spans="1:4" x14ac:dyDescent="0.25">
      <c r="A533" s="2">
        <v>40477</v>
      </c>
      <c r="B533" t="s">
        <v>8</v>
      </c>
      <c r="C533" t="s">
        <v>20</v>
      </c>
      <c r="D533">
        <v>10</v>
      </c>
    </row>
    <row r="534" spans="1:4" x14ac:dyDescent="0.25">
      <c r="A534" s="2">
        <v>40850</v>
      </c>
      <c r="B534" t="s">
        <v>7</v>
      </c>
      <c r="C534" t="s">
        <v>15</v>
      </c>
      <c r="D534">
        <v>24</v>
      </c>
    </row>
    <row r="535" spans="1:4" x14ac:dyDescent="0.25">
      <c r="A535" s="2">
        <v>40751</v>
      </c>
      <c r="B535" t="s">
        <v>6</v>
      </c>
      <c r="C535" t="s">
        <v>18</v>
      </c>
      <c r="D535">
        <v>24</v>
      </c>
    </row>
    <row r="536" spans="1:4" x14ac:dyDescent="0.25">
      <c r="A536" s="2">
        <v>40630</v>
      </c>
      <c r="B536" t="s">
        <v>8</v>
      </c>
      <c r="C536" t="s">
        <v>19</v>
      </c>
      <c r="D536">
        <v>25</v>
      </c>
    </row>
    <row r="537" spans="1:4" x14ac:dyDescent="0.25">
      <c r="A537" s="2">
        <v>40579</v>
      </c>
      <c r="B537" t="s">
        <v>4</v>
      </c>
      <c r="C537" t="s">
        <v>19</v>
      </c>
      <c r="D537">
        <v>2</v>
      </c>
    </row>
    <row r="538" spans="1:4" x14ac:dyDescent="0.25">
      <c r="A538" s="2">
        <v>40774</v>
      </c>
      <c r="B538" t="s">
        <v>8</v>
      </c>
      <c r="C538" t="s">
        <v>18</v>
      </c>
      <c r="D538">
        <v>2</v>
      </c>
    </row>
    <row r="539" spans="1:4" x14ac:dyDescent="0.25">
      <c r="A539" s="2">
        <v>40895</v>
      </c>
      <c r="B539" t="s">
        <v>8</v>
      </c>
      <c r="C539" t="s">
        <v>15</v>
      </c>
      <c r="D539">
        <v>3</v>
      </c>
    </row>
    <row r="540" spans="1:4" x14ac:dyDescent="0.25">
      <c r="A540" s="2">
        <v>40981</v>
      </c>
      <c r="B540" t="s">
        <v>6</v>
      </c>
      <c r="C540" t="s">
        <v>20</v>
      </c>
      <c r="D540">
        <v>2</v>
      </c>
    </row>
    <row r="541" spans="1:4" x14ac:dyDescent="0.25">
      <c r="A541" s="2">
        <v>40328</v>
      </c>
      <c r="B541" t="s">
        <v>6</v>
      </c>
      <c r="C541" t="s">
        <v>20</v>
      </c>
      <c r="D541">
        <v>13</v>
      </c>
    </row>
    <row r="542" spans="1:4" x14ac:dyDescent="0.25">
      <c r="A542" s="2">
        <v>40643</v>
      </c>
      <c r="B542" t="s">
        <v>5</v>
      </c>
      <c r="C542" t="s">
        <v>19</v>
      </c>
      <c r="D542">
        <v>10</v>
      </c>
    </row>
    <row r="543" spans="1:4" x14ac:dyDescent="0.25">
      <c r="A543" s="2">
        <v>40548</v>
      </c>
      <c r="B543" t="s">
        <v>4</v>
      </c>
      <c r="C543" t="s">
        <v>19</v>
      </c>
      <c r="D543">
        <v>19</v>
      </c>
    </row>
    <row r="544" spans="1:4" x14ac:dyDescent="0.25">
      <c r="A544" s="2">
        <v>40776</v>
      </c>
      <c r="B544" t="s">
        <v>8</v>
      </c>
      <c r="C544" t="s">
        <v>19</v>
      </c>
      <c r="D544">
        <v>3</v>
      </c>
    </row>
    <row r="545" spans="1:4" x14ac:dyDescent="0.25">
      <c r="A545" s="2">
        <v>40971</v>
      </c>
      <c r="B545" t="s">
        <v>5</v>
      </c>
      <c r="C545" t="s">
        <v>17</v>
      </c>
      <c r="D545">
        <v>10</v>
      </c>
    </row>
    <row r="546" spans="1:4" x14ac:dyDescent="0.25">
      <c r="A546" s="2">
        <v>40850</v>
      </c>
      <c r="B546" t="s">
        <v>8</v>
      </c>
      <c r="C546" t="s">
        <v>18</v>
      </c>
      <c r="D546">
        <v>13</v>
      </c>
    </row>
    <row r="547" spans="1:4" x14ac:dyDescent="0.25">
      <c r="A547" s="2">
        <v>40820</v>
      </c>
      <c r="B547" t="s">
        <v>9</v>
      </c>
      <c r="C547" t="s">
        <v>15</v>
      </c>
      <c r="D547">
        <v>19</v>
      </c>
    </row>
    <row r="548" spans="1:4" x14ac:dyDescent="0.25">
      <c r="A548" s="2">
        <v>40662</v>
      </c>
      <c r="B548" t="s">
        <v>6</v>
      </c>
      <c r="C548" t="s">
        <v>16</v>
      </c>
      <c r="D548">
        <v>13</v>
      </c>
    </row>
    <row r="549" spans="1:4" x14ac:dyDescent="0.25">
      <c r="A549" s="2">
        <v>40583</v>
      </c>
      <c r="B549" t="s">
        <v>8</v>
      </c>
      <c r="C549" t="s">
        <v>19</v>
      </c>
      <c r="D549">
        <v>17</v>
      </c>
    </row>
    <row r="550" spans="1:4" x14ac:dyDescent="0.25">
      <c r="A550" s="2">
        <v>40330</v>
      </c>
      <c r="B550" t="s">
        <v>5</v>
      </c>
      <c r="C550" t="s">
        <v>18</v>
      </c>
      <c r="D550">
        <v>4</v>
      </c>
    </row>
    <row r="551" spans="1:4" x14ac:dyDescent="0.25">
      <c r="A551" s="2">
        <v>40868</v>
      </c>
      <c r="B551" t="s">
        <v>5</v>
      </c>
      <c r="C551" t="s">
        <v>17</v>
      </c>
      <c r="D551">
        <v>7</v>
      </c>
    </row>
    <row r="552" spans="1:4" x14ac:dyDescent="0.25">
      <c r="A552" s="2">
        <v>40329</v>
      </c>
      <c r="B552" t="s">
        <v>6</v>
      </c>
      <c r="C552" t="s">
        <v>15</v>
      </c>
      <c r="D552">
        <v>16</v>
      </c>
    </row>
    <row r="553" spans="1:4" x14ac:dyDescent="0.25">
      <c r="A553" s="2">
        <v>40802</v>
      </c>
      <c r="B553" t="s">
        <v>6</v>
      </c>
      <c r="C553" t="s">
        <v>20</v>
      </c>
      <c r="D553">
        <v>14</v>
      </c>
    </row>
    <row r="554" spans="1:4" x14ac:dyDescent="0.25">
      <c r="A554" s="2">
        <v>40637</v>
      </c>
      <c r="B554" t="s">
        <v>7</v>
      </c>
      <c r="C554" t="s">
        <v>15</v>
      </c>
      <c r="D554">
        <v>6</v>
      </c>
    </row>
    <row r="555" spans="1:4" x14ac:dyDescent="0.25">
      <c r="A555" s="2">
        <v>40789</v>
      </c>
      <c r="B555" t="s">
        <v>7</v>
      </c>
      <c r="C555" t="s">
        <v>15</v>
      </c>
      <c r="D555">
        <v>1</v>
      </c>
    </row>
    <row r="556" spans="1:4" x14ac:dyDescent="0.25">
      <c r="A556" s="2">
        <v>40397</v>
      </c>
      <c r="B556" t="s">
        <v>5</v>
      </c>
      <c r="C556" t="s">
        <v>15</v>
      </c>
      <c r="D556">
        <v>15</v>
      </c>
    </row>
    <row r="557" spans="1:4" x14ac:dyDescent="0.25">
      <c r="A557" s="2">
        <v>40558</v>
      </c>
      <c r="B557" t="s">
        <v>9</v>
      </c>
      <c r="C557" t="s">
        <v>16</v>
      </c>
      <c r="D557">
        <v>17</v>
      </c>
    </row>
    <row r="558" spans="1:4" x14ac:dyDescent="0.25">
      <c r="A558" s="2">
        <v>40451</v>
      </c>
      <c r="B558" t="s">
        <v>6</v>
      </c>
      <c r="C558" t="s">
        <v>17</v>
      </c>
      <c r="D558">
        <v>23</v>
      </c>
    </row>
    <row r="559" spans="1:4" x14ac:dyDescent="0.25">
      <c r="A559" s="2">
        <v>41003</v>
      </c>
      <c r="B559" t="s">
        <v>7</v>
      </c>
      <c r="C559" t="s">
        <v>19</v>
      </c>
      <c r="D559">
        <v>14</v>
      </c>
    </row>
    <row r="560" spans="1:4" x14ac:dyDescent="0.25">
      <c r="A560" s="2">
        <v>40506</v>
      </c>
      <c r="B560" t="s">
        <v>9</v>
      </c>
      <c r="C560" t="s">
        <v>18</v>
      </c>
      <c r="D560">
        <v>5</v>
      </c>
    </row>
    <row r="561" spans="1:4" x14ac:dyDescent="0.25">
      <c r="A561" s="2">
        <v>40405</v>
      </c>
      <c r="B561" t="s">
        <v>7</v>
      </c>
      <c r="C561" t="s">
        <v>18</v>
      </c>
      <c r="D561">
        <v>18</v>
      </c>
    </row>
    <row r="562" spans="1:4" x14ac:dyDescent="0.25">
      <c r="A562" s="2">
        <v>40805</v>
      </c>
      <c r="B562" t="s">
        <v>5</v>
      </c>
      <c r="C562" t="s">
        <v>15</v>
      </c>
      <c r="D562">
        <v>3</v>
      </c>
    </row>
    <row r="563" spans="1:4" x14ac:dyDescent="0.25">
      <c r="A563" s="2">
        <v>40967</v>
      </c>
      <c r="B563" t="s">
        <v>6</v>
      </c>
      <c r="C563" t="s">
        <v>16</v>
      </c>
      <c r="D563">
        <v>6</v>
      </c>
    </row>
    <row r="564" spans="1:4" x14ac:dyDescent="0.25">
      <c r="A564" s="2">
        <v>40794</v>
      </c>
      <c r="B564" t="s">
        <v>7</v>
      </c>
      <c r="C564" t="s">
        <v>16</v>
      </c>
      <c r="D564">
        <v>3</v>
      </c>
    </row>
    <row r="565" spans="1:4" x14ac:dyDescent="0.25">
      <c r="A565" s="2">
        <v>40952</v>
      </c>
      <c r="B565" t="s">
        <v>9</v>
      </c>
      <c r="C565" t="s">
        <v>18</v>
      </c>
      <c r="D565">
        <v>24</v>
      </c>
    </row>
    <row r="566" spans="1:4" x14ac:dyDescent="0.25">
      <c r="A566" s="2">
        <v>40876</v>
      </c>
      <c r="B566" t="s">
        <v>8</v>
      </c>
      <c r="C566" t="s">
        <v>18</v>
      </c>
      <c r="D566">
        <v>10</v>
      </c>
    </row>
    <row r="567" spans="1:4" x14ac:dyDescent="0.25">
      <c r="A567" s="2">
        <v>40604</v>
      </c>
      <c r="B567" t="s">
        <v>9</v>
      </c>
      <c r="C567" t="s">
        <v>20</v>
      </c>
      <c r="D567">
        <v>15</v>
      </c>
    </row>
    <row r="568" spans="1:4" x14ac:dyDescent="0.25">
      <c r="A568" s="2">
        <v>40556</v>
      </c>
      <c r="B568" t="s">
        <v>4</v>
      </c>
      <c r="C568" t="s">
        <v>15</v>
      </c>
      <c r="D568">
        <v>21</v>
      </c>
    </row>
    <row r="569" spans="1:4" x14ac:dyDescent="0.25">
      <c r="A569" s="2">
        <v>40762</v>
      </c>
      <c r="B569" t="s">
        <v>9</v>
      </c>
      <c r="C569" t="s">
        <v>19</v>
      </c>
      <c r="D569">
        <v>3</v>
      </c>
    </row>
    <row r="570" spans="1:4" x14ac:dyDescent="0.25">
      <c r="A570" s="2">
        <v>40701</v>
      </c>
      <c r="B570" t="s">
        <v>6</v>
      </c>
      <c r="C570" t="s">
        <v>20</v>
      </c>
      <c r="D570">
        <v>20</v>
      </c>
    </row>
    <row r="571" spans="1:4" x14ac:dyDescent="0.25">
      <c r="A571" s="2">
        <v>40486</v>
      </c>
      <c r="B571" t="s">
        <v>5</v>
      </c>
      <c r="C571" t="s">
        <v>20</v>
      </c>
      <c r="D571">
        <v>17</v>
      </c>
    </row>
    <row r="572" spans="1:4" x14ac:dyDescent="0.25">
      <c r="A572" s="2">
        <v>40534</v>
      </c>
      <c r="B572" t="s">
        <v>7</v>
      </c>
      <c r="C572" t="s">
        <v>17</v>
      </c>
      <c r="D572">
        <v>22</v>
      </c>
    </row>
    <row r="573" spans="1:4" x14ac:dyDescent="0.25">
      <c r="A573" s="2">
        <v>40608</v>
      </c>
      <c r="B573" t="s">
        <v>9</v>
      </c>
      <c r="C573" t="s">
        <v>20</v>
      </c>
      <c r="D573">
        <v>12</v>
      </c>
    </row>
    <row r="574" spans="1:4" x14ac:dyDescent="0.25">
      <c r="A574" s="2">
        <v>40572</v>
      </c>
      <c r="B574" t="s">
        <v>6</v>
      </c>
      <c r="C574" t="s">
        <v>16</v>
      </c>
      <c r="D574">
        <v>12</v>
      </c>
    </row>
    <row r="575" spans="1:4" x14ac:dyDescent="0.25">
      <c r="A575" s="2">
        <v>40328</v>
      </c>
      <c r="B575" t="s">
        <v>7</v>
      </c>
      <c r="C575" t="s">
        <v>15</v>
      </c>
      <c r="D575">
        <v>11</v>
      </c>
    </row>
    <row r="576" spans="1:4" x14ac:dyDescent="0.25">
      <c r="A576" s="2">
        <v>40959</v>
      </c>
      <c r="B576" t="s">
        <v>5</v>
      </c>
      <c r="C576" t="s">
        <v>20</v>
      </c>
      <c r="D576">
        <v>8</v>
      </c>
    </row>
    <row r="577" spans="1:4" x14ac:dyDescent="0.25">
      <c r="A577" s="2">
        <v>40888</v>
      </c>
      <c r="B577" t="s">
        <v>5</v>
      </c>
      <c r="C577" t="s">
        <v>17</v>
      </c>
      <c r="D577">
        <v>11</v>
      </c>
    </row>
    <row r="578" spans="1:4" x14ac:dyDescent="0.25">
      <c r="A578" s="2">
        <v>40500</v>
      </c>
      <c r="B578" t="s">
        <v>9</v>
      </c>
      <c r="C578" t="s">
        <v>15</v>
      </c>
      <c r="D578">
        <v>3</v>
      </c>
    </row>
    <row r="579" spans="1:4" x14ac:dyDescent="0.25">
      <c r="A579" s="2">
        <v>40450</v>
      </c>
      <c r="B579" t="s">
        <v>9</v>
      </c>
      <c r="C579" t="s">
        <v>16</v>
      </c>
      <c r="D579">
        <v>15</v>
      </c>
    </row>
    <row r="580" spans="1:4" x14ac:dyDescent="0.25">
      <c r="A580" s="2">
        <v>40507</v>
      </c>
      <c r="B580" t="s">
        <v>5</v>
      </c>
      <c r="C580" t="s">
        <v>16</v>
      </c>
      <c r="D580">
        <v>12</v>
      </c>
    </row>
    <row r="581" spans="1:4" x14ac:dyDescent="0.25">
      <c r="A581" s="2">
        <v>40695</v>
      </c>
      <c r="B581" t="s">
        <v>9</v>
      </c>
      <c r="C581" t="s">
        <v>18</v>
      </c>
      <c r="D581">
        <v>1</v>
      </c>
    </row>
    <row r="582" spans="1:4" x14ac:dyDescent="0.25">
      <c r="A582" s="2">
        <v>40362</v>
      </c>
      <c r="B582" t="s">
        <v>5</v>
      </c>
      <c r="C582" t="s">
        <v>15</v>
      </c>
      <c r="D582">
        <v>8</v>
      </c>
    </row>
    <row r="583" spans="1:4" x14ac:dyDescent="0.25">
      <c r="A583" s="2">
        <v>40459</v>
      </c>
      <c r="B583" t="s">
        <v>5</v>
      </c>
      <c r="C583" t="s">
        <v>19</v>
      </c>
      <c r="D583">
        <v>9</v>
      </c>
    </row>
    <row r="584" spans="1:4" x14ac:dyDescent="0.25">
      <c r="A584" s="2">
        <v>40847</v>
      </c>
      <c r="B584" t="s">
        <v>5</v>
      </c>
      <c r="C584" t="s">
        <v>18</v>
      </c>
      <c r="D584">
        <v>5</v>
      </c>
    </row>
    <row r="585" spans="1:4" x14ac:dyDescent="0.25">
      <c r="A585" s="2">
        <v>40913</v>
      </c>
      <c r="B585" t="s">
        <v>4</v>
      </c>
      <c r="C585" t="s">
        <v>16</v>
      </c>
      <c r="D585">
        <v>11</v>
      </c>
    </row>
    <row r="586" spans="1:4" x14ac:dyDescent="0.25">
      <c r="A586" s="2">
        <v>40952</v>
      </c>
      <c r="B586" t="s">
        <v>6</v>
      </c>
      <c r="C586" t="s">
        <v>19</v>
      </c>
      <c r="D586">
        <v>15</v>
      </c>
    </row>
    <row r="587" spans="1:4" x14ac:dyDescent="0.25">
      <c r="A587" s="2">
        <v>40536</v>
      </c>
      <c r="B587" t="s">
        <v>7</v>
      </c>
      <c r="C587" t="s">
        <v>18</v>
      </c>
      <c r="D587">
        <v>5</v>
      </c>
    </row>
    <row r="588" spans="1:4" x14ac:dyDescent="0.25">
      <c r="A588" s="2">
        <v>40959</v>
      </c>
      <c r="B588" t="s">
        <v>7</v>
      </c>
      <c r="C588" t="s">
        <v>19</v>
      </c>
      <c r="D588">
        <v>4</v>
      </c>
    </row>
    <row r="589" spans="1:4" x14ac:dyDescent="0.25">
      <c r="A589" s="2">
        <v>40454</v>
      </c>
      <c r="B589" t="s">
        <v>6</v>
      </c>
      <c r="C589" t="s">
        <v>17</v>
      </c>
      <c r="D589">
        <v>23</v>
      </c>
    </row>
    <row r="590" spans="1:4" x14ac:dyDescent="0.25">
      <c r="A590" s="2">
        <v>40902</v>
      </c>
      <c r="B590" t="s">
        <v>7</v>
      </c>
      <c r="C590" t="s">
        <v>20</v>
      </c>
      <c r="D590">
        <v>13</v>
      </c>
    </row>
    <row r="591" spans="1:4" x14ac:dyDescent="0.25">
      <c r="A591" s="2">
        <v>40549</v>
      </c>
      <c r="B591" t="s">
        <v>6</v>
      </c>
      <c r="C591" t="s">
        <v>19</v>
      </c>
      <c r="D591">
        <v>25</v>
      </c>
    </row>
    <row r="592" spans="1:4" x14ac:dyDescent="0.25">
      <c r="A592" s="2">
        <v>40994</v>
      </c>
      <c r="B592" t="s">
        <v>9</v>
      </c>
      <c r="C592" t="s">
        <v>17</v>
      </c>
      <c r="D592">
        <v>25</v>
      </c>
    </row>
    <row r="593" spans="1:4" x14ac:dyDescent="0.25">
      <c r="A593" s="2">
        <v>40537</v>
      </c>
      <c r="B593" t="s">
        <v>8</v>
      </c>
      <c r="C593" t="s">
        <v>17</v>
      </c>
      <c r="D593">
        <v>9</v>
      </c>
    </row>
    <row r="594" spans="1:4" x14ac:dyDescent="0.25">
      <c r="A594" s="2">
        <v>40655</v>
      </c>
      <c r="B594" t="s">
        <v>9</v>
      </c>
      <c r="C594" t="s">
        <v>17</v>
      </c>
      <c r="D594">
        <v>12</v>
      </c>
    </row>
    <row r="595" spans="1:4" x14ac:dyDescent="0.25">
      <c r="A595" s="2">
        <v>40912</v>
      </c>
      <c r="B595" t="s">
        <v>8</v>
      </c>
      <c r="C595" t="s">
        <v>17</v>
      </c>
      <c r="D595">
        <v>4</v>
      </c>
    </row>
    <row r="596" spans="1:4" x14ac:dyDescent="0.25">
      <c r="A596" s="2">
        <v>40622</v>
      </c>
      <c r="B596" t="s">
        <v>5</v>
      </c>
      <c r="C596" t="s">
        <v>16</v>
      </c>
      <c r="D596">
        <v>7</v>
      </c>
    </row>
    <row r="597" spans="1:4" x14ac:dyDescent="0.25">
      <c r="A597" s="2">
        <v>40986</v>
      </c>
      <c r="B597" t="s">
        <v>5</v>
      </c>
      <c r="C597" t="s">
        <v>19</v>
      </c>
      <c r="D597">
        <v>23</v>
      </c>
    </row>
    <row r="598" spans="1:4" x14ac:dyDescent="0.25">
      <c r="A598" s="2">
        <v>40418</v>
      </c>
      <c r="B598" t="s">
        <v>8</v>
      </c>
      <c r="C598" t="s">
        <v>19</v>
      </c>
      <c r="D598">
        <v>25</v>
      </c>
    </row>
    <row r="599" spans="1:4" x14ac:dyDescent="0.25">
      <c r="A599" s="2">
        <v>40485</v>
      </c>
      <c r="B599" t="s">
        <v>7</v>
      </c>
      <c r="C599" t="s">
        <v>17</v>
      </c>
      <c r="D599">
        <v>11</v>
      </c>
    </row>
    <row r="600" spans="1:4" x14ac:dyDescent="0.25">
      <c r="A600" s="2">
        <v>40323</v>
      </c>
      <c r="B600" t="s">
        <v>6</v>
      </c>
      <c r="C600" t="s">
        <v>17</v>
      </c>
      <c r="D600">
        <v>18</v>
      </c>
    </row>
    <row r="601" spans="1:4" x14ac:dyDescent="0.25">
      <c r="A601" s="2">
        <v>40338</v>
      </c>
      <c r="B601" t="s">
        <v>9</v>
      </c>
      <c r="C601" t="s">
        <v>15</v>
      </c>
      <c r="D601">
        <v>11</v>
      </c>
    </row>
    <row r="602" spans="1:4" x14ac:dyDescent="0.25">
      <c r="A602" s="2">
        <v>40960</v>
      </c>
      <c r="B602" t="s">
        <v>8</v>
      </c>
      <c r="C602" t="s">
        <v>16</v>
      </c>
      <c r="D602">
        <v>5</v>
      </c>
    </row>
    <row r="603" spans="1:4" x14ac:dyDescent="0.25">
      <c r="A603" s="2">
        <v>40958</v>
      </c>
      <c r="B603" t="s">
        <v>6</v>
      </c>
      <c r="C603" t="s">
        <v>16</v>
      </c>
      <c r="D603">
        <v>8</v>
      </c>
    </row>
    <row r="604" spans="1:4" x14ac:dyDescent="0.25">
      <c r="A604" s="2">
        <v>40407</v>
      </c>
      <c r="B604" t="s">
        <v>7</v>
      </c>
      <c r="C604" t="s">
        <v>17</v>
      </c>
      <c r="D604">
        <v>10</v>
      </c>
    </row>
    <row r="605" spans="1:4" x14ac:dyDescent="0.25">
      <c r="A605" s="2">
        <v>40427</v>
      </c>
      <c r="B605" t="s">
        <v>5</v>
      </c>
      <c r="C605" t="s">
        <v>16</v>
      </c>
      <c r="D605">
        <v>13</v>
      </c>
    </row>
    <row r="606" spans="1:4" x14ac:dyDescent="0.25">
      <c r="A606" s="2">
        <v>40387</v>
      </c>
      <c r="B606" t="s">
        <v>8</v>
      </c>
      <c r="C606" t="s">
        <v>18</v>
      </c>
      <c r="D606">
        <v>9</v>
      </c>
    </row>
    <row r="607" spans="1:4" x14ac:dyDescent="0.25">
      <c r="A607" s="2">
        <v>40841</v>
      </c>
      <c r="B607" t="s">
        <v>6</v>
      </c>
      <c r="C607" t="s">
        <v>20</v>
      </c>
      <c r="D607">
        <v>24</v>
      </c>
    </row>
    <row r="608" spans="1:4" x14ac:dyDescent="0.25">
      <c r="A608" s="2">
        <v>40336</v>
      </c>
      <c r="B608" t="s">
        <v>9</v>
      </c>
      <c r="C608" t="s">
        <v>16</v>
      </c>
      <c r="D608">
        <v>12</v>
      </c>
    </row>
    <row r="609" spans="1:4" x14ac:dyDescent="0.25">
      <c r="A609" s="2">
        <v>40948</v>
      </c>
      <c r="B609" t="s">
        <v>8</v>
      </c>
      <c r="C609" t="s">
        <v>20</v>
      </c>
      <c r="D609">
        <v>24</v>
      </c>
    </row>
    <row r="610" spans="1:4" x14ac:dyDescent="0.25">
      <c r="A610" s="2">
        <v>40893</v>
      </c>
      <c r="B610" t="s">
        <v>9</v>
      </c>
      <c r="C610" t="s">
        <v>20</v>
      </c>
      <c r="D610">
        <v>16</v>
      </c>
    </row>
    <row r="611" spans="1:4" x14ac:dyDescent="0.25">
      <c r="A611" s="2">
        <v>40699</v>
      </c>
      <c r="B611" t="s">
        <v>5</v>
      </c>
      <c r="C611" t="s">
        <v>15</v>
      </c>
      <c r="D611">
        <v>3</v>
      </c>
    </row>
    <row r="612" spans="1:4" x14ac:dyDescent="0.25">
      <c r="A612" s="2">
        <v>40639</v>
      </c>
      <c r="B612" t="s">
        <v>9</v>
      </c>
      <c r="C612" t="s">
        <v>16</v>
      </c>
      <c r="D612">
        <v>23</v>
      </c>
    </row>
    <row r="613" spans="1:4" x14ac:dyDescent="0.25">
      <c r="A613" s="2">
        <v>40375</v>
      </c>
      <c r="B613" t="s">
        <v>8</v>
      </c>
      <c r="C613" t="s">
        <v>18</v>
      </c>
      <c r="D613">
        <v>20</v>
      </c>
    </row>
    <row r="614" spans="1:4" x14ac:dyDescent="0.25">
      <c r="A614" s="2">
        <v>40805</v>
      </c>
      <c r="B614" t="s">
        <v>5</v>
      </c>
      <c r="C614" t="s">
        <v>17</v>
      </c>
      <c r="D614">
        <v>18</v>
      </c>
    </row>
    <row r="615" spans="1:4" x14ac:dyDescent="0.25">
      <c r="A615" s="2">
        <v>40869</v>
      </c>
      <c r="B615" t="s">
        <v>8</v>
      </c>
      <c r="C615" t="s">
        <v>19</v>
      </c>
      <c r="D615">
        <v>9</v>
      </c>
    </row>
    <row r="616" spans="1:4" x14ac:dyDescent="0.25">
      <c r="A616" s="2">
        <v>40450</v>
      </c>
      <c r="B616" t="s">
        <v>8</v>
      </c>
      <c r="C616" t="s">
        <v>17</v>
      </c>
      <c r="D616">
        <v>2</v>
      </c>
    </row>
    <row r="617" spans="1:4" x14ac:dyDescent="0.25">
      <c r="A617" s="2">
        <v>40931</v>
      </c>
      <c r="B617" t="s">
        <v>5</v>
      </c>
      <c r="C617" t="s">
        <v>20</v>
      </c>
      <c r="D617">
        <v>9</v>
      </c>
    </row>
    <row r="618" spans="1:4" x14ac:dyDescent="0.25">
      <c r="A618" s="2">
        <v>40696</v>
      </c>
      <c r="B618" t="s">
        <v>5</v>
      </c>
      <c r="C618" t="s">
        <v>20</v>
      </c>
      <c r="D618">
        <v>1</v>
      </c>
    </row>
    <row r="619" spans="1:4" x14ac:dyDescent="0.25">
      <c r="A619" s="2">
        <v>40785</v>
      </c>
      <c r="B619" t="s">
        <v>6</v>
      </c>
      <c r="C619" t="s">
        <v>16</v>
      </c>
      <c r="D619">
        <v>16</v>
      </c>
    </row>
    <row r="620" spans="1:4" x14ac:dyDescent="0.25">
      <c r="A620" s="2">
        <v>40419</v>
      </c>
      <c r="B620" t="s">
        <v>6</v>
      </c>
      <c r="C620" t="s">
        <v>16</v>
      </c>
      <c r="D620">
        <v>18</v>
      </c>
    </row>
    <row r="621" spans="1:4" x14ac:dyDescent="0.25">
      <c r="A621" s="2">
        <v>40477</v>
      </c>
      <c r="B621" t="s">
        <v>9</v>
      </c>
      <c r="C621" t="s">
        <v>15</v>
      </c>
      <c r="D621">
        <v>18</v>
      </c>
    </row>
    <row r="622" spans="1:4" x14ac:dyDescent="0.25">
      <c r="A622" s="2">
        <v>40668</v>
      </c>
      <c r="B622" t="s">
        <v>7</v>
      </c>
      <c r="C622" t="s">
        <v>18</v>
      </c>
      <c r="D622">
        <v>9</v>
      </c>
    </row>
    <row r="623" spans="1:4" x14ac:dyDescent="0.25">
      <c r="A623" s="2">
        <v>40927</v>
      </c>
      <c r="B623" t="s">
        <v>6</v>
      </c>
      <c r="C623" t="s">
        <v>17</v>
      </c>
      <c r="D623">
        <v>25</v>
      </c>
    </row>
    <row r="624" spans="1:4" x14ac:dyDescent="0.25">
      <c r="A624" s="2">
        <v>40655</v>
      </c>
      <c r="B624" t="s">
        <v>4</v>
      </c>
      <c r="C624" t="s">
        <v>19</v>
      </c>
      <c r="D624">
        <v>4</v>
      </c>
    </row>
    <row r="625" spans="1:4" x14ac:dyDescent="0.25">
      <c r="A625" s="2">
        <v>40867</v>
      </c>
      <c r="B625" t="s">
        <v>6</v>
      </c>
      <c r="C625" t="s">
        <v>19</v>
      </c>
      <c r="D625">
        <v>12</v>
      </c>
    </row>
    <row r="626" spans="1:4" x14ac:dyDescent="0.25">
      <c r="A626" s="2">
        <v>40426</v>
      </c>
      <c r="B626" t="s">
        <v>7</v>
      </c>
      <c r="C626" t="s">
        <v>18</v>
      </c>
      <c r="D626">
        <v>6</v>
      </c>
    </row>
    <row r="627" spans="1:4" x14ac:dyDescent="0.25">
      <c r="A627" s="2">
        <v>40449</v>
      </c>
      <c r="B627" t="s">
        <v>7</v>
      </c>
      <c r="C627" t="s">
        <v>17</v>
      </c>
      <c r="D627">
        <v>9</v>
      </c>
    </row>
    <row r="628" spans="1:4" x14ac:dyDescent="0.25">
      <c r="A628" s="2">
        <v>40466</v>
      </c>
      <c r="B628" t="s">
        <v>8</v>
      </c>
      <c r="C628" t="s">
        <v>16</v>
      </c>
      <c r="D628">
        <v>16</v>
      </c>
    </row>
    <row r="629" spans="1:4" x14ac:dyDescent="0.25">
      <c r="A629" s="2">
        <v>40481</v>
      </c>
      <c r="B629" t="s">
        <v>9</v>
      </c>
      <c r="C629" t="s">
        <v>20</v>
      </c>
      <c r="D629">
        <v>17</v>
      </c>
    </row>
    <row r="630" spans="1:4" x14ac:dyDescent="0.25">
      <c r="A630" s="2">
        <v>40330</v>
      </c>
      <c r="B630" t="s">
        <v>4</v>
      </c>
      <c r="C630" t="s">
        <v>15</v>
      </c>
      <c r="D630">
        <v>21</v>
      </c>
    </row>
    <row r="631" spans="1:4" x14ac:dyDescent="0.25">
      <c r="A631" s="2">
        <v>40814</v>
      </c>
      <c r="B631" t="s">
        <v>6</v>
      </c>
      <c r="C631" t="s">
        <v>17</v>
      </c>
      <c r="D631">
        <v>23</v>
      </c>
    </row>
    <row r="632" spans="1:4" x14ac:dyDescent="0.25">
      <c r="A632" s="2">
        <v>40611</v>
      </c>
      <c r="B632" t="s">
        <v>8</v>
      </c>
      <c r="C632" t="s">
        <v>19</v>
      </c>
      <c r="D632">
        <v>6</v>
      </c>
    </row>
    <row r="633" spans="1:4" x14ac:dyDescent="0.25">
      <c r="A633" s="2">
        <v>40415</v>
      </c>
      <c r="B633" t="s">
        <v>5</v>
      </c>
      <c r="C633" t="s">
        <v>20</v>
      </c>
      <c r="D633">
        <v>17</v>
      </c>
    </row>
    <row r="634" spans="1:4" x14ac:dyDescent="0.25">
      <c r="A634" s="2">
        <v>40743</v>
      </c>
      <c r="B634" t="s">
        <v>8</v>
      </c>
      <c r="C634" t="s">
        <v>16</v>
      </c>
      <c r="D634">
        <v>11</v>
      </c>
    </row>
    <row r="635" spans="1:4" x14ac:dyDescent="0.25">
      <c r="A635" s="2">
        <v>40308</v>
      </c>
      <c r="B635" t="s">
        <v>7</v>
      </c>
      <c r="C635" t="s">
        <v>19</v>
      </c>
      <c r="D635">
        <v>13</v>
      </c>
    </row>
    <row r="636" spans="1:4" x14ac:dyDescent="0.25">
      <c r="A636" s="2">
        <v>40839</v>
      </c>
      <c r="B636" t="s">
        <v>6</v>
      </c>
      <c r="C636" t="s">
        <v>18</v>
      </c>
      <c r="D636">
        <v>9</v>
      </c>
    </row>
    <row r="637" spans="1:4" x14ac:dyDescent="0.25">
      <c r="A637" s="2">
        <v>40336</v>
      </c>
      <c r="B637" t="s">
        <v>9</v>
      </c>
      <c r="C637" t="s">
        <v>20</v>
      </c>
      <c r="D637">
        <v>23</v>
      </c>
    </row>
    <row r="638" spans="1:4" x14ac:dyDescent="0.25">
      <c r="A638" s="2">
        <v>40803</v>
      </c>
      <c r="B638" t="s">
        <v>4</v>
      </c>
      <c r="C638" t="s">
        <v>20</v>
      </c>
      <c r="D638">
        <v>17</v>
      </c>
    </row>
    <row r="639" spans="1:4" x14ac:dyDescent="0.25">
      <c r="A639" s="2">
        <v>40330</v>
      </c>
      <c r="B639" t="s">
        <v>6</v>
      </c>
      <c r="C639" t="s">
        <v>15</v>
      </c>
      <c r="D639">
        <v>14</v>
      </c>
    </row>
    <row r="640" spans="1:4" x14ac:dyDescent="0.25">
      <c r="A640" s="2">
        <v>40434</v>
      </c>
      <c r="B640" t="s">
        <v>4</v>
      </c>
      <c r="C640" t="s">
        <v>15</v>
      </c>
      <c r="D640">
        <v>15</v>
      </c>
    </row>
    <row r="641" spans="1:4" x14ac:dyDescent="0.25">
      <c r="A641" s="2">
        <v>40331</v>
      </c>
      <c r="B641" t="s">
        <v>4</v>
      </c>
      <c r="C641" t="s">
        <v>20</v>
      </c>
      <c r="D641">
        <v>25</v>
      </c>
    </row>
    <row r="642" spans="1:4" x14ac:dyDescent="0.25">
      <c r="A642" s="2">
        <v>40732</v>
      </c>
      <c r="B642" t="s">
        <v>5</v>
      </c>
      <c r="C642" t="s">
        <v>16</v>
      </c>
      <c r="D642">
        <v>3</v>
      </c>
    </row>
    <row r="643" spans="1:4" x14ac:dyDescent="0.25">
      <c r="A643" s="2">
        <v>40897</v>
      </c>
      <c r="B643" t="s">
        <v>9</v>
      </c>
      <c r="C643" t="s">
        <v>19</v>
      </c>
      <c r="D643">
        <v>18</v>
      </c>
    </row>
    <row r="644" spans="1:4" x14ac:dyDescent="0.25">
      <c r="A644" s="2">
        <v>40496</v>
      </c>
      <c r="B644" t="s">
        <v>6</v>
      </c>
      <c r="C644" t="s">
        <v>17</v>
      </c>
      <c r="D644">
        <v>25</v>
      </c>
    </row>
    <row r="645" spans="1:4" x14ac:dyDescent="0.25">
      <c r="A645" s="2">
        <v>40697</v>
      </c>
      <c r="B645" t="s">
        <v>7</v>
      </c>
      <c r="C645" t="s">
        <v>18</v>
      </c>
      <c r="D645">
        <v>20</v>
      </c>
    </row>
    <row r="646" spans="1:4" x14ac:dyDescent="0.25">
      <c r="A646" s="2">
        <v>40510</v>
      </c>
      <c r="B646" t="s">
        <v>7</v>
      </c>
      <c r="C646" t="s">
        <v>19</v>
      </c>
      <c r="D646">
        <v>4</v>
      </c>
    </row>
    <row r="647" spans="1:4" x14ac:dyDescent="0.25">
      <c r="A647" s="2">
        <v>40834</v>
      </c>
      <c r="B647" t="s">
        <v>4</v>
      </c>
      <c r="C647" t="s">
        <v>17</v>
      </c>
      <c r="D647">
        <v>22</v>
      </c>
    </row>
    <row r="648" spans="1:4" x14ac:dyDescent="0.25">
      <c r="A648" s="2">
        <v>40532</v>
      </c>
      <c r="B648" t="s">
        <v>8</v>
      </c>
      <c r="C648" t="s">
        <v>20</v>
      </c>
      <c r="D648">
        <v>9</v>
      </c>
    </row>
    <row r="649" spans="1:4" x14ac:dyDescent="0.25">
      <c r="A649" s="2">
        <v>40386</v>
      </c>
      <c r="B649" t="s">
        <v>6</v>
      </c>
      <c r="C649" t="s">
        <v>16</v>
      </c>
      <c r="D649">
        <v>12</v>
      </c>
    </row>
    <row r="650" spans="1:4" x14ac:dyDescent="0.25">
      <c r="A650" s="2">
        <v>40446</v>
      </c>
      <c r="B650" t="s">
        <v>7</v>
      </c>
      <c r="C650" t="s">
        <v>19</v>
      </c>
      <c r="D650">
        <v>23</v>
      </c>
    </row>
    <row r="651" spans="1:4" x14ac:dyDescent="0.25">
      <c r="A651" s="2">
        <v>40335</v>
      </c>
      <c r="B651" t="s">
        <v>8</v>
      </c>
      <c r="C651" t="s">
        <v>19</v>
      </c>
      <c r="D651">
        <v>22</v>
      </c>
    </row>
    <row r="652" spans="1:4" x14ac:dyDescent="0.25">
      <c r="A652" s="2">
        <v>40924</v>
      </c>
      <c r="B652" t="s">
        <v>8</v>
      </c>
      <c r="C652" t="s">
        <v>16</v>
      </c>
      <c r="D652">
        <v>19</v>
      </c>
    </row>
    <row r="653" spans="1:4" x14ac:dyDescent="0.25">
      <c r="A653" s="2">
        <v>40484</v>
      </c>
      <c r="B653" t="s">
        <v>6</v>
      </c>
      <c r="C653" t="s">
        <v>19</v>
      </c>
      <c r="D653">
        <v>18</v>
      </c>
    </row>
    <row r="654" spans="1:4" x14ac:dyDescent="0.25">
      <c r="A654" s="2">
        <v>40440</v>
      </c>
      <c r="B654" t="s">
        <v>6</v>
      </c>
      <c r="C654" t="s">
        <v>16</v>
      </c>
      <c r="D654">
        <v>5</v>
      </c>
    </row>
    <row r="655" spans="1:4" x14ac:dyDescent="0.25">
      <c r="A655" s="2">
        <v>40557</v>
      </c>
      <c r="B655" t="s">
        <v>6</v>
      </c>
      <c r="C655" t="s">
        <v>16</v>
      </c>
      <c r="D655">
        <v>25</v>
      </c>
    </row>
    <row r="656" spans="1:4" x14ac:dyDescent="0.25">
      <c r="A656" s="2">
        <v>40427</v>
      </c>
      <c r="B656" t="s">
        <v>6</v>
      </c>
      <c r="C656" t="s">
        <v>18</v>
      </c>
      <c r="D656">
        <v>11</v>
      </c>
    </row>
    <row r="657" spans="1:4" x14ac:dyDescent="0.25">
      <c r="A657" s="2">
        <v>40727</v>
      </c>
      <c r="B657" t="s">
        <v>4</v>
      </c>
      <c r="C657" t="s">
        <v>18</v>
      </c>
      <c r="D657">
        <v>21</v>
      </c>
    </row>
    <row r="658" spans="1:4" x14ac:dyDescent="0.25">
      <c r="A658" s="2">
        <v>40581</v>
      </c>
      <c r="B658" t="s">
        <v>5</v>
      </c>
      <c r="C658" t="s">
        <v>19</v>
      </c>
      <c r="D658">
        <v>11</v>
      </c>
    </row>
    <row r="659" spans="1:4" x14ac:dyDescent="0.25">
      <c r="A659" s="2">
        <v>40942</v>
      </c>
      <c r="B659" t="s">
        <v>4</v>
      </c>
      <c r="C659" t="s">
        <v>17</v>
      </c>
      <c r="D659">
        <v>20</v>
      </c>
    </row>
    <row r="660" spans="1:4" x14ac:dyDescent="0.25">
      <c r="A660" s="2">
        <v>40889</v>
      </c>
      <c r="B660" t="s">
        <v>5</v>
      </c>
      <c r="C660" t="s">
        <v>20</v>
      </c>
      <c r="D660">
        <v>9</v>
      </c>
    </row>
    <row r="661" spans="1:4" x14ac:dyDescent="0.25">
      <c r="A661" s="2">
        <v>40527</v>
      </c>
      <c r="B661" t="s">
        <v>7</v>
      </c>
      <c r="C661" t="s">
        <v>19</v>
      </c>
      <c r="D661">
        <v>10</v>
      </c>
    </row>
    <row r="662" spans="1:4" x14ac:dyDescent="0.25">
      <c r="A662" s="2">
        <v>40563</v>
      </c>
      <c r="B662" t="s">
        <v>9</v>
      </c>
      <c r="C662" t="s">
        <v>19</v>
      </c>
      <c r="D662">
        <v>19</v>
      </c>
    </row>
    <row r="663" spans="1:4" x14ac:dyDescent="0.25">
      <c r="A663" s="2">
        <v>40636</v>
      </c>
      <c r="B663" t="s">
        <v>6</v>
      </c>
      <c r="C663" t="s">
        <v>16</v>
      </c>
      <c r="D663">
        <v>3</v>
      </c>
    </row>
    <row r="664" spans="1:4" x14ac:dyDescent="0.25">
      <c r="A664" s="2">
        <v>40850</v>
      </c>
      <c r="B664" t="s">
        <v>9</v>
      </c>
      <c r="C664" t="s">
        <v>16</v>
      </c>
      <c r="D664">
        <v>14</v>
      </c>
    </row>
    <row r="665" spans="1:4" x14ac:dyDescent="0.25">
      <c r="A665" s="2">
        <v>40884</v>
      </c>
      <c r="B665" t="s">
        <v>7</v>
      </c>
      <c r="C665" t="s">
        <v>16</v>
      </c>
      <c r="D665">
        <v>12</v>
      </c>
    </row>
    <row r="666" spans="1:4" x14ac:dyDescent="0.25">
      <c r="A666" s="2">
        <v>40881</v>
      </c>
      <c r="B666" t="s">
        <v>6</v>
      </c>
      <c r="C666" t="s">
        <v>16</v>
      </c>
      <c r="D666">
        <v>4</v>
      </c>
    </row>
    <row r="667" spans="1:4" x14ac:dyDescent="0.25">
      <c r="A667" s="2">
        <v>40785</v>
      </c>
      <c r="B667" t="s">
        <v>4</v>
      </c>
      <c r="C667" t="s">
        <v>19</v>
      </c>
      <c r="D667">
        <v>13</v>
      </c>
    </row>
    <row r="668" spans="1:4" x14ac:dyDescent="0.25">
      <c r="A668" s="2">
        <v>40917</v>
      </c>
      <c r="B668" t="s">
        <v>6</v>
      </c>
      <c r="C668" t="s">
        <v>15</v>
      </c>
      <c r="D668">
        <v>24</v>
      </c>
    </row>
    <row r="669" spans="1:4" x14ac:dyDescent="0.25">
      <c r="A669" s="2">
        <v>40367</v>
      </c>
      <c r="B669" t="s">
        <v>8</v>
      </c>
      <c r="C669" t="s">
        <v>15</v>
      </c>
      <c r="D669">
        <v>24</v>
      </c>
    </row>
    <row r="670" spans="1:4" x14ac:dyDescent="0.25">
      <c r="A670" s="2">
        <v>40399</v>
      </c>
      <c r="B670" t="s">
        <v>9</v>
      </c>
      <c r="C670" t="s">
        <v>17</v>
      </c>
      <c r="D670">
        <v>1</v>
      </c>
    </row>
    <row r="671" spans="1:4" x14ac:dyDescent="0.25">
      <c r="A671" s="2">
        <v>40805</v>
      </c>
      <c r="B671" t="s">
        <v>4</v>
      </c>
      <c r="C671" t="s">
        <v>17</v>
      </c>
      <c r="D671">
        <v>16</v>
      </c>
    </row>
    <row r="672" spans="1:4" x14ac:dyDescent="0.25">
      <c r="A672" s="2">
        <v>40941</v>
      </c>
      <c r="B672" t="s">
        <v>8</v>
      </c>
      <c r="C672" t="s">
        <v>19</v>
      </c>
      <c r="D672">
        <v>24</v>
      </c>
    </row>
    <row r="673" spans="1:4" x14ac:dyDescent="0.25">
      <c r="A673" s="2">
        <v>40416</v>
      </c>
      <c r="B673" t="s">
        <v>6</v>
      </c>
      <c r="C673" t="s">
        <v>19</v>
      </c>
      <c r="D673">
        <v>7</v>
      </c>
    </row>
    <row r="674" spans="1:4" x14ac:dyDescent="0.25">
      <c r="A674" s="2">
        <v>40563</v>
      </c>
      <c r="B674" t="s">
        <v>8</v>
      </c>
      <c r="C674" t="s">
        <v>19</v>
      </c>
      <c r="D674">
        <v>4</v>
      </c>
    </row>
    <row r="675" spans="1:4" x14ac:dyDescent="0.25">
      <c r="A675" s="2">
        <v>40458</v>
      </c>
      <c r="B675" t="s">
        <v>5</v>
      </c>
      <c r="C675" t="s">
        <v>20</v>
      </c>
      <c r="D675">
        <v>23</v>
      </c>
    </row>
    <row r="676" spans="1:4" x14ac:dyDescent="0.25">
      <c r="A676" s="2">
        <v>40497</v>
      </c>
      <c r="B676" t="s">
        <v>5</v>
      </c>
      <c r="C676" t="s">
        <v>20</v>
      </c>
      <c r="D676">
        <v>19</v>
      </c>
    </row>
    <row r="677" spans="1:4" x14ac:dyDescent="0.25">
      <c r="A677" s="2">
        <v>40668</v>
      </c>
      <c r="B677" t="s">
        <v>4</v>
      </c>
      <c r="C677" t="s">
        <v>18</v>
      </c>
      <c r="D677">
        <v>10</v>
      </c>
    </row>
    <row r="678" spans="1:4" x14ac:dyDescent="0.25">
      <c r="A678" s="2">
        <v>40644</v>
      </c>
      <c r="B678" t="s">
        <v>8</v>
      </c>
      <c r="C678" t="s">
        <v>19</v>
      </c>
      <c r="D678">
        <v>1</v>
      </c>
    </row>
    <row r="679" spans="1:4" x14ac:dyDescent="0.25">
      <c r="A679" s="2">
        <v>41007</v>
      </c>
      <c r="B679" t="s">
        <v>9</v>
      </c>
      <c r="C679" t="s">
        <v>18</v>
      </c>
      <c r="D679">
        <v>19</v>
      </c>
    </row>
    <row r="680" spans="1:4" x14ac:dyDescent="0.25">
      <c r="A680" s="2">
        <v>40862</v>
      </c>
      <c r="B680" t="s">
        <v>4</v>
      </c>
      <c r="C680" t="s">
        <v>20</v>
      </c>
      <c r="D680">
        <v>13</v>
      </c>
    </row>
    <row r="681" spans="1:4" x14ac:dyDescent="0.25">
      <c r="A681" s="2">
        <v>40908</v>
      </c>
      <c r="B681" t="s">
        <v>7</v>
      </c>
      <c r="C681" t="s">
        <v>17</v>
      </c>
      <c r="D681">
        <v>20</v>
      </c>
    </row>
    <row r="682" spans="1:4" x14ac:dyDescent="0.25">
      <c r="A682" s="2">
        <v>40863</v>
      </c>
      <c r="B682" t="s">
        <v>7</v>
      </c>
      <c r="C682" t="s">
        <v>16</v>
      </c>
      <c r="D682">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82"/>
  <sheetViews>
    <sheetView workbookViewId="0">
      <selection activeCell="F3" sqref="F3"/>
    </sheetView>
  </sheetViews>
  <sheetFormatPr defaultRowHeight="15" x14ac:dyDescent="0.25"/>
  <cols>
    <col min="1" max="1" width="10.7109375" bestFit="1" customWidth="1"/>
    <col min="2" max="2" width="11.28515625" bestFit="1" customWidth="1"/>
    <col min="3" max="3" width="9.5703125" bestFit="1" customWidth="1"/>
    <col min="4" max="4" width="17.85546875" bestFit="1" customWidth="1"/>
    <col min="6" max="6" width="18.85546875" bestFit="1" customWidth="1"/>
  </cols>
  <sheetData>
    <row r="1" spans="1:6" x14ac:dyDescent="0.25">
      <c r="A1" s="1" t="s">
        <v>0</v>
      </c>
      <c r="B1" s="1" t="s">
        <v>1</v>
      </c>
      <c r="C1" s="1" t="s">
        <v>2</v>
      </c>
      <c r="D1" s="1" t="s">
        <v>3</v>
      </c>
      <c r="F1" s="12" t="s">
        <v>22</v>
      </c>
    </row>
    <row r="2" spans="1:6" x14ac:dyDescent="0.25">
      <c r="A2" s="2">
        <v>40654</v>
      </c>
      <c r="B2" t="s">
        <v>7</v>
      </c>
      <c r="C2" t="s">
        <v>15</v>
      </c>
      <c r="D2">
        <v>20</v>
      </c>
      <c r="F2" s="6">
        <f>SUMPRODUCT(1/COUNTIF(A2:A682,A2:A682))</f>
        <v>430.9999999999992</v>
      </c>
    </row>
    <row r="3" spans="1:6" x14ac:dyDescent="0.25">
      <c r="A3" s="2">
        <v>40979</v>
      </c>
      <c r="B3" t="s">
        <v>7</v>
      </c>
      <c r="C3" t="s">
        <v>16</v>
      </c>
      <c r="D3">
        <v>14</v>
      </c>
      <c r="F3" s="6">
        <f>SUMPRODUCT(--(FREQUENCY(A2:A682,A2:A682)&gt;0))</f>
        <v>431</v>
      </c>
    </row>
    <row r="4" spans="1:6" x14ac:dyDescent="0.25">
      <c r="A4" s="2">
        <v>40549</v>
      </c>
      <c r="B4" t="s">
        <v>9</v>
      </c>
      <c r="C4" t="s">
        <v>15</v>
      </c>
      <c r="D4">
        <v>8</v>
      </c>
    </row>
    <row r="5" spans="1:6" x14ac:dyDescent="0.25">
      <c r="A5" s="2">
        <v>40343</v>
      </c>
      <c r="B5" t="s">
        <v>9</v>
      </c>
      <c r="C5" t="s">
        <v>15</v>
      </c>
      <c r="D5">
        <v>19</v>
      </c>
    </row>
    <row r="6" spans="1:6" x14ac:dyDescent="0.25">
      <c r="A6" s="2">
        <v>40983</v>
      </c>
      <c r="B6" t="s">
        <v>8</v>
      </c>
      <c r="C6" t="s">
        <v>17</v>
      </c>
      <c r="D6">
        <v>6</v>
      </c>
    </row>
    <row r="7" spans="1:6" x14ac:dyDescent="0.25">
      <c r="A7" s="2">
        <v>40461</v>
      </c>
      <c r="B7" t="s">
        <v>4</v>
      </c>
      <c r="C7" t="s">
        <v>15</v>
      </c>
      <c r="D7">
        <v>19</v>
      </c>
    </row>
    <row r="8" spans="1:6" x14ac:dyDescent="0.25">
      <c r="A8" s="2">
        <v>40741</v>
      </c>
      <c r="B8" t="s">
        <v>4</v>
      </c>
      <c r="C8" t="s">
        <v>15</v>
      </c>
      <c r="D8">
        <v>24</v>
      </c>
    </row>
    <row r="9" spans="1:6" x14ac:dyDescent="0.25">
      <c r="A9" s="2">
        <v>40888</v>
      </c>
      <c r="B9" t="s">
        <v>7</v>
      </c>
      <c r="C9" t="s">
        <v>18</v>
      </c>
      <c r="D9">
        <v>11</v>
      </c>
    </row>
    <row r="10" spans="1:6" x14ac:dyDescent="0.25">
      <c r="A10" s="2">
        <v>40993</v>
      </c>
      <c r="B10" t="s">
        <v>4</v>
      </c>
      <c r="C10" t="s">
        <v>19</v>
      </c>
      <c r="D10">
        <v>5</v>
      </c>
    </row>
    <row r="11" spans="1:6" x14ac:dyDescent="0.25">
      <c r="A11" s="2">
        <v>40482</v>
      </c>
      <c r="B11" t="s">
        <v>4</v>
      </c>
      <c r="C11" t="s">
        <v>18</v>
      </c>
      <c r="D11">
        <v>5</v>
      </c>
    </row>
    <row r="12" spans="1:6" x14ac:dyDescent="0.25">
      <c r="A12" s="2">
        <v>40577</v>
      </c>
      <c r="B12" t="s">
        <v>5</v>
      </c>
      <c r="C12" t="s">
        <v>16</v>
      </c>
      <c r="D12">
        <v>5</v>
      </c>
    </row>
    <row r="13" spans="1:6" x14ac:dyDescent="0.25">
      <c r="A13" s="2">
        <v>40717</v>
      </c>
      <c r="B13" t="s">
        <v>6</v>
      </c>
      <c r="C13" t="s">
        <v>15</v>
      </c>
      <c r="D13">
        <v>17</v>
      </c>
    </row>
    <row r="14" spans="1:6" x14ac:dyDescent="0.25">
      <c r="A14" s="2">
        <v>40734</v>
      </c>
      <c r="B14" t="s">
        <v>5</v>
      </c>
      <c r="C14" t="s">
        <v>19</v>
      </c>
      <c r="D14">
        <v>3</v>
      </c>
    </row>
    <row r="15" spans="1:6" x14ac:dyDescent="0.25">
      <c r="A15" s="2">
        <v>40796</v>
      </c>
      <c r="B15" t="s">
        <v>5</v>
      </c>
      <c r="C15" t="s">
        <v>20</v>
      </c>
      <c r="D15">
        <v>17</v>
      </c>
    </row>
    <row r="16" spans="1:6" x14ac:dyDescent="0.25">
      <c r="A16" s="2">
        <v>40420</v>
      </c>
      <c r="B16" t="s">
        <v>8</v>
      </c>
      <c r="C16" t="s">
        <v>16</v>
      </c>
      <c r="D16">
        <v>4</v>
      </c>
    </row>
    <row r="17" spans="1:4" x14ac:dyDescent="0.25">
      <c r="A17" s="2">
        <v>40429</v>
      </c>
      <c r="B17" t="s">
        <v>8</v>
      </c>
      <c r="C17" t="s">
        <v>15</v>
      </c>
      <c r="D17">
        <v>22</v>
      </c>
    </row>
    <row r="18" spans="1:4" x14ac:dyDescent="0.25">
      <c r="A18" s="2">
        <v>40865</v>
      </c>
      <c r="B18" t="s">
        <v>7</v>
      </c>
      <c r="C18" t="s">
        <v>19</v>
      </c>
      <c r="D18">
        <v>6</v>
      </c>
    </row>
    <row r="19" spans="1:4" x14ac:dyDescent="0.25">
      <c r="A19" s="2">
        <v>40487</v>
      </c>
      <c r="B19" t="s">
        <v>5</v>
      </c>
      <c r="C19" t="s">
        <v>20</v>
      </c>
      <c r="D19">
        <v>4</v>
      </c>
    </row>
    <row r="20" spans="1:4" x14ac:dyDescent="0.25">
      <c r="A20" s="2">
        <v>40358</v>
      </c>
      <c r="B20" t="s">
        <v>6</v>
      </c>
      <c r="C20" t="s">
        <v>20</v>
      </c>
      <c r="D20">
        <v>22</v>
      </c>
    </row>
    <row r="21" spans="1:4" x14ac:dyDescent="0.25">
      <c r="A21" s="2">
        <v>40702</v>
      </c>
      <c r="B21" t="s">
        <v>5</v>
      </c>
      <c r="C21" t="s">
        <v>20</v>
      </c>
      <c r="D21">
        <v>22</v>
      </c>
    </row>
    <row r="22" spans="1:4" x14ac:dyDescent="0.25">
      <c r="A22" s="2">
        <v>40675</v>
      </c>
      <c r="B22" t="s">
        <v>4</v>
      </c>
      <c r="C22" t="s">
        <v>18</v>
      </c>
      <c r="D22">
        <v>14</v>
      </c>
    </row>
    <row r="23" spans="1:4" x14ac:dyDescent="0.25">
      <c r="A23" s="2">
        <v>40395</v>
      </c>
      <c r="B23" t="s">
        <v>4</v>
      </c>
      <c r="C23" t="s">
        <v>15</v>
      </c>
      <c r="D23">
        <v>25</v>
      </c>
    </row>
    <row r="24" spans="1:4" x14ac:dyDescent="0.25">
      <c r="A24" s="2">
        <v>40438</v>
      </c>
      <c r="B24" t="s">
        <v>4</v>
      </c>
      <c r="C24" t="s">
        <v>20</v>
      </c>
      <c r="D24">
        <v>10</v>
      </c>
    </row>
    <row r="25" spans="1:4" x14ac:dyDescent="0.25">
      <c r="A25" s="2">
        <v>40687</v>
      </c>
      <c r="B25" t="s">
        <v>7</v>
      </c>
      <c r="C25" t="s">
        <v>15</v>
      </c>
      <c r="D25">
        <v>11</v>
      </c>
    </row>
    <row r="26" spans="1:4" x14ac:dyDescent="0.25">
      <c r="A26" s="2">
        <v>40708</v>
      </c>
      <c r="B26" t="s">
        <v>6</v>
      </c>
      <c r="C26" t="s">
        <v>15</v>
      </c>
      <c r="D26">
        <v>25</v>
      </c>
    </row>
    <row r="27" spans="1:4" x14ac:dyDescent="0.25">
      <c r="A27" s="2">
        <v>40645</v>
      </c>
      <c r="B27" t="s">
        <v>8</v>
      </c>
      <c r="C27" t="s">
        <v>15</v>
      </c>
      <c r="D27">
        <v>25</v>
      </c>
    </row>
    <row r="28" spans="1:4" x14ac:dyDescent="0.25">
      <c r="A28" s="2">
        <v>40564</v>
      </c>
      <c r="B28" t="s">
        <v>5</v>
      </c>
      <c r="C28" t="s">
        <v>16</v>
      </c>
      <c r="D28">
        <v>16</v>
      </c>
    </row>
    <row r="29" spans="1:4" x14ac:dyDescent="0.25">
      <c r="A29" s="2">
        <v>40541</v>
      </c>
      <c r="B29" t="s">
        <v>8</v>
      </c>
      <c r="C29" t="s">
        <v>20</v>
      </c>
      <c r="D29">
        <v>7</v>
      </c>
    </row>
    <row r="30" spans="1:4" x14ac:dyDescent="0.25">
      <c r="A30" s="2">
        <v>40885</v>
      </c>
      <c r="B30" t="s">
        <v>9</v>
      </c>
      <c r="C30" t="s">
        <v>19</v>
      </c>
      <c r="D30">
        <v>6</v>
      </c>
    </row>
    <row r="31" spans="1:4" x14ac:dyDescent="0.25">
      <c r="A31" s="2">
        <v>40908</v>
      </c>
      <c r="B31" t="s">
        <v>8</v>
      </c>
      <c r="C31" t="s">
        <v>19</v>
      </c>
      <c r="D31">
        <v>3</v>
      </c>
    </row>
    <row r="32" spans="1:4" x14ac:dyDescent="0.25">
      <c r="A32" s="2">
        <v>40564</v>
      </c>
      <c r="B32" t="s">
        <v>8</v>
      </c>
      <c r="C32" t="s">
        <v>15</v>
      </c>
      <c r="D32">
        <v>11</v>
      </c>
    </row>
    <row r="33" spans="1:4" x14ac:dyDescent="0.25">
      <c r="A33" s="2">
        <v>40686</v>
      </c>
      <c r="B33" t="s">
        <v>5</v>
      </c>
      <c r="C33" t="s">
        <v>16</v>
      </c>
      <c r="D33">
        <v>15</v>
      </c>
    </row>
    <row r="34" spans="1:4" x14ac:dyDescent="0.25">
      <c r="A34" s="2">
        <v>40518</v>
      </c>
      <c r="B34" t="s">
        <v>5</v>
      </c>
      <c r="C34" t="s">
        <v>20</v>
      </c>
      <c r="D34">
        <v>16</v>
      </c>
    </row>
    <row r="35" spans="1:4" x14ac:dyDescent="0.25">
      <c r="A35" s="2">
        <v>40719</v>
      </c>
      <c r="B35" t="s">
        <v>5</v>
      </c>
      <c r="C35" t="s">
        <v>17</v>
      </c>
      <c r="D35">
        <v>18</v>
      </c>
    </row>
    <row r="36" spans="1:4" x14ac:dyDescent="0.25">
      <c r="A36" s="2">
        <v>40433</v>
      </c>
      <c r="B36" t="s">
        <v>4</v>
      </c>
      <c r="C36" t="s">
        <v>18</v>
      </c>
      <c r="D36">
        <v>3</v>
      </c>
    </row>
    <row r="37" spans="1:4" x14ac:dyDescent="0.25">
      <c r="A37" s="2">
        <v>40329</v>
      </c>
      <c r="B37" t="s">
        <v>6</v>
      </c>
      <c r="C37" t="s">
        <v>16</v>
      </c>
      <c r="D37">
        <v>1</v>
      </c>
    </row>
    <row r="38" spans="1:4" x14ac:dyDescent="0.25">
      <c r="A38" s="2">
        <v>40341</v>
      </c>
      <c r="B38" t="s">
        <v>9</v>
      </c>
      <c r="C38" t="s">
        <v>19</v>
      </c>
      <c r="D38">
        <v>7</v>
      </c>
    </row>
    <row r="39" spans="1:4" x14ac:dyDescent="0.25">
      <c r="A39" s="2">
        <v>40396</v>
      </c>
      <c r="B39" t="s">
        <v>8</v>
      </c>
      <c r="C39" t="s">
        <v>20</v>
      </c>
      <c r="D39">
        <v>16</v>
      </c>
    </row>
    <row r="40" spans="1:4" x14ac:dyDescent="0.25">
      <c r="A40" s="2">
        <v>40938</v>
      </c>
      <c r="B40" t="s">
        <v>6</v>
      </c>
      <c r="C40" t="s">
        <v>15</v>
      </c>
      <c r="D40">
        <v>24</v>
      </c>
    </row>
    <row r="41" spans="1:4" x14ac:dyDescent="0.25">
      <c r="A41" s="2">
        <v>40586</v>
      </c>
      <c r="B41" t="s">
        <v>9</v>
      </c>
      <c r="C41" t="s">
        <v>18</v>
      </c>
      <c r="D41">
        <v>25</v>
      </c>
    </row>
    <row r="42" spans="1:4" x14ac:dyDescent="0.25">
      <c r="A42" s="2">
        <v>40632</v>
      </c>
      <c r="B42" t="s">
        <v>7</v>
      </c>
      <c r="C42" t="s">
        <v>17</v>
      </c>
      <c r="D42">
        <v>6</v>
      </c>
    </row>
    <row r="43" spans="1:4" x14ac:dyDescent="0.25">
      <c r="A43" s="2">
        <v>40475</v>
      </c>
      <c r="B43" t="s">
        <v>4</v>
      </c>
      <c r="C43" t="s">
        <v>15</v>
      </c>
      <c r="D43">
        <v>4</v>
      </c>
    </row>
    <row r="44" spans="1:4" x14ac:dyDescent="0.25">
      <c r="A44" s="2">
        <v>40902</v>
      </c>
      <c r="B44" t="s">
        <v>5</v>
      </c>
      <c r="C44" t="s">
        <v>15</v>
      </c>
      <c r="D44">
        <v>8</v>
      </c>
    </row>
    <row r="45" spans="1:4" x14ac:dyDescent="0.25">
      <c r="A45" s="2">
        <v>40358</v>
      </c>
      <c r="B45" t="s">
        <v>6</v>
      </c>
      <c r="C45" t="s">
        <v>15</v>
      </c>
      <c r="D45">
        <v>7</v>
      </c>
    </row>
    <row r="46" spans="1:4" x14ac:dyDescent="0.25">
      <c r="A46" s="2">
        <v>40688</v>
      </c>
      <c r="B46" t="s">
        <v>7</v>
      </c>
      <c r="C46" t="s">
        <v>19</v>
      </c>
      <c r="D46">
        <v>7</v>
      </c>
    </row>
    <row r="47" spans="1:4" x14ac:dyDescent="0.25">
      <c r="A47" s="2">
        <v>40873</v>
      </c>
      <c r="B47" t="s">
        <v>4</v>
      </c>
      <c r="C47" t="s">
        <v>16</v>
      </c>
      <c r="D47">
        <v>9</v>
      </c>
    </row>
    <row r="48" spans="1:4" x14ac:dyDescent="0.25">
      <c r="A48" s="2">
        <v>40309</v>
      </c>
      <c r="B48" t="s">
        <v>6</v>
      </c>
      <c r="C48" t="s">
        <v>18</v>
      </c>
      <c r="D48">
        <v>3</v>
      </c>
    </row>
    <row r="49" spans="1:4" x14ac:dyDescent="0.25">
      <c r="A49" s="2">
        <v>40585</v>
      </c>
      <c r="B49" t="s">
        <v>8</v>
      </c>
      <c r="C49" t="s">
        <v>17</v>
      </c>
      <c r="D49">
        <v>10</v>
      </c>
    </row>
    <row r="50" spans="1:4" x14ac:dyDescent="0.25">
      <c r="A50" s="2">
        <v>40787</v>
      </c>
      <c r="B50" t="s">
        <v>4</v>
      </c>
      <c r="C50" t="s">
        <v>15</v>
      </c>
      <c r="D50">
        <v>14</v>
      </c>
    </row>
    <row r="51" spans="1:4" x14ac:dyDescent="0.25">
      <c r="A51" s="2">
        <v>40642</v>
      </c>
      <c r="B51" t="s">
        <v>8</v>
      </c>
      <c r="C51" t="s">
        <v>16</v>
      </c>
      <c r="D51">
        <v>1</v>
      </c>
    </row>
    <row r="52" spans="1:4" x14ac:dyDescent="0.25">
      <c r="A52" s="2">
        <v>40453</v>
      </c>
      <c r="B52" t="s">
        <v>8</v>
      </c>
      <c r="C52" t="s">
        <v>20</v>
      </c>
      <c r="D52">
        <v>11</v>
      </c>
    </row>
    <row r="53" spans="1:4" x14ac:dyDescent="0.25">
      <c r="A53" s="2">
        <v>40468</v>
      </c>
      <c r="B53" t="s">
        <v>7</v>
      </c>
      <c r="C53" t="s">
        <v>19</v>
      </c>
      <c r="D53">
        <v>17</v>
      </c>
    </row>
    <row r="54" spans="1:4" x14ac:dyDescent="0.25">
      <c r="A54" s="2">
        <v>40628</v>
      </c>
      <c r="B54" t="s">
        <v>9</v>
      </c>
      <c r="C54" t="s">
        <v>20</v>
      </c>
      <c r="D54">
        <v>4</v>
      </c>
    </row>
    <row r="55" spans="1:4" x14ac:dyDescent="0.25">
      <c r="A55" s="2">
        <v>40940</v>
      </c>
      <c r="B55" t="s">
        <v>7</v>
      </c>
      <c r="C55" t="s">
        <v>18</v>
      </c>
      <c r="D55">
        <v>14</v>
      </c>
    </row>
    <row r="56" spans="1:4" x14ac:dyDescent="0.25">
      <c r="A56" s="2">
        <v>40843</v>
      </c>
      <c r="B56" t="s">
        <v>8</v>
      </c>
      <c r="C56" t="s">
        <v>15</v>
      </c>
      <c r="D56">
        <v>19</v>
      </c>
    </row>
    <row r="57" spans="1:4" x14ac:dyDescent="0.25">
      <c r="A57" s="2">
        <v>40628</v>
      </c>
      <c r="B57" t="s">
        <v>9</v>
      </c>
      <c r="C57" t="s">
        <v>15</v>
      </c>
      <c r="D57">
        <v>19</v>
      </c>
    </row>
    <row r="58" spans="1:4" x14ac:dyDescent="0.25">
      <c r="A58" s="2">
        <v>40755</v>
      </c>
      <c r="B58" t="s">
        <v>4</v>
      </c>
      <c r="C58" t="s">
        <v>19</v>
      </c>
      <c r="D58">
        <v>8</v>
      </c>
    </row>
    <row r="59" spans="1:4" x14ac:dyDescent="0.25">
      <c r="A59" s="2">
        <v>40410</v>
      </c>
      <c r="B59" t="s">
        <v>6</v>
      </c>
      <c r="C59" t="s">
        <v>20</v>
      </c>
      <c r="D59">
        <v>23</v>
      </c>
    </row>
    <row r="60" spans="1:4" x14ac:dyDescent="0.25">
      <c r="A60" s="2">
        <v>40610</v>
      </c>
      <c r="B60" t="s">
        <v>9</v>
      </c>
      <c r="C60" t="s">
        <v>20</v>
      </c>
      <c r="D60">
        <v>9</v>
      </c>
    </row>
    <row r="61" spans="1:4" x14ac:dyDescent="0.25">
      <c r="A61" s="2">
        <v>40935</v>
      </c>
      <c r="B61" t="s">
        <v>5</v>
      </c>
      <c r="C61" t="s">
        <v>16</v>
      </c>
      <c r="D61">
        <v>23</v>
      </c>
    </row>
    <row r="62" spans="1:4" x14ac:dyDescent="0.25">
      <c r="A62" s="2">
        <v>40684</v>
      </c>
      <c r="B62" t="s">
        <v>7</v>
      </c>
      <c r="C62" t="s">
        <v>18</v>
      </c>
      <c r="D62">
        <v>6</v>
      </c>
    </row>
    <row r="63" spans="1:4" x14ac:dyDescent="0.25">
      <c r="A63" s="2">
        <v>40633</v>
      </c>
      <c r="B63" t="s">
        <v>8</v>
      </c>
      <c r="C63" t="s">
        <v>16</v>
      </c>
      <c r="D63">
        <v>3</v>
      </c>
    </row>
    <row r="64" spans="1:4" x14ac:dyDescent="0.25">
      <c r="A64" s="2">
        <v>40714</v>
      </c>
      <c r="B64" t="s">
        <v>7</v>
      </c>
      <c r="C64" t="s">
        <v>19</v>
      </c>
      <c r="D64">
        <v>7</v>
      </c>
    </row>
    <row r="65" spans="1:4" x14ac:dyDescent="0.25">
      <c r="A65" s="2">
        <v>40784</v>
      </c>
      <c r="B65" t="s">
        <v>5</v>
      </c>
      <c r="C65" t="s">
        <v>15</v>
      </c>
      <c r="D65">
        <v>20</v>
      </c>
    </row>
    <row r="66" spans="1:4" x14ac:dyDescent="0.25">
      <c r="A66" s="2">
        <v>40964</v>
      </c>
      <c r="B66" t="s">
        <v>5</v>
      </c>
      <c r="C66" t="s">
        <v>15</v>
      </c>
      <c r="D66">
        <v>19</v>
      </c>
    </row>
    <row r="67" spans="1:4" x14ac:dyDescent="0.25">
      <c r="A67" s="2">
        <v>40723</v>
      </c>
      <c r="B67" t="s">
        <v>5</v>
      </c>
      <c r="C67" t="s">
        <v>16</v>
      </c>
      <c r="D67">
        <v>1</v>
      </c>
    </row>
    <row r="68" spans="1:4" x14ac:dyDescent="0.25">
      <c r="A68" s="2">
        <v>40985</v>
      </c>
      <c r="B68" t="s">
        <v>8</v>
      </c>
      <c r="C68" t="s">
        <v>18</v>
      </c>
      <c r="D68">
        <v>20</v>
      </c>
    </row>
    <row r="69" spans="1:4" x14ac:dyDescent="0.25">
      <c r="A69" s="2">
        <v>40925</v>
      </c>
      <c r="B69" t="s">
        <v>6</v>
      </c>
      <c r="C69" t="s">
        <v>19</v>
      </c>
      <c r="D69">
        <v>5</v>
      </c>
    </row>
    <row r="70" spans="1:4" x14ac:dyDescent="0.25">
      <c r="A70" s="2">
        <v>40323</v>
      </c>
      <c r="B70" t="s">
        <v>9</v>
      </c>
      <c r="C70" t="s">
        <v>17</v>
      </c>
      <c r="D70">
        <v>16</v>
      </c>
    </row>
    <row r="71" spans="1:4" x14ac:dyDescent="0.25">
      <c r="A71" s="2">
        <v>40391</v>
      </c>
      <c r="B71" t="s">
        <v>9</v>
      </c>
      <c r="C71" t="s">
        <v>20</v>
      </c>
      <c r="D71">
        <v>25</v>
      </c>
    </row>
    <row r="72" spans="1:4" x14ac:dyDescent="0.25">
      <c r="A72" s="2">
        <v>40718</v>
      </c>
      <c r="B72" t="s">
        <v>8</v>
      </c>
      <c r="C72" t="s">
        <v>20</v>
      </c>
      <c r="D72">
        <v>23</v>
      </c>
    </row>
    <row r="73" spans="1:4" x14ac:dyDescent="0.25">
      <c r="A73" s="2">
        <v>40411</v>
      </c>
      <c r="B73" t="s">
        <v>9</v>
      </c>
      <c r="C73" t="s">
        <v>15</v>
      </c>
      <c r="D73">
        <v>18</v>
      </c>
    </row>
    <row r="74" spans="1:4" x14ac:dyDescent="0.25">
      <c r="A74" s="2">
        <v>40918</v>
      </c>
      <c r="B74" t="s">
        <v>9</v>
      </c>
      <c r="C74" t="s">
        <v>17</v>
      </c>
      <c r="D74">
        <v>17</v>
      </c>
    </row>
    <row r="75" spans="1:4" x14ac:dyDescent="0.25">
      <c r="A75" s="2">
        <v>40691</v>
      </c>
      <c r="B75" t="s">
        <v>4</v>
      </c>
      <c r="C75" t="s">
        <v>20</v>
      </c>
      <c r="D75">
        <v>10</v>
      </c>
    </row>
    <row r="76" spans="1:4" x14ac:dyDescent="0.25">
      <c r="A76" s="2">
        <v>40360</v>
      </c>
      <c r="B76" t="s">
        <v>9</v>
      </c>
      <c r="C76" t="s">
        <v>19</v>
      </c>
      <c r="D76">
        <v>14</v>
      </c>
    </row>
    <row r="77" spans="1:4" x14ac:dyDescent="0.25">
      <c r="A77" s="2">
        <v>40926</v>
      </c>
      <c r="B77" t="s">
        <v>8</v>
      </c>
      <c r="C77" t="s">
        <v>18</v>
      </c>
      <c r="D77">
        <v>9</v>
      </c>
    </row>
    <row r="78" spans="1:4" x14ac:dyDescent="0.25">
      <c r="A78" s="2">
        <v>40416</v>
      </c>
      <c r="B78" t="s">
        <v>5</v>
      </c>
      <c r="C78" t="s">
        <v>18</v>
      </c>
      <c r="D78">
        <v>19</v>
      </c>
    </row>
    <row r="79" spans="1:4" x14ac:dyDescent="0.25">
      <c r="A79" s="2">
        <v>40732</v>
      </c>
      <c r="B79" t="s">
        <v>8</v>
      </c>
      <c r="C79" t="s">
        <v>16</v>
      </c>
      <c r="D79">
        <v>21</v>
      </c>
    </row>
    <row r="80" spans="1:4" x14ac:dyDescent="0.25">
      <c r="A80" s="2">
        <v>40630</v>
      </c>
      <c r="B80" t="s">
        <v>4</v>
      </c>
      <c r="C80" t="s">
        <v>15</v>
      </c>
      <c r="D80">
        <v>22</v>
      </c>
    </row>
    <row r="81" spans="1:4" x14ac:dyDescent="0.25">
      <c r="A81" s="2">
        <v>41007</v>
      </c>
      <c r="B81" t="s">
        <v>9</v>
      </c>
      <c r="C81" t="s">
        <v>15</v>
      </c>
      <c r="D81">
        <v>24</v>
      </c>
    </row>
    <row r="82" spans="1:4" x14ac:dyDescent="0.25">
      <c r="A82" s="2">
        <v>40701</v>
      </c>
      <c r="B82" t="s">
        <v>8</v>
      </c>
      <c r="C82" t="s">
        <v>18</v>
      </c>
      <c r="D82">
        <v>13</v>
      </c>
    </row>
    <row r="83" spans="1:4" x14ac:dyDescent="0.25">
      <c r="A83" s="2">
        <v>40984</v>
      </c>
      <c r="B83" t="s">
        <v>7</v>
      </c>
      <c r="C83" t="s">
        <v>20</v>
      </c>
      <c r="D83">
        <v>15</v>
      </c>
    </row>
    <row r="84" spans="1:4" x14ac:dyDescent="0.25">
      <c r="A84" s="2">
        <v>40741</v>
      </c>
      <c r="B84" t="s">
        <v>7</v>
      </c>
      <c r="C84" t="s">
        <v>18</v>
      </c>
      <c r="D84">
        <v>24</v>
      </c>
    </row>
    <row r="85" spans="1:4" x14ac:dyDescent="0.25">
      <c r="A85" s="2">
        <v>40575</v>
      </c>
      <c r="B85" t="s">
        <v>8</v>
      </c>
      <c r="C85" t="s">
        <v>19</v>
      </c>
      <c r="D85">
        <v>14</v>
      </c>
    </row>
    <row r="86" spans="1:4" x14ac:dyDescent="0.25">
      <c r="A86" s="2">
        <v>40409</v>
      </c>
      <c r="B86" t="s">
        <v>7</v>
      </c>
      <c r="C86" t="s">
        <v>16</v>
      </c>
      <c r="D86">
        <v>16</v>
      </c>
    </row>
    <row r="87" spans="1:4" x14ac:dyDescent="0.25">
      <c r="A87" s="2">
        <v>40801</v>
      </c>
      <c r="B87" t="s">
        <v>8</v>
      </c>
      <c r="C87" t="s">
        <v>18</v>
      </c>
      <c r="D87">
        <v>3</v>
      </c>
    </row>
    <row r="88" spans="1:4" x14ac:dyDescent="0.25">
      <c r="A88" s="2">
        <v>40631</v>
      </c>
      <c r="B88" t="s">
        <v>6</v>
      </c>
      <c r="C88" t="s">
        <v>15</v>
      </c>
      <c r="D88">
        <v>20</v>
      </c>
    </row>
    <row r="89" spans="1:4" x14ac:dyDescent="0.25">
      <c r="A89" s="2">
        <v>40856</v>
      </c>
      <c r="B89" t="s">
        <v>7</v>
      </c>
      <c r="C89" t="s">
        <v>17</v>
      </c>
      <c r="D89">
        <v>20</v>
      </c>
    </row>
    <row r="90" spans="1:4" x14ac:dyDescent="0.25">
      <c r="A90" s="2">
        <v>40661</v>
      </c>
      <c r="B90" t="s">
        <v>4</v>
      </c>
      <c r="C90" t="s">
        <v>20</v>
      </c>
      <c r="D90">
        <v>21</v>
      </c>
    </row>
    <row r="91" spans="1:4" x14ac:dyDescent="0.25">
      <c r="A91" s="2">
        <v>40898</v>
      </c>
      <c r="B91" t="s">
        <v>7</v>
      </c>
      <c r="C91" t="s">
        <v>19</v>
      </c>
      <c r="D91">
        <v>6</v>
      </c>
    </row>
    <row r="92" spans="1:4" x14ac:dyDescent="0.25">
      <c r="A92" s="2">
        <v>40652</v>
      </c>
      <c r="B92" t="s">
        <v>9</v>
      </c>
      <c r="C92" t="s">
        <v>18</v>
      </c>
      <c r="D92">
        <v>23</v>
      </c>
    </row>
    <row r="93" spans="1:4" x14ac:dyDescent="0.25">
      <c r="A93" s="2">
        <v>40710</v>
      </c>
      <c r="B93" t="s">
        <v>6</v>
      </c>
      <c r="C93" t="s">
        <v>17</v>
      </c>
      <c r="D93">
        <v>20</v>
      </c>
    </row>
    <row r="94" spans="1:4" x14ac:dyDescent="0.25">
      <c r="A94" s="2">
        <v>40475</v>
      </c>
      <c r="B94" t="s">
        <v>6</v>
      </c>
      <c r="C94" t="s">
        <v>15</v>
      </c>
      <c r="D94">
        <v>7</v>
      </c>
    </row>
    <row r="95" spans="1:4" x14ac:dyDescent="0.25">
      <c r="A95" s="2">
        <v>40329</v>
      </c>
      <c r="B95" t="s">
        <v>9</v>
      </c>
      <c r="C95" t="s">
        <v>18</v>
      </c>
      <c r="D95">
        <v>2</v>
      </c>
    </row>
    <row r="96" spans="1:4" x14ac:dyDescent="0.25">
      <c r="A96" s="2">
        <v>40789</v>
      </c>
      <c r="B96" t="s">
        <v>8</v>
      </c>
      <c r="C96" t="s">
        <v>19</v>
      </c>
      <c r="D96">
        <v>1</v>
      </c>
    </row>
    <row r="97" spans="1:4" x14ac:dyDescent="0.25">
      <c r="A97" s="2">
        <v>40635</v>
      </c>
      <c r="B97" t="s">
        <v>5</v>
      </c>
      <c r="C97" t="s">
        <v>16</v>
      </c>
      <c r="D97">
        <v>2</v>
      </c>
    </row>
    <row r="98" spans="1:4" x14ac:dyDescent="0.25">
      <c r="A98" s="2">
        <v>40847</v>
      </c>
      <c r="B98" t="s">
        <v>5</v>
      </c>
      <c r="C98" t="s">
        <v>18</v>
      </c>
      <c r="D98">
        <v>19</v>
      </c>
    </row>
    <row r="99" spans="1:4" x14ac:dyDescent="0.25">
      <c r="A99" s="2">
        <v>40562</v>
      </c>
      <c r="B99" t="s">
        <v>9</v>
      </c>
      <c r="C99" t="s">
        <v>18</v>
      </c>
      <c r="D99">
        <v>15</v>
      </c>
    </row>
    <row r="100" spans="1:4" x14ac:dyDescent="0.25">
      <c r="A100" s="2">
        <v>40988</v>
      </c>
      <c r="B100" t="s">
        <v>9</v>
      </c>
      <c r="C100" t="s">
        <v>17</v>
      </c>
      <c r="D100">
        <v>24</v>
      </c>
    </row>
    <row r="101" spans="1:4" x14ac:dyDescent="0.25">
      <c r="A101" s="2">
        <v>40738</v>
      </c>
      <c r="B101" t="s">
        <v>8</v>
      </c>
      <c r="C101" t="s">
        <v>20</v>
      </c>
      <c r="D101">
        <v>15</v>
      </c>
    </row>
    <row r="102" spans="1:4" x14ac:dyDescent="0.25">
      <c r="A102" s="2">
        <v>40777</v>
      </c>
      <c r="B102" t="s">
        <v>7</v>
      </c>
      <c r="C102" t="s">
        <v>19</v>
      </c>
      <c r="D102">
        <v>21</v>
      </c>
    </row>
    <row r="103" spans="1:4" x14ac:dyDescent="0.25">
      <c r="A103" s="2">
        <v>40377</v>
      </c>
      <c r="B103" t="s">
        <v>4</v>
      </c>
      <c r="C103" t="s">
        <v>18</v>
      </c>
      <c r="D103">
        <v>7</v>
      </c>
    </row>
    <row r="104" spans="1:4" x14ac:dyDescent="0.25">
      <c r="A104" s="2">
        <v>40311</v>
      </c>
      <c r="B104" t="s">
        <v>6</v>
      </c>
      <c r="C104" t="s">
        <v>19</v>
      </c>
      <c r="D104">
        <v>19</v>
      </c>
    </row>
    <row r="105" spans="1:4" x14ac:dyDescent="0.25">
      <c r="A105" s="2">
        <v>40815</v>
      </c>
      <c r="B105" t="s">
        <v>9</v>
      </c>
      <c r="C105" t="s">
        <v>20</v>
      </c>
      <c r="D105">
        <v>18</v>
      </c>
    </row>
    <row r="106" spans="1:4" x14ac:dyDescent="0.25">
      <c r="A106" s="2">
        <v>40379</v>
      </c>
      <c r="B106" t="s">
        <v>5</v>
      </c>
      <c r="C106" t="s">
        <v>15</v>
      </c>
      <c r="D106">
        <v>9</v>
      </c>
    </row>
    <row r="107" spans="1:4" x14ac:dyDescent="0.25">
      <c r="A107" s="2">
        <v>40663</v>
      </c>
      <c r="B107" t="s">
        <v>5</v>
      </c>
      <c r="C107" t="s">
        <v>15</v>
      </c>
      <c r="D107">
        <v>7</v>
      </c>
    </row>
    <row r="108" spans="1:4" x14ac:dyDescent="0.25">
      <c r="A108" s="2">
        <v>40381</v>
      </c>
      <c r="B108" t="s">
        <v>5</v>
      </c>
      <c r="C108" t="s">
        <v>15</v>
      </c>
      <c r="D108">
        <v>10</v>
      </c>
    </row>
    <row r="109" spans="1:4" x14ac:dyDescent="0.25">
      <c r="A109" s="2">
        <v>40624</v>
      </c>
      <c r="B109" t="s">
        <v>9</v>
      </c>
      <c r="C109" t="s">
        <v>18</v>
      </c>
      <c r="D109">
        <v>15</v>
      </c>
    </row>
    <row r="110" spans="1:4" x14ac:dyDescent="0.25">
      <c r="A110" s="2">
        <v>40676</v>
      </c>
      <c r="B110" t="s">
        <v>5</v>
      </c>
      <c r="C110" t="s">
        <v>16</v>
      </c>
      <c r="D110">
        <v>6</v>
      </c>
    </row>
    <row r="111" spans="1:4" x14ac:dyDescent="0.25">
      <c r="A111" s="2">
        <v>40338</v>
      </c>
      <c r="B111" t="s">
        <v>7</v>
      </c>
      <c r="C111" t="s">
        <v>20</v>
      </c>
      <c r="D111">
        <v>7</v>
      </c>
    </row>
    <row r="112" spans="1:4" x14ac:dyDescent="0.25">
      <c r="A112" s="2">
        <v>40766</v>
      </c>
      <c r="B112" t="s">
        <v>9</v>
      </c>
      <c r="C112" t="s">
        <v>16</v>
      </c>
      <c r="D112">
        <v>20</v>
      </c>
    </row>
    <row r="113" spans="1:4" x14ac:dyDescent="0.25">
      <c r="A113" s="2">
        <v>40600</v>
      </c>
      <c r="B113" t="s">
        <v>9</v>
      </c>
      <c r="C113" t="s">
        <v>15</v>
      </c>
      <c r="D113">
        <v>7</v>
      </c>
    </row>
    <row r="114" spans="1:4" x14ac:dyDescent="0.25">
      <c r="A114" s="2">
        <v>40313</v>
      </c>
      <c r="B114" t="s">
        <v>6</v>
      </c>
      <c r="C114" t="s">
        <v>15</v>
      </c>
      <c r="D114">
        <v>24</v>
      </c>
    </row>
    <row r="115" spans="1:4" x14ac:dyDescent="0.25">
      <c r="A115" s="2">
        <v>40555</v>
      </c>
      <c r="B115" t="s">
        <v>5</v>
      </c>
      <c r="C115" t="s">
        <v>15</v>
      </c>
      <c r="D115">
        <v>16</v>
      </c>
    </row>
    <row r="116" spans="1:4" x14ac:dyDescent="0.25">
      <c r="A116" s="2">
        <v>40939</v>
      </c>
      <c r="B116" t="s">
        <v>8</v>
      </c>
      <c r="C116" t="s">
        <v>19</v>
      </c>
      <c r="D116">
        <v>20</v>
      </c>
    </row>
    <row r="117" spans="1:4" x14ac:dyDescent="0.25">
      <c r="A117" s="2">
        <v>40683</v>
      </c>
      <c r="B117" t="s">
        <v>5</v>
      </c>
      <c r="C117" t="s">
        <v>15</v>
      </c>
      <c r="D117">
        <v>23</v>
      </c>
    </row>
    <row r="118" spans="1:4" x14ac:dyDescent="0.25">
      <c r="A118" s="2">
        <v>40979</v>
      </c>
      <c r="B118" t="s">
        <v>6</v>
      </c>
      <c r="C118" t="s">
        <v>17</v>
      </c>
      <c r="D118">
        <v>13</v>
      </c>
    </row>
    <row r="119" spans="1:4" x14ac:dyDescent="0.25">
      <c r="A119" s="2">
        <v>40567</v>
      </c>
      <c r="B119" t="s">
        <v>4</v>
      </c>
      <c r="C119" t="s">
        <v>15</v>
      </c>
      <c r="D119">
        <v>23</v>
      </c>
    </row>
    <row r="120" spans="1:4" x14ac:dyDescent="0.25">
      <c r="A120" s="2">
        <v>40896</v>
      </c>
      <c r="B120" t="s">
        <v>4</v>
      </c>
      <c r="C120" t="s">
        <v>15</v>
      </c>
      <c r="D120">
        <v>16</v>
      </c>
    </row>
    <row r="121" spans="1:4" x14ac:dyDescent="0.25">
      <c r="A121" s="2">
        <v>40447</v>
      </c>
      <c r="B121" t="s">
        <v>9</v>
      </c>
      <c r="C121" t="s">
        <v>15</v>
      </c>
      <c r="D121">
        <v>5</v>
      </c>
    </row>
    <row r="122" spans="1:4" x14ac:dyDescent="0.25">
      <c r="A122" s="2">
        <v>40925</v>
      </c>
      <c r="B122" t="s">
        <v>4</v>
      </c>
      <c r="C122" t="s">
        <v>16</v>
      </c>
      <c r="D122">
        <v>20</v>
      </c>
    </row>
    <row r="123" spans="1:4" x14ac:dyDescent="0.25">
      <c r="A123" s="2">
        <v>40913</v>
      </c>
      <c r="B123" t="s">
        <v>5</v>
      </c>
      <c r="C123" t="s">
        <v>19</v>
      </c>
      <c r="D123">
        <v>23</v>
      </c>
    </row>
    <row r="124" spans="1:4" x14ac:dyDescent="0.25">
      <c r="A124" s="2">
        <v>40360</v>
      </c>
      <c r="B124" t="s">
        <v>9</v>
      </c>
      <c r="C124" t="s">
        <v>15</v>
      </c>
      <c r="D124">
        <v>9</v>
      </c>
    </row>
    <row r="125" spans="1:4" x14ac:dyDescent="0.25">
      <c r="A125" s="2">
        <v>40377</v>
      </c>
      <c r="B125" t="s">
        <v>4</v>
      </c>
      <c r="C125" t="s">
        <v>15</v>
      </c>
      <c r="D125">
        <v>8</v>
      </c>
    </row>
    <row r="126" spans="1:4" x14ac:dyDescent="0.25">
      <c r="A126" s="2">
        <v>40570</v>
      </c>
      <c r="B126" t="s">
        <v>9</v>
      </c>
      <c r="C126" t="s">
        <v>17</v>
      </c>
      <c r="D126">
        <v>7</v>
      </c>
    </row>
    <row r="127" spans="1:4" x14ac:dyDescent="0.25">
      <c r="A127" s="2">
        <v>40985</v>
      </c>
      <c r="B127" t="s">
        <v>5</v>
      </c>
      <c r="C127" t="s">
        <v>19</v>
      </c>
      <c r="D127">
        <v>20</v>
      </c>
    </row>
    <row r="128" spans="1:4" x14ac:dyDescent="0.25">
      <c r="A128" s="2">
        <v>40374</v>
      </c>
      <c r="B128" t="s">
        <v>6</v>
      </c>
      <c r="C128" t="s">
        <v>18</v>
      </c>
      <c r="D128">
        <v>14</v>
      </c>
    </row>
    <row r="129" spans="1:4" x14ac:dyDescent="0.25">
      <c r="A129" s="2">
        <v>40505</v>
      </c>
      <c r="B129" t="s">
        <v>9</v>
      </c>
      <c r="C129" t="s">
        <v>20</v>
      </c>
      <c r="D129">
        <v>22</v>
      </c>
    </row>
    <row r="130" spans="1:4" x14ac:dyDescent="0.25">
      <c r="A130" s="2">
        <v>40787</v>
      </c>
      <c r="B130" t="s">
        <v>4</v>
      </c>
      <c r="C130" t="s">
        <v>18</v>
      </c>
      <c r="D130">
        <v>21</v>
      </c>
    </row>
    <row r="131" spans="1:4" x14ac:dyDescent="0.25">
      <c r="A131" s="2">
        <v>40969</v>
      </c>
      <c r="B131" t="s">
        <v>8</v>
      </c>
      <c r="C131" t="s">
        <v>19</v>
      </c>
      <c r="D131">
        <v>17</v>
      </c>
    </row>
    <row r="132" spans="1:4" x14ac:dyDescent="0.25">
      <c r="A132" s="2">
        <v>40521</v>
      </c>
      <c r="B132" t="s">
        <v>6</v>
      </c>
      <c r="C132" t="s">
        <v>16</v>
      </c>
      <c r="D132">
        <v>13</v>
      </c>
    </row>
    <row r="133" spans="1:4" x14ac:dyDescent="0.25">
      <c r="A133" s="2">
        <v>40691</v>
      </c>
      <c r="B133" t="s">
        <v>9</v>
      </c>
      <c r="C133" t="s">
        <v>20</v>
      </c>
      <c r="D133">
        <v>11</v>
      </c>
    </row>
    <row r="134" spans="1:4" x14ac:dyDescent="0.25">
      <c r="A134" s="2">
        <v>40517</v>
      </c>
      <c r="B134" t="s">
        <v>7</v>
      </c>
      <c r="C134" t="s">
        <v>16</v>
      </c>
      <c r="D134">
        <v>17</v>
      </c>
    </row>
    <row r="135" spans="1:4" x14ac:dyDescent="0.25">
      <c r="A135" s="2">
        <v>40817</v>
      </c>
      <c r="B135" t="s">
        <v>4</v>
      </c>
      <c r="C135" t="s">
        <v>16</v>
      </c>
      <c r="D135">
        <v>23</v>
      </c>
    </row>
    <row r="136" spans="1:4" x14ac:dyDescent="0.25">
      <c r="A136" s="2">
        <v>40691</v>
      </c>
      <c r="B136" t="s">
        <v>4</v>
      </c>
      <c r="C136" t="s">
        <v>17</v>
      </c>
      <c r="D136">
        <v>18</v>
      </c>
    </row>
    <row r="137" spans="1:4" x14ac:dyDescent="0.25">
      <c r="A137" s="2">
        <v>40660</v>
      </c>
      <c r="B137" t="s">
        <v>4</v>
      </c>
      <c r="C137" t="s">
        <v>18</v>
      </c>
      <c r="D137">
        <v>4</v>
      </c>
    </row>
    <row r="138" spans="1:4" x14ac:dyDescent="0.25">
      <c r="A138" s="2">
        <v>40670</v>
      </c>
      <c r="B138" t="s">
        <v>9</v>
      </c>
      <c r="C138" t="s">
        <v>20</v>
      </c>
      <c r="D138">
        <v>14</v>
      </c>
    </row>
    <row r="139" spans="1:4" x14ac:dyDescent="0.25">
      <c r="A139" s="2">
        <v>40920</v>
      </c>
      <c r="B139" t="s">
        <v>9</v>
      </c>
      <c r="C139" t="s">
        <v>15</v>
      </c>
      <c r="D139">
        <v>5</v>
      </c>
    </row>
    <row r="140" spans="1:4" x14ac:dyDescent="0.25">
      <c r="A140" s="2">
        <v>40589</v>
      </c>
      <c r="B140" t="s">
        <v>8</v>
      </c>
      <c r="C140" t="s">
        <v>16</v>
      </c>
      <c r="D140">
        <v>12</v>
      </c>
    </row>
    <row r="141" spans="1:4" x14ac:dyDescent="0.25">
      <c r="A141" s="2">
        <v>40479</v>
      </c>
      <c r="B141" t="s">
        <v>4</v>
      </c>
      <c r="C141" t="s">
        <v>18</v>
      </c>
      <c r="D141">
        <v>15</v>
      </c>
    </row>
    <row r="142" spans="1:4" x14ac:dyDescent="0.25">
      <c r="A142" s="2">
        <v>40762</v>
      </c>
      <c r="B142" t="s">
        <v>6</v>
      </c>
      <c r="C142" t="s">
        <v>15</v>
      </c>
      <c r="D142">
        <v>12</v>
      </c>
    </row>
    <row r="143" spans="1:4" x14ac:dyDescent="0.25">
      <c r="A143" s="2">
        <v>40775</v>
      </c>
      <c r="B143" t="s">
        <v>5</v>
      </c>
      <c r="C143" t="s">
        <v>19</v>
      </c>
      <c r="D143">
        <v>1</v>
      </c>
    </row>
    <row r="144" spans="1:4" x14ac:dyDescent="0.25">
      <c r="A144" s="2">
        <v>40529</v>
      </c>
      <c r="B144" t="s">
        <v>6</v>
      </c>
      <c r="C144" t="s">
        <v>20</v>
      </c>
      <c r="D144">
        <v>5</v>
      </c>
    </row>
    <row r="145" spans="1:4" x14ac:dyDescent="0.25">
      <c r="A145" s="2">
        <v>40725</v>
      </c>
      <c r="B145" t="s">
        <v>5</v>
      </c>
      <c r="C145" t="s">
        <v>20</v>
      </c>
      <c r="D145">
        <v>22</v>
      </c>
    </row>
    <row r="146" spans="1:4" x14ac:dyDescent="0.25">
      <c r="A146" s="2">
        <v>40840</v>
      </c>
      <c r="B146" t="s">
        <v>9</v>
      </c>
      <c r="C146" t="s">
        <v>17</v>
      </c>
      <c r="D146">
        <v>19</v>
      </c>
    </row>
    <row r="147" spans="1:4" x14ac:dyDescent="0.25">
      <c r="A147" s="2">
        <v>40811</v>
      </c>
      <c r="B147" t="s">
        <v>8</v>
      </c>
      <c r="C147" t="s">
        <v>20</v>
      </c>
      <c r="D147">
        <v>15</v>
      </c>
    </row>
    <row r="148" spans="1:4" x14ac:dyDescent="0.25">
      <c r="A148" s="2">
        <v>40953</v>
      </c>
      <c r="B148" t="s">
        <v>8</v>
      </c>
      <c r="C148" t="s">
        <v>15</v>
      </c>
      <c r="D148">
        <v>9</v>
      </c>
    </row>
    <row r="149" spans="1:4" x14ac:dyDescent="0.25">
      <c r="A149" s="2">
        <v>40394</v>
      </c>
      <c r="B149" t="s">
        <v>5</v>
      </c>
      <c r="C149" t="s">
        <v>17</v>
      </c>
      <c r="D149">
        <v>14</v>
      </c>
    </row>
    <row r="150" spans="1:4" x14ac:dyDescent="0.25">
      <c r="A150" s="2">
        <v>40534</v>
      </c>
      <c r="B150" t="s">
        <v>6</v>
      </c>
      <c r="C150" t="s">
        <v>19</v>
      </c>
      <c r="D150">
        <v>1</v>
      </c>
    </row>
    <row r="151" spans="1:4" x14ac:dyDescent="0.25">
      <c r="A151" s="2">
        <v>40322</v>
      </c>
      <c r="B151" t="s">
        <v>6</v>
      </c>
      <c r="C151" t="s">
        <v>20</v>
      </c>
      <c r="D151">
        <v>25</v>
      </c>
    </row>
    <row r="152" spans="1:4" x14ac:dyDescent="0.25">
      <c r="A152" s="2">
        <v>40722</v>
      </c>
      <c r="B152" t="s">
        <v>9</v>
      </c>
      <c r="C152" t="s">
        <v>17</v>
      </c>
      <c r="D152">
        <v>22</v>
      </c>
    </row>
    <row r="153" spans="1:4" x14ac:dyDescent="0.25">
      <c r="A153" s="2">
        <v>40351</v>
      </c>
      <c r="B153" t="s">
        <v>7</v>
      </c>
      <c r="C153" t="s">
        <v>20</v>
      </c>
      <c r="D153">
        <v>19</v>
      </c>
    </row>
    <row r="154" spans="1:4" x14ac:dyDescent="0.25">
      <c r="A154" s="2">
        <v>40912</v>
      </c>
      <c r="B154" t="s">
        <v>5</v>
      </c>
      <c r="C154" t="s">
        <v>20</v>
      </c>
      <c r="D154">
        <v>1</v>
      </c>
    </row>
    <row r="155" spans="1:4" x14ac:dyDescent="0.25">
      <c r="A155" s="2">
        <v>40891</v>
      </c>
      <c r="B155" t="s">
        <v>9</v>
      </c>
      <c r="C155" t="s">
        <v>17</v>
      </c>
      <c r="D155">
        <v>14</v>
      </c>
    </row>
    <row r="156" spans="1:4" x14ac:dyDescent="0.25">
      <c r="A156" s="2">
        <v>40755</v>
      </c>
      <c r="B156" t="s">
        <v>9</v>
      </c>
      <c r="C156" t="s">
        <v>15</v>
      </c>
      <c r="D156">
        <v>2</v>
      </c>
    </row>
    <row r="157" spans="1:4" x14ac:dyDescent="0.25">
      <c r="A157" s="2">
        <v>40703</v>
      </c>
      <c r="B157" t="s">
        <v>7</v>
      </c>
      <c r="C157" t="s">
        <v>15</v>
      </c>
      <c r="D157">
        <v>20</v>
      </c>
    </row>
    <row r="158" spans="1:4" x14ac:dyDescent="0.25">
      <c r="A158" s="2">
        <v>40535</v>
      </c>
      <c r="B158" t="s">
        <v>5</v>
      </c>
      <c r="C158" t="s">
        <v>17</v>
      </c>
      <c r="D158">
        <v>4</v>
      </c>
    </row>
    <row r="159" spans="1:4" x14ac:dyDescent="0.25">
      <c r="A159" s="2">
        <v>40849</v>
      </c>
      <c r="B159" t="s">
        <v>5</v>
      </c>
      <c r="C159" t="s">
        <v>16</v>
      </c>
      <c r="D159">
        <v>14</v>
      </c>
    </row>
    <row r="160" spans="1:4" x14ac:dyDescent="0.25">
      <c r="A160" s="2">
        <v>40587</v>
      </c>
      <c r="B160" t="s">
        <v>5</v>
      </c>
      <c r="C160" t="s">
        <v>15</v>
      </c>
      <c r="D160">
        <v>9</v>
      </c>
    </row>
    <row r="161" spans="1:4" x14ac:dyDescent="0.25">
      <c r="A161" s="2">
        <v>40612</v>
      </c>
      <c r="B161" t="s">
        <v>6</v>
      </c>
      <c r="C161" t="s">
        <v>18</v>
      </c>
      <c r="D161">
        <v>4</v>
      </c>
    </row>
    <row r="162" spans="1:4" x14ac:dyDescent="0.25">
      <c r="A162" s="2">
        <v>40714</v>
      </c>
      <c r="B162" t="s">
        <v>7</v>
      </c>
      <c r="C162" t="s">
        <v>19</v>
      </c>
      <c r="D162">
        <v>17</v>
      </c>
    </row>
    <row r="163" spans="1:4" x14ac:dyDescent="0.25">
      <c r="A163" s="2">
        <v>40834</v>
      </c>
      <c r="B163" t="s">
        <v>5</v>
      </c>
      <c r="C163" t="s">
        <v>19</v>
      </c>
      <c r="D163">
        <v>23</v>
      </c>
    </row>
    <row r="164" spans="1:4" x14ac:dyDescent="0.25">
      <c r="A164" s="2">
        <v>40347</v>
      </c>
      <c r="B164" t="s">
        <v>7</v>
      </c>
      <c r="C164" t="s">
        <v>17</v>
      </c>
      <c r="D164">
        <v>2</v>
      </c>
    </row>
    <row r="165" spans="1:4" x14ac:dyDescent="0.25">
      <c r="A165" s="2">
        <v>40797</v>
      </c>
      <c r="B165" t="s">
        <v>9</v>
      </c>
      <c r="C165" t="s">
        <v>19</v>
      </c>
      <c r="D165">
        <v>20</v>
      </c>
    </row>
    <row r="166" spans="1:4" x14ac:dyDescent="0.25">
      <c r="A166" s="2">
        <v>40785</v>
      </c>
      <c r="B166" t="s">
        <v>4</v>
      </c>
      <c r="C166" t="s">
        <v>16</v>
      </c>
      <c r="D166">
        <v>1</v>
      </c>
    </row>
    <row r="167" spans="1:4" x14ac:dyDescent="0.25">
      <c r="A167" s="2">
        <v>40440</v>
      </c>
      <c r="B167" t="s">
        <v>4</v>
      </c>
      <c r="C167" t="s">
        <v>17</v>
      </c>
      <c r="D167">
        <v>4</v>
      </c>
    </row>
    <row r="168" spans="1:4" x14ac:dyDescent="0.25">
      <c r="A168" s="2">
        <v>40618</v>
      </c>
      <c r="B168" t="s">
        <v>9</v>
      </c>
      <c r="C168" t="s">
        <v>18</v>
      </c>
      <c r="D168">
        <v>17</v>
      </c>
    </row>
    <row r="169" spans="1:4" x14ac:dyDescent="0.25">
      <c r="A169" s="2">
        <v>40689</v>
      </c>
      <c r="B169" t="s">
        <v>7</v>
      </c>
      <c r="C169" t="s">
        <v>15</v>
      </c>
      <c r="D169">
        <v>8</v>
      </c>
    </row>
    <row r="170" spans="1:4" x14ac:dyDescent="0.25">
      <c r="A170" s="2">
        <v>40900</v>
      </c>
      <c r="B170" t="s">
        <v>6</v>
      </c>
      <c r="C170" t="s">
        <v>17</v>
      </c>
      <c r="D170">
        <v>4</v>
      </c>
    </row>
    <row r="171" spans="1:4" x14ac:dyDescent="0.25">
      <c r="A171" s="2">
        <v>40961</v>
      </c>
      <c r="B171" t="s">
        <v>9</v>
      </c>
      <c r="C171" t="s">
        <v>15</v>
      </c>
      <c r="D171">
        <v>18</v>
      </c>
    </row>
    <row r="172" spans="1:4" x14ac:dyDescent="0.25">
      <c r="A172" s="2">
        <v>40684</v>
      </c>
      <c r="B172" t="s">
        <v>7</v>
      </c>
      <c r="C172" t="s">
        <v>15</v>
      </c>
      <c r="D172">
        <v>11</v>
      </c>
    </row>
    <row r="173" spans="1:4" x14ac:dyDescent="0.25">
      <c r="A173" s="2">
        <v>40463</v>
      </c>
      <c r="B173" t="s">
        <v>9</v>
      </c>
      <c r="C173" t="s">
        <v>16</v>
      </c>
      <c r="D173">
        <v>21</v>
      </c>
    </row>
    <row r="174" spans="1:4" x14ac:dyDescent="0.25">
      <c r="A174" s="2">
        <v>40939</v>
      </c>
      <c r="B174" t="s">
        <v>7</v>
      </c>
      <c r="C174" t="s">
        <v>19</v>
      </c>
      <c r="D174">
        <v>21</v>
      </c>
    </row>
    <row r="175" spans="1:4" x14ac:dyDescent="0.25">
      <c r="A175" s="2">
        <v>40338</v>
      </c>
      <c r="B175" t="s">
        <v>4</v>
      </c>
      <c r="C175" t="s">
        <v>20</v>
      </c>
      <c r="D175">
        <v>3</v>
      </c>
    </row>
    <row r="176" spans="1:4" x14ac:dyDescent="0.25">
      <c r="A176" s="2">
        <v>40413</v>
      </c>
      <c r="B176" t="s">
        <v>9</v>
      </c>
      <c r="C176" t="s">
        <v>17</v>
      </c>
      <c r="D176">
        <v>24</v>
      </c>
    </row>
    <row r="177" spans="1:4" x14ac:dyDescent="0.25">
      <c r="A177" s="2">
        <v>40453</v>
      </c>
      <c r="B177" t="s">
        <v>6</v>
      </c>
      <c r="C177" t="s">
        <v>17</v>
      </c>
      <c r="D177">
        <v>14</v>
      </c>
    </row>
    <row r="178" spans="1:4" x14ac:dyDescent="0.25">
      <c r="A178" s="2">
        <v>40652</v>
      </c>
      <c r="B178" t="s">
        <v>4</v>
      </c>
      <c r="C178" t="s">
        <v>19</v>
      </c>
      <c r="D178">
        <v>14</v>
      </c>
    </row>
    <row r="179" spans="1:4" x14ac:dyDescent="0.25">
      <c r="A179" s="2">
        <v>40509</v>
      </c>
      <c r="B179" t="s">
        <v>9</v>
      </c>
      <c r="C179" t="s">
        <v>18</v>
      </c>
      <c r="D179">
        <v>1</v>
      </c>
    </row>
    <row r="180" spans="1:4" x14ac:dyDescent="0.25">
      <c r="A180" s="2">
        <v>40610</v>
      </c>
      <c r="B180" t="s">
        <v>8</v>
      </c>
      <c r="C180" t="s">
        <v>16</v>
      </c>
      <c r="D180">
        <v>24</v>
      </c>
    </row>
    <row r="181" spans="1:4" x14ac:dyDescent="0.25">
      <c r="A181" s="2">
        <v>40807</v>
      </c>
      <c r="B181" t="s">
        <v>5</v>
      </c>
      <c r="C181" t="s">
        <v>20</v>
      </c>
      <c r="D181">
        <v>7</v>
      </c>
    </row>
    <row r="182" spans="1:4" x14ac:dyDescent="0.25">
      <c r="A182" s="2">
        <v>40333</v>
      </c>
      <c r="B182" t="s">
        <v>9</v>
      </c>
      <c r="C182" t="s">
        <v>15</v>
      </c>
      <c r="D182">
        <v>12</v>
      </c>
    </row>
    <row r="183" spans="1:4" x14ac:dyDescent="0.25">
      <c r="A183" s="2">
        <v>40861</v>
      </c>
      <c r="B183" t="s">
        <v>4</v>
      </c>
      <c r="C183" t="s">
        <v>17</v>
      </c>
      <c r="D183">
        <v>2</v>
      </c>
    </row>
    <row r="184" spans="1:4" x14ac:dyDescent="0.25">
      <c r="A184" s="2">
        <v>40387</v>
      </c>
      <c r="B184" t="s">
        <v>4</v>
      </c>
      <c r="C184" t="s">
        <v>15</v>
      </c>
      <c r="D184">
        <v>3</v>
      </c>
    </row>
    <row r="185" spans="1:4" x14ac:dyDescent="0.25">
      <c r="A185" s="2">
        <v>40818</v>
      </c>
      <c r="B185" t="s">
        <v>6</v>
      </c>
      <c r="C185" t="s">
        <v>16</v>
      </c>
      <c r="D185">
        <v>12</v>
      </c>
    </row>
    <row r="186" spans="1:4" x14ac:dyDescent="0.25">
      <c r="A186" s="2">
        <v>40368</v>
      </c>
      <c r="B186" t="s">
        <v>4</v>
      </c>
      <c r="C186" t="s">
        <v>17</v>
      </c>
      <c r="D186">
        <v>1</v>
      </c>
    </row>
    <row r="187" spans="1:4" x14ac:dyDescent="0.25">
      <c r="A187" s="2">
        <v>40819</v>
      </c>
      <c r="B187" t="s">
        <v>8</v>
      </c>
      <c r="C187" t="s">
        <v>18</v>
      </c>
      <c r="D187">
        <v>1</v>
      </c>
    </row>
    <row r="188" spans="1:4" x14ac:dyDescent="0.25">
      <c r="A188" s="2">
        <v>40943</v>
      </c>
      <c r="B188" t="s">
        <v>5</v>
      </c>
      <c r="C188" t="s">
        <v>20</v>
      </c>
      <c r="D188">
        <v>22</v>
      </c>
    </row>
    <row r="189" spans="1:4" x14ac:dyDescent="0.25">
      <c r="A189" s="2">
        <v>40685</v>
      </c>
      <c r="B189" t="s">
        <v>5</v>
      </c>
      <c r="C189" t="s">
        <v>17</v>
      </c>
      <c r="D189">
        <v>7</v>
      </c>
    </row>
    <row r="190" spans="1:4" x14ac:dyDescent="0.25">
      <c r="A190" s="2">
        <v>40432</v>
      </c>
      <c r="B190" t="s">
        <v>4</v>
      </c>
      <c r="C190" t="s">
        <v>18</v>
      </c>
      <c r="D190">
        <v>3</v>
      </c>
    </row>
    <row r="191" spans="1:4" x14ac:dyDescent="0.25">
      <c r="A191" s="2">
        <v>40941</v>
      </c>
      <c r="B191" t="s">
        <v>5</v>
      </c>
      <c r="C191" t="s">
        <v>20</v>
      </c>
      <c r="D191">
        <v>2</v>
      </c>
    </row>
    <row r="192" spans="1:4" x14ac:dyDescent="0.25">
      <c r="A192" s="2">
        <v>40586</v>
      </c>
      <c r="B192" t="s">
        <v>4</v>
      </c>
      <c r="C192" t="s">
        <v>20</v>
      </c>
      <c r="D192">
        <v>16</v>
      </c>
    </row>
    <row r="193" spans="1:4" x14ac:dyDescent="0.25">
      <c r="A193" s="2">
        <v>40874</v>
      </c>
      <c r="B193" t="s">
        <v>8</v>
      </c>
      <c r="C193" t="s">
        <v>19</v>
      </c>
      <c r="D193">
        <v>25</v>
      </c>
    </row>
    <row r="194" spans="1:4" x14ac:dyDescent="0.25">
      <c r="A194" s="2">
        <v>40596</v>
      </c>
      <c r="B194" t="s">
        <v>8</v>
      </c>
      <c r="C194" t="s">
        <v>15</v>
      </c>
      <c r="D194">
        <v>22</v>
      </c>
    </row>
    <row r="195" spans="1:4" x14ac:dyDescent="0.25">
      <c r="A195" s="2">
        <v>40881</v>
      </c>
      <c r="B195" t="s">
        <v>6</v>
      </c>
      <c r="C195" t="s">
        <v>18</v>
      </c>
      <c r="D195">
        <v>6</v>
      </c>
    </row>
    <row r="196" spans="1:4" x14ac:dyDescent="0.25">
      <c r="A196" s="2">
        <v>40606</v>
      </c>
      <c r="B196" t="s">
        <v>7</v>
      </c>
      <c r="C196" t="s">
        <v>16</v>
      </c>
      <c r="D196">
        <v>13</v>
      </c>
    </row>
    <row r="197" spans="1:4" x14ac:dyDescent="0.25">
      <c r="A197" s="2">
        <v>40639</v>
      </c>
      <c r="B197" t="s">
        <v>6</v>
      </c>
      <c r="C197" t="s">
        <v>20</v>
      </c>
      <c r="D197">
        <v>22</v>
      </c>
    </row>
    <row r="198" spans="1:4" x14ac:dyDescent="0.25">
      <c r="A198" s="2">
        <v>40916</v>
      </c>
      <c r="B198" t="s">
        <v>9</v>
      </c>
      <c r="C198" t="s">
        <v>20</v>
      </c>
      <c r="D198">
        <v>9</v>
      </c>
    </row>
    <row r="199" spans="1:4" x14ac:dyDescent="0.25">
      <c r="A199" s="2">
        <v>40880</v>
      </c>
      <c r="B199" t="s">
        <v>8</v>
      </c>
      <c r="C199" t="s">
        <v>18</v>
      </c>
      <c r="D199">
        <v>6</v>
      </c>
    </row>
    <row r="200" spans="1:4" x14ac:dyDescent="0.25">
      <c r="A200" s="2">
        <v>40613</v>
      </c>
      <c r="B200" t="s">
        <v>9</v>
      </c>
      <c r="C200" t="s">
        <v>17</v>
      </c>
      <c r="D200">
        <v>1</v>
      </c>
    </row>
    <row r="201" spans="1:4" x14ac:dyDescent="0.25">
      <c r="A201" s="2">
        <v>40311</v>
      </c>
      <c r="B201" t="s">
        <v>9</v>
      </c>
      <c r="C201" t="s">
        <v>19</v>
      </c>
      <c r="D201">
        <v>14</v>
      </c>
    </row>
    <row r="202" spans="1:4" x14ac:dyDescent="0.25">
      <c r="A202" s="2">
        <v>40343</v>
      </c>
      <c r="B202" t="s">
        <v>8</v>
      </c>
      <c r="C202" t="s">
        <v>15</v>
      </c>
      <c r="D202">
        <v>22</v>
      </c>
    </row>
    <row r="203" spans="1:4" x14ac:dyDescent="0.25">
      <c r="A203" s="2">
        <v>40835</v>
      </c>
      <c r="B203" t="s">
        <v>9</v>
      </c>
      <c r="C203" t="s">
        <v>17</v>
      </c>
      <c r="D203">
        <v>14</v>
      </c>
    </row>
    <row r="204" spans="1:4" x14ac:dyDescent="0.25">
      <c r="A204" s="2">
        <v>40828</v>
      </c>
      <c r="B204" t="s">
        <v>6</v>
      </c>
      <c r="C204" t="s">
        <v>18</v>
      </c>
      <c r="D204">
        <v>14</v>
      </c>
    </row>
    <row r="205" spans="1:4" x14ac:dyDescent="0.25">
      <c r="A205" s="2">
        <v>40894</v>
      </c>
      <c r="B205" t="s">
        <v>7</v>
      </c>
      <c r="C205" t="s">
        <v>18</v>
      </c>
      <c r="D205">
        <v>1</v>
      </c>
    </row>
    <row r="206" spans="1:4" x14ac:dyDescent="0.25">
      <c r="A206" s="2">
        <v>40669</v>
      </c>
      <c r="B206" t="s">
        <v>7</v>
      </c>
      <c r="C206" t="s">
        <v>15</v>
      </c>
      <c r="D206">
        <v>6</v>
      </c>
    </row>
    <row r="207" spans="1:4" x14ac:dyDescent="0.25">
      <c r="A207" s="2">
        <v>40900</v>
      </c>
      <c r="B207" t="s">
        <v>4</v>
      </c>
      <c r="C207" t="s">
        <v>20</v>
      </c>
      <c r="D207">
        <v>16</v>
      </c>
    </row>
    <row r="208" spans="1:4" x14ac:dyDescent="0.25">
      <c r="A208" s="2">
        <v>40910</v>
      </c>
      <c r="B208" t="s">
        <v>4</v>
      </c>
      <c r="C208" t="s">
        <v>20</v>
      </c>
      <c r="D208">
        <v>19</v>
      </c>
    </row>
    <row r="209" spans="1:4" x14ac:dyDescent="0.25">
      <c r="A209" s="2">
        <v>40904</v>
      </c>
      <c r="B209" t="s">
        <v>5</v>
      </c>
      <c r="C209" t="s">
        <v>19</v>
      </c>
      <c r="D209">
        <v>8</v>
      </c>
    </row>
    <row r="210" spans="1:4" x14ac:dyDescent="0.25">
      <c r="A210" s="2">
        <v>40470</v>
      </c>
      <c r="B210" t="s">
        <v>5</v>
      </c>
      <c r="C210" t="s">
        <v>17</v>
      </c>
      <c r="D210">
        <v>20</v>
      </c>
    </row>
    <row r="211" spans="1:4" x14ac:dyDescent="0.25">
      <c r="A211" s="2">
        <v>40703</v>
      </c>
      <c r="B211" t="s">
        <v>4</v>
      </c>
      <c r="C211" t="s">
        <v>19</v>
      </c>
      <c r="D211">
        <v>16</v>
      </c>
    </row>
    <row r="212" spans="1:4" x14ac:dyDescent="0.25">
      <c r="A212" s="2">
        <v>40482</v>
      </c>
      <c r="B212" t="s">
        <v>4</v>
      </c>
      <c r="C212" t="s">
        <v>20</v>
      </c>
      <c r="D212">
        <v>19</v>
      </c>
    </row>
    <row r="213" spans="1:4" x14ac:dyDescent="0.25">
      <c r="A213" s="2">
        <v>40352</v>
      </c>
      <c r="B213" t="s">
        <v>6</v>
      </c>
      <c r="C213" t="s">
        <v>18</v>
      </c>
      <c r="D213">
        <v>21</v>
      </c>
    </row>
    <row r="214" spans="1:4" x14ac:dyDescent="0.25">
      <c r="A214" s="2">
        <v>40308</v>
      </c>
      <c r="B214" t="s">
        <v>9</v>
      </c>
      <c r="C214" t="s">
        <v>16</v>
      </c>
      <c r="D214">
        <v>21</v>
      </c>
    </row>
    <row r="215" spans="1:4" x14ac:dyDescent="0.25">
      <c r="A215" s="2">
        <v>40582</v>
      </c>
      <c r="B215" t="s">
        <v>5</v>
      </c>
      <c r="C215" t="s">
        <v>18</v>
      </c>
      <c r="D215">
        <v>7</v>
      </c>
    </row>
    <row r="216" spans="1:4" x14ac:dyDescent="0.25">
      <c r="A216" s="2">
        <v>40380</v>
      </c>
      <c r="B216" t="s">
        <v>8</v>
      </c>
      <c r="C216" t="s">
        <v>16</v>
      </c>
      <c r="D216">
        <v>24</v>
      </c>
    </row>
    <row r="217" spans="1:4" x14ac:dyDescent="0.25">
      <c r="A217" s="2">
        <v>40812</v>
      </c>
      <c r="B217" t="s">
        <v>5</v>
      </c>
      <c r="C217" t="s">
        <v>17</v>
      </c>
      <c r="D217">
        <v>23</v>
      </c>
    </row>
    <row r="218" spans="1:4" x14ac:dyDescent="0.25">
      <c r="A218" s="2">
        <v>40983</v>
      </c>
      <c r="B218" t="s">
        <v>9</v>
      </c>
      <c r="C218" t="s">
        <v>16</v>
      </c>
      <c r="D218">
        <v>16</v>
      </c>
    </row>
    <row r="219" spans="1:4" x14ac:dyDescent="0.25">
      <c r="A219" s="2">
        <v>40907</v>
      </c>
      <c r="B219" t="s">
        <v>6</v>
      </c>
      <c r="C219" t="s">
        <v>17</v>
      </c>
      <c r="D219">
        <v>21</v>
      </c>
    </row>
    <row r="220" spans="1:4" x14ac:dyDescent="0.25">
      <c r="A220" s="2">
        <v>40391</v>
      </c>
      <c r="B220" t="s">
        <v>6</v>
      </c>
      <c r="C220" t="s">
        <v>17</v>
      </c>
      <c r="D220">
        <v>5</v>
      </c>
    </row>
    <row r="221" spans="1:4" x14ac:dyDescent="0.25">
      <c r="A221" s="2">
        <v>40434</v>
      </c>
      <c r="B221" t="s">
        <v>4</v>
      </c>
      <c r="C221" t="s">
        <v>16</v>
      </c>
      <c r="D221">
        <v>6</v>
      </c>
    </row>
    <row r="222" spans="1:4" x14ac:dyDescent="0.25">
      <c r="A222" s="2">
        <v>40693</v>
      </c>
      <c r="B222" t="s">
        <v>5</v>
      </c>
      <c r="C222" t="s">
        <v>19</v>
      </c>
      <c r="D222">
        <v>24</v>
      </c>
    </row>
    <row r="223" spans="1:4" x14ac:dyDescent="0.25">
      <c r="A223" s="2">
        <v>40390</v>
      </c>
      <c r="B223" t="s">
        <v>7</v>
      </c>
      <c r="C223" t="s">
        <v>15</v>
      </c>
      <c r="D223">
        <v>13</v>
      </c>
    </row>
    <row r="224" spans="1:4" x14ac:dyDescent="0.25">
      <c r="A224" s="2">
        <v>40834</v>
      </c>
      <c r="B224" t="s">
        <v>4</v>
      </c>
      <c r="C224" t="s">
        <v>20</v>
      </c>
      <c r="D224">
        <v>16</v>
      </c>
    </row>
    <row r="225" spans="1:4" x14ac:dyDescent="0.25">
      <c r="A225" s="2">
        <v>40801</v>
      </c>
      <c r="B225" t="s">
        <v>4</v>
      </c>
      <c r="C225" t="s">
        <v>20</v>
      </c>
      <c r="D225">
        <v>12</v>
      </c>
    </row>
    <row r="226" spans="1:4" x14ac:dyDescent="0.25">
      <c r="A226" s="2">
        <v>40885</v>
      </c>
      <c r="B226" t="s">
        <v>9</v>
      </c>
      <c r="C226" t="s">
        <v>17</v>
      </c>
      <c r="D226">
        <v>7</v>
      </c>
    </row>
    <row r="227" spans="1:4" x14ac:dyDescent="0.25">
      <c r="A227" s="2">
        <v>40430</v>
      </c>
      <c r="B227" t="s">
        <v>5</v>
      </c>
      <c r="C227" t="s">
        <v>19</v>
      </c>
      <c r="D227">
        <v>2</v>
      </c>
    </row>
    <row r="228" spans="1:4" x14ac:dyDescent="0.25">
      <c r="A228" s="2">
        <v>40522</v>
      </c>
      <c r="B228" t="s">
        <v>6</v>
      </c>
      <c r="C228" t="s">
        <v>18</v>
      </c>
      <c r="D228">
        <v>23</v>
      </c>
    </row>
    <row r="229" spans="1:4" x14ac:dyDescent="0.25">
      <c r="A229" s="2">
        <v>40479</v>
      </c>
      <c r="B229" t="s">
        <v>4</v>
      </c>
      <c r="C229" t="s">
        <v>17</v>
      </c>
      <c r="D229">
        <v>7</v>
      </c>
    </row>
    <row r="230" spans="1:4" x14ac:dyDescent="0.25">
      <c r="A230" s="2">
        <v>40641</v>
      </c>
      <c r="B230" t="s">
        <v>6</v>
      </c>
      <c r="C230" t="s">
        <v>20</v>
      </c>
      <c r="D230">
        <v>21</v>
      </c>
    </row>
    <row r="231" spans="1:4" x14ac:dyDescent="0.25">
      <c r="A231" s="2">
        <v>40689</v>
      </c>
      <c r="B231" t="s">
        <v>9</v>
      </c>
      <c r="C231" t="s">
        <v>19</v>
      </c>
      <c r="D231">
        <v>1</v>
      </c>
    </row>
    <row r="232" spans="1:4" x14ac:dyDescent="0.25">
      <c r="A232" s="2">
        <v>40375</v>
      </c>
      <c r="B232" t="s">
        <v>6</v>
      </c>
      <c r="C232" t="s">
        <v>19</v>
      </c>
      <c r="D232">
        <v>15</v>
      </c>
    </row>
    <row r="233" spans="1:4" x14ac:dyDescent="0.25">
      <c r="A233" s="2">
        <v>40958</v>
      </c>
      <c r="B233" t="s">
        <v>6</v>
      </c>
      <c r="C233" t="s">
        <v>16</v>
      </c>
      <c r="D233">
        <v>16</v>
      </c>
    </row>
    <row r="234" spans="1:4" x14ac:dyDescent="0.25">
      <c r="A234" s="2">
        <v>40380</v>
      </c>
      <c r="B234" t="s">
        <v>8</v>
      </c>
      <c r="C234" t="s">
        <v>15</v>
      </c>
      <c r="D234">
        <v>11</v>
      </c>
    </row>
    <row r="235" spans="1:4" x14ac:dyDescent="0.25">
      <c r="A235" s="2">
        <v>40339</v>
      </c>
      <c r="B235" t="s">
        <v>5</v>
      </c>
      <c r="C235" t="s">
        <v>20</v>
      </c>
      <c r="D235">
        <v>3</v>
      </c>
    </row>
    <row r="236" spans="1:4" x14ac:dyDescent="0.25">
      <c r="A236" s="2">
        <v>40630</v>
      </c>
      <c r="B236" t="s">
        <v>8</v>
      </c>
      <c r="C236" t="s">
        <v>17</v>
      </c>
      <c r="D236">
        <v>1</v>
      </c>
    </row>
    <row r="237" spans="1:4" x14ac:dyDescent="0.25">
      <c r="A237" s="2">
        <v>40808</v>
      </c>
      <c r="B237" t="s">
        <v>4</v>
      </c>
      <c r="C237" t="s">
        <v>16</v>
      </c>
      <c r="D237">
        <v>21</v>
      </c>
    </row>
    <row r="238" spans="1:4" x14ac:dyDescent="0.25">
      <c r="A238" s="2">
        <v>40645</v>
      </c>
      <c r="B238" t="s">
        <v>8</v>
      </c>
      <c r="C238" t="s">
        <v>19</v>
      </c>
      <c r="D238">
        <v>12</v>
      </c>
    </row>
    <row r="239" spans="1:4" x14ac:dyDescent="0.25">
      <c r="A239" s="2">
        <v>40486</v>
      </c>
      <c r="B239" t="s">
        <v>8</v>
      </c>
      <c r="C239" t="s">
        <v>15</v>
      </c>
      <c r="D239">
        <v>25</v>
      </c>
    </row>
    <row r="240" spans="1:4" x14ac:dyDescent="0.25">
      <c r="A240" s="2">
        <v>40674</v>
      </c>
      <c r="B240" t="s">
        <v>7</v>
      </c>
      <c r="C240" t="s">
        <v>15</v>
      </c>
      <c r="D240">
        <v>8</v>
      </c>
    </row>
    <row r="241" spans="1:4" x14ac:dyDescent="0.25">
      <c r="A241" s="2">
        <v>40973</v>
      </c>
      <c r="B241" t="s">
        <v>6</v>
      </c>
      <c r="C241" t="s">
        <v>20</v>
      </c>
      <c r="D241">
        <v>20</v>
      </c>
    </row>
    <row r="242" spans="1:4" x14ac:dyDescent="0.25">
      <c r="A242" s="2">
        <v>40372</v>
      </c>
      <c r="B242" t="s">
        <v>8</v>
      </c>
      <c r="C242" t="s">
        <v>17</v>
      </c>
      <c r="D242">
        <v>14</v>
      </c>
    </row>
    <row r="243" spans="1:4" x14ac:dyDescent="0.25">
      <c r="A243" s="2">
        <v>40716</v>
      </c>
      <c r="B243" t="s">
        <v>5</v>
      </c>
      <c r="C243" t="s">
        <v>19</v>
      </c>
      <c r="D243">
        <v>2</v>
      </c>
    </row>
    <row r="244" spans="1:4" x14ac:dyDescent="0.25">
      <c r="A244" s="2">
        <v>40351</v>
      </c>
      <c r="B244" t="s">
        <v>6</v>
      </c>
      <c r="C244" t="s">
        <v>16</v>
      </c>
      <c r="D244">
        <v>18</v>
      </c>
    </row>
    <row r="245" spans="1:4" x14ac:dyDescent="0.25">
      <c r="A245" s="2">
        <v>40659</v>
      </c>
      <c r="B245" t="s">
        <v>7</v>
      </c>
      <c r="C245" t="s">
        <v>17</v>
      </c>
      <c r="D245">
        <v>18</v>
      </c>
    </row>
    <row r="246" spans="1:4" x14ac:dyDescent="0.25">
      <c r="A246" s="2">
        <v>40356</v>
      </c>
      <c r="B246" t="s">
        <v>8</v>
      </c>
      <c r="C246" t="s">
        <v>18</v>
      </c>
      <c r="D246">
        <v>7</v>
      </c>
    </row>
    <row r="247" spans="1:4" x14ac:dyDescent="0.25">
      <c r="A247" s="2">
        <v>40889</v>
      </c>
      <c r="B247" t="s">
        <v>5</v>
      </c>
      <c r="C247" t="s">
        <v>20</v>
      </c>
      <c r="D247">
        <v>25</v>
      </c>
    </row>
    <row r="248" spans="1:4" x14ac:dyDescent="0.25">
      <c r="A248" s="2">
        <v>40785</v>
      </c>
      <c r="B248" t="s">
        <v>9</v>
      </c>
      <c r="C248" t="s">
        <v>15</v>
      </c>
      <c r="D248">
        <v>13</v>
      </c>
    </row>
    <row r="249" spans="1:4" x14ac:dyDescent="0.25">
      <c r="A249" s="2">
        <v>40553</v>
      </c>
      <c r="B249" t="s">
        <v>5</v>
      </c>
      <c r="C249" t="s">
        <v>20</v>
      </c>
      <c r="D249">
        <v>4</v>
      </c>
    </row>
    <row r="250" spans="1:4" x14ac:dyDescent="0.25">
      <c r="A250" s="2">
        <v>40789</v>
      </c>
      <c r="B250" t="s">
        <v>5</v>
      </c>
      <c r="C250" t="s">
        <v>18</v>
      </c>
      <c r="D250">
        <v>18</v>
      </c>
    </row>
    <row r="251" spans="1:4" x14ac:dyDescent="0.25">
      <c r="A251" s="2">
        <v>40409</v>
      </c>
      <c r="B251" t="s">
        <v>8</v>
      </c>
      <c r="C251" t="s">
        <v>18</v>
      </c>
      <c r="D251">
        <v>4</v>
      </c>
    </row>
    <row r="252" spans="1:4" x14ac:dyDescent="0.25">
      <c r="A252" s="2">
        <v>40447</v>
      </c>
      <c r="B252" t="s">
        <v>8</v>
      </c>
      <c r="C252" t="s">
        <v>20</v>
      </c>
      <c r="D252">
        <v>13</v>
      </c>
    </row>
    <row r="253" spans="1:4" x14ac:dyDescent="0.25">
      <c r="A253" s="2">
        <v>40749</v>
      </c>
      <c r="B253" t="s">
        <v>5</v>
      </c>
      <c r="C253" t="s">
        <v>20</v>
      </c>
      <c r="D253">
        <v>5</v>
      </c>
    </row>
    <row r="254" spans="1:4" x14ac:dyDescent="0.25">
      <c r="A254" s="2">
        <v>40359</v>
      </c>
      <c r="B254" t="s">
        <v>8</v>
      </c>
      <c r="C254" t="s">
        <v>15</v>
      </c>
      <c r="D254">
        <v>9</v>
      </c>
    </row>
    <row r="255" spans="1:4" x14ac:dyDescent="0.25">
      <c r="A255" s="2">
        <v>40995</v>
      </c>
      <c r="B255" t="s">
        <v>8</v>
      </c>
      <c r="C255" t="s">
        <v>19</v>
      </c>
      <c r="D255">
        <v>1</v>
      </c>
    </row>
    <row r="256" spans="1:4" x14ac:dyDescent="0.25">
      <c r="A256" s="2">
        <v>40467</v>
      </c>
      <c r="B256" t="s">
        <v>6</v>
      </c>
      <c r="C256" t="s">
        <v>20</v>
      </c>
      <c r="D256">
        <v>21</v>
      </c>
    </row>
    <row r="257" spans="1:4" x14ac:dyDescent="0.25">
      <c r="A257" s="2">
        <v>40647</v>
      </c>
      <c r="B257" t="s">
        <v>8</v>
      </c>
      <c r="C257" t="s">
        <v>18</v>
      </c>
      <c r="D257">
        <v>19</v>
      </c>
    </row>
    <row r="258" spans="1:4" x14ac:dyDescent="0.25">
      <c r="A258" s="2">
        <v>40308</v>
      </c>
      <c r="B258" t="s">
        <v>8</v>
      </c>
      <c r="C258" t="s">
        <v>20</v>
      </c>
      <c r="D258">
        <v>7</v>
      </c>
    </row>
    <row r="259" spans="1:4" x14ac:dyDescent="0.25">
      <c r="A259" s="2">
        <v>40400</v>
      </c>
      <c r="B259" t="s">
        <v>9</v>
      </c>
      <c r="C259" t="s">
        <v>19</v>
      </c>
      <c r="D259">
        <v>5</v>
      </c>
    </row>
    <row r="260" spans="1:4" x14ac:dyDescent="0.25">
      <c r="A260" s="2">
        <v>40898</v>
      </c>
      <c r="B260" t="s">
        <v>4</v>
      </c>
      <c r="C260" t="s">
        <v>15</v>
      </c>
      <c r="D260">
        <v>23</v>
      </c>
    </row>
    <row r="261" spans="1:4" x14ac:dyDescent="0.25">
      <c r="A261" s="2">
        <v>40927</v>
      </c>
      <c r="B261" t="s">
        <v>5</v>
      </c>
      <c r="C261" t="s">
        <v>16</v>
      </c>
      <c r="D261">
        <v>8</v>
      </c>
    </row>
    <row r="262" spans="1:4" x14ac:dyDescent="0.25">
      <c r="A262" s="2">
        <v>40707</v>
      </c>
      <c r="B262" t="s">
        <v>6</v>
      </c>
      <c r="C262" t="s">
        <v>19</v>
      </c>
      <c r="D262">
        <v>10</v>
      </c>
    </row>
    <row r="263" spans="1:4" x14ac:dyDescent="0.25">
      <c r="A263" s="2">
        <v>40518</v>
      </c>
      <c r="B263" t="s">
        <v>7</v>
      </c>
      <c r="C263" t="s">
        <v>18</v>
      </c>
      <c r="D263">
        <v>10</v>
      </c>
    </row>
    <row r="264" spans="1:4" x14ac:dyDescent="0.25">
      <c r="A264" s="2">
        <v>40906</v>
      </c>
      <c r="B264" t="s">
        <v>4</v>
      </c>
      <c r="C264" t="s">
        <v>15</v>
      </c>
      <c r="D264">
        <v>24</v>
      </c>
    </row>
    <row r="265" spans="1:4" x14ac:dyDescent="0.25">
      <c r="A265" s="2">
        <v>40947</v>
      </c>
      <c r="B265" t="s">
        <v>9</v>
      </c>
      <c r="C265" t="s">
        <v>15</v>
      </c>
      <c r="D265">
        <v>5</v>
      </c>
    </row>
    <row r="266" spans="1:4" x14ac:dyDescent="0.25">
      <c r="A266" s="2">
        <v>40625</v>
      </c>
      <c r="B266" t="s">
        <v>4</v>
      </c>
      <c r="C266" t="s">
        <v>16</v>
      </c>
      <c r="D266">
        <v>25</v>
      </c>
    </row>
    <row r="267" spans="1:4" x14ac:dyDescent="0.25">
      <c r="A267" s="2">
        <v>40856</v>
      </c>
      <c r="B267" t="s">
        <v>9</v>
      </c>
      <c r="C267" t="s">
        <v>17</v>
      </c>
      <c r="D267">
        <v>5</v>
      </c>
    </row>
    <row r="268" spans="1:4" x14ac:dyDescent="0.25">
      <c r="A268" s="2">
        <v>40781</v>
      </c>
      <c r="B268" t="s">
        <v>7</v>
      </c>
      <c r="C268" t="s">
        <v>16</v>
      </c>
      <c r="D268">
        <v>3</v>
      </c>
    </row>
    <row r="269" spans="1:4" x14ac:dyDescent="0.25">
      <c r="A269" s="2">
        <v>40808</v>
      </c>
      <c r="B269" t="s">
        <v>4</v>
      </c>
      <c r="C269" t="s">
        <v>19</v>
      </c>
      <c r="D269">
        <v>4</v>
      </c>
    </row>
    <row r="270" spans="1:4" x14ac:dyDescent="0.25">
      <c r="A270" s="2">
        <v>41001</v>
      </c>
      <c r="B270" t="s">
        <v>9</v>
      </c>
      <c r="C270" t="s">
        <v>16</v>
      </c>
      <c r="D270">
        <v>1</v>
      </c>
    </row>
    <row r="271" spans="1:4" x14ac:dyDescent="0.25">
      <c r="A271" s="2">
        <v>40900</v>
      </c>
      <c r="B271" t="s">
        <v>8</v>
      </c>
      <c r="C271" t="s">
        <v>20</v>
      </c>
      <c r="D271">
        <v>20</v>
      </c>
    </row>
    <row r="272" spans="1:4" x14ac:dyDescent="0.25">
      <c r="A272" s="2">
        <v>40430</v>
      </c>
      <c r="B272" t="s">
        <v>9</v>
      </c>
      <c r="C272" t="s">
        <v>19</v>
      </c>
      <c r="D272">
        <v>5</v>
      </c>
    </row>
    <row r="273" spans="1:4" x14ac:dyDescent="0.25">
      <c r="A273" s="2">
        <v>40459</v>
      </c>
      <c r="B273" t="s">
        <v>7</v>
      </c>
      <c r="C273" t="s">
        <v>19</v>
      </c>
      <c r="D273">
        <v>18</v>
      </c>
    </row>
    <row r="274" spans="1:4" x14ac:dyDescent="0.25">
      <c r="A274" s="2">
        <v>40531</v>
      </c>
      <c r="B274" t="s">
        <v>7</v>
      </c>
      <c r="C274" t="s">
        <v>17</v>
      </c>
      <c r="D274">
        <v>4</v>
      </c>
    </row>
    <row r="275" spans="1:4" x14ac:dyDescent="0.25">
      <c r="A275" s="2">
        <v>40336</v>
      </c>
      <c r="B275" t="s">
        <v>6</v>
      </c>
      <c r="C275" t="s">
        <v>15</v>
      </c>
      <c r="D275">
        <v>11</v>
      </c>
    </row>
    <row r="276" spans="1:4" x14ac:dyDescent="0.25">
      <c r="A276" s="2">
        <v>40737</v>
      </c>
      <c r="B276" t="s">
        <v>4</v>
      </c>
      <c r="C276" t="s">
        <v>20</v>
      </c>
      <c r="D276">
        <v>16</v>
      </c>
    </row>
    <row r="277" spans="1:4" x14ac:dyDescent="0.25">
      <c r="A277" s="2">
        <v>40332</v>
      </c>
      <c r="B277" t="s">
        <v>8</v>
      </c>
      <c r="C277" t="s">
        <v>18</v>
      </c>
      <c r="D277">
        <v>22</v>
      </c>
    </row>
    <row r="278" spans="1:4" x14ac:dyDescent="0.25">
      <c r="A278" s="2">
        <v>40636</v>
      </c>
      <c r="B278" t="s">
        <v>4</v>
      </c>
      <c r="C278" t="s">
        <v>18</v>
      </c>
      <c r="D278">
        <v>6</v>
      </c>
    </row>
    <row r="279" spans="1:4" x14ac:dyDescent="0.25">
      <c r="A279" s="2">
        <v>40727</v>
      </c>
      <c r="B279" t="s">
        <v>7</v>
      </c>
      <c r="C279" t="s">
        <v>19</v>
      </c>
      <c r="D279">
        <v>11</v>
      </c>
    </row>
    <row r="280" spans="1:4" x14ac:dyDescent="0.25">
      <c r="A280" s="2">
        <v>40333</v>
      </c>
      <c r="B280" t="s">
        <v>4</v>
      </c>
      <c r="C280" t="s">
        <v>20</v>
      </c>
      <c r="D280">
        <v>24</v>
      </c>
    </row>
    <row r="281" spans="1:4" x14ac:dyDescent="0.25">
      <c r="A281" s="2">
        <v>40902</v>
      </c>
      <c r="B281" t="s">
        <v>7</v>
      </c>
      <c r="C281" t="s">
        <v>17</v>
      </c>
      <c r="D281">
        <v>18</v>
      </c>
    </row>
    <row r="282" spans="1:4" x14ac:dyDescent="0.25">
      <c r="A282" s="2">
        <v>40570</v>
      </c>
      <c r="B282" t="s">
        <v>8</v>
      </c>
      <c r="C282" t="s">
        <v>15</v>
      </c>
      <c r="D282">
        <v>3</v>
      </c>
    </row>
    <row r="283" spans="1:4" x14ac:dyDescent="0.25">
      <c r="A283" s="2">
        <v>40316</v>
      </c>
      <c r="B283" t="s">
        <v>6</v>
      </c>
      <c r="C283" t="s">
        <v>19</v>
      </c>
      <c r="D283">
        <v>1</v>
      </c>
    </row>
    <row r="284" spans="1:4" x14ac:dyDescent="0.25">
      <c r="A284" s="2">
        <v>40960</v>
      </c>
      <c r="B284" t="s">
        <v>8</v>
      </c>
      <c r="C284" t="s">
        <v>18</v>
      </c>
      <c r="D284">
        <v>13</v>
      </c>
    </row>
    <row r="285" spans="1:4" x14ac:dyDescent="0.25">
      <c r="A285" s="2">
        <v>40906</v>
      </c>
      <c r="B285" t="s">
        <v>9</v>
      </c>
      <c r="C285" t="s">
        <v>19</v>
      </c>
      <c r="D285">
        <v>2</v>
      </c>
    </row>
    <row r="286" spans="1:4" x14ac:dyDescent="0.25">
      <c r="A286" s="2">
        <v>40923</v>
      </c>
      <c r="B286" t="s">
        <v>8</v>
      </c>
      <c r="C286" t="s">
        <v>17</v>
      </c>
      <c r="D286">
        <v>22</v>
      </c>
    </row>
    <row r="287" spans="1:4" x14ac:dyDescent="0.25">
      <c r="A287" s="2">
        <v>40331</v>
      </c>
      <c r="B287" t="s">
        <v>7</v>
      </c>
      <c r="C287" t="s">
        <v>18</v>
      </c>
      <c r="D287">
        <v>21</v>
      </c>
    </row>
    <row r="288" spans="1:4" x14ac:dyDescent="0.25">
      <c r="A288" s="2">
        <v>40881</v>
      </c>
      <c r="B288" t="s">
        <v>7</v>
      </c>
      <c r="C288" t="s">
        <v>16</v>
      </c>
      <c r="D288">
        <v>11</v>
      </c>
    </row>
    <row r="289" spans="1:4" x14ac:dyDescent="0.25">
      <c r="A289" s="2">
        <v>40676</v>
      </c>
      <c r="B289" t="s">
        <v>7</v>
      </c>
      <c r="C289" t="s">
        <v>16</v>
      </c>
      <c r="D289">
        <v>21</v>
      </c>
    </row>
    <row r="290" spans="1:4" x14ac:dyDescent="0.25">
      <c r="A290" s="2">
        <v>40809</v>
      </c>
      <c r="B290" t="s">
        <v>5</v>
      </c>
      <c r="C290" t="s">
        <v>17</v>
      </c>
      <c r="D290">
        <v>1</v>
      </c>
    </row>
    <row r="291" spans="1:4" x14ac:dyDescent="0.25">
      <c r="A291" s="2">
        <v>40543</v>
      </c>
      <c r="B291" t="s">
        <v>9</v>
      </c>
      <c r="C291" t="s">
        <v>19</v>
      </c>
      <c r="D291">
        <v>18</v>
      </c>
    </row>
    <row r="292" spans="1:4" x14ac:dyDescent="0.25">
      <c r="A292" s="2">
        <v>40417</v>
      </c>
      <c r="B292" t="s">
        <v>4</v>
      </c>
      <c r="C292" t="s">
        <v>15</v>
      </c>
      <c r="D292">
        <v>7</v>
      </c>
    </row>
    <row r="293" spans="1:4" x14ac:dyDescent="0.25">
      <c r="A293" s="2">
        <v>40887</v>
      </c>
      <c r="B293" t="s">
        <v>6</v>
      </c>
      <c r="C293" t="s">
        <v>20</v>
      </c>
      <c r="D293">
        <v>13</v>
      </c>
    </row>
    <row r="294" spans="1:4" x14ac:dyDescent="0.25">
      <c r="A294" s="2">
        <v>41000</v>
      </c>
      <c r="B294" t="s">
        <v>7</v>
      </c>
      <c r="C294" t="s">
        <v>20</v>
      </c>
      <c r="D294">
        <v>7</v>
      </c>
    </row>
    <row r="295" spans="1:4" x14ac:dyDescent="0.25">
      <c r="A295" s="2">
        <v>40738</v>
      </c>
      <c r="B295" t="s">
        <v>8</v>
      </c>
      <c r="C295" t="s">
        <v>15</v>
      </c>
      <c r="D295">
        <v>18</v>
      </c>
    </row>
    <row r="296" spans="1:4" x14ac:dyDescent="0.25">
      <c r="A296" s="2">
        <v>40682</v>
      </c>
      <c r="B296" t="s">
        <v>9</v>
      </c>
      <c r="C296" t="s">
        <v>17</v>
      </c>
      <c r="D296">
        <v>14</v>
      </c>
    </row>
    <row r="297" spans="1:4" x14ac:dyDescent="0.25">
      <c r="A297" s="2">
        <v>40759</v>
      </c>
      <c r="B297" t="s">
        <v>8</v>
      </c>
      <c r="C297" t="s">
        <v>15</v>
      </c>
      <c r="D297">
        <v>17</v>
      </c>
    </row>
    <row r="298" spans="1:4" x14ac:dyDescent="0.25">
      <c r="A298" s="2">
        <v>40388</v>
      </c>
      <c r="B298" t="s">
        <v>4</v>
      </c>
      <c r="C298" t="s">
        <v>20</v>
      </c>
      <c r="D298">
        <v>20</v>
      </c>
    </row>
    <row r="299" spans="1:4" x14ac:dyDescent="0.25">
      <c r="A299" s="2">
        <v>40768</v>
      </c>
      <c r="B299" t="s">
        <v>5</v>
      </c>
      <c r="C299" t="s">
        <v>20</v>
      </c>
      <c r="D299">
        <v>17</v>
      </c>
    </row>
    <row r="300" spans="1:4" x14ac:dyDescent="0.25">
      <c r="A300" s="2">
        <v>40621</v>
      </c>
      <c r="B300" t="s">
        <v>6</v>
      </c>
      <c r="C300" t="s">
        <v>17</v>
      </c>
      <c r="D300">
        <v>3</v>
      </c>
    </row>
    <row r="301" spans="1:4" x14ac:dyDescent="0.25">
      <c r="A301" s="2">
        <v>40867</v>
      </c>
      <c r="B301" t="s">
        <v>4</v>
      </c>
      <c r="C301" t="s">
        <v>15</v>
      </c>
      <c r="D301">
        <v>20</v>
      </c>
    </row>
    <row r="302" spans="1:4" x14ac:dyDescent="0.25">
      <c r="A302" s="2">
        <v>40360</v>
      </c>
      <c r="B302" t="s">
        <v>4</v>
      </c>
      <c r="C302" t="s">
        <v>20</v>
      </c>
      <c r="D302">
        <v>14</v>
      </c>
    </row>
    <row r="303" spans="1:4" x14ac:dyDescent="0.25">
      <c r="A303" s="2">
        <v>40865</v>
      </c>
      <c r="B303" t="s">
        <v>5</v>
      </c>
      <c r="C303" t="s">
        <v>18</v>
      </c>
      <c r="D303">
        <v>24</v>
      </c>
    </row>
    <row r="304" spans="1:4" x14ac:dyDescent="0.25">
      <c r="A304" s="2">
        <v>40910</v>
      </c>
      <c r="B304" t="s">
        <v>5</v>
      </c>
      <c r="C304" t="s">
        <v>18</v>
      </c>
      <c r="D304">
        <v>7</v>
      </c>
    </row>
    <row r="305" spans="1:4" x14ac:dyDescent="0.25">
      <c r="A305" s="2">
        <v>40705</v>
      </c>
      <c r="B305" t="s">
        <v>9</v>
      </c>
      <c r="C305" t="s">
        <v>20</v>
      </c>
      <c r="D305">
        <v>16</v>
      </c>
    </row>
    <row r="306" spans="1:4" x14ac:dyDescent="0.25">
      <c r="A306" s="2">
        <v>40980</v>
      </c>
      <c r="B306" t="s">
        <v>7</v>
      </c>
      <c r="C306" t="s">
        <v>18</v>
      </c>
      <c r="D306">
        <v>3</v>
      </c>
    </row>
    <row r="307" spans="1:4" x14ac:dyDescent="0.25">
      <c r="A307" s="2">
        <v>40863</v>
      </c>
      <c r="B307" t="s">
        <v>7</v>
      </c>
      <c r="C307" t="s">
        <v>18</v>
      </c>
      <c r="D307">
        <v>10</v>
      </c>
    </row>
    <row r="308" spans="1:4" x14ac:dyDescent="0.25">
      <c r="A308" s="2">
        <v>40621</v>
      </c>
      <c r="B308" t="s">
        <v>7</v>
      </c>
      <c r="C308" t="s">
        <v>17</v>
      </c>
      <c r="D308">
        <v>1</v>
      </c>
    </row>
    <row r="309" spans="1:4" x14ac:dyDescent="0.25">
      <c r="A309" s="2">
        <v>40843</v>
      </c>
      <c r="B309" t="s">
        <v>6</v>
      </c>
      <c r="C309" t="s">
        <v>16</v>
      </c>
      <c r="D309">
        <v>1</v>
      </c>
    </row>
    <row r="310" spans="1:4" x14ac:dyDescent="0.25">
      <c r="A310" s="2">
        <v>40323</v>
      </c>
      <c r="B310" t="s">
        <v>4</v>
      </c>
      <c r="C310" t="s">
        <v>17</v>
      </c>
      <c r="D310">
        <v>10</v>
      </c>
    </row>
    <row r="311" spans="1:4" x14ac:dyDescent="0.25">
      <c r="A311" s="2">
        <v>40368</v>
      </c>
      <c r="B311" t="s">
        <v>7</v>
      </c>
      <c r="C311" t="s">
        <v>15</v>
      </c>
      <c r="D311">
        <v>12</v>
      </c>
    </row>
    <row r="312" spans="1:4" x14ac:dyDescent="0.25">
      <c r="A312" s="2">
        <v>40871</v>
      </c>
      <c r="B312" t="s">
        <v>7</v>
      </c>
      <c r="C312" t="s">
        <v>18</v>
      </c>
      <c r="D312">
        <v>15</v>
      </c>
    </row>
    <row r="313" spans="1:4" x14ac:dyDescent="0.25">
      <c r="A313" s="2">
        <v>40356</v>
      </c>
      <c r="B313" t="s">
        <v>4</v>
      </c>
      <c r="C313" t="s">
        <v>16</v>
      </c>
      <c r="D313">
        <v>5</v>
      </c>
    </row>
    <row r="314" spans="1:4" x14ac:dyDescent="0.25">
      <c r="A314" s="2">
        <v>40497</v>
      </c>
      <c r="B314" t="s">
        <v>4</v>
      </c>
      <c r="C314" t="s">
        <v>15</v>
      </c>
      <c r="D314">
        <v>5</v>
      </c>
    </row>
    <row r="315" spans="1:4" x14ac:dyDescent="0.25">
      <c r="A315" s="2">
        <v>40548</v>
      </c>
      <c r="B315" t="s">
        <v>6</v>
      </c>
      <c r="C315" t="s">
        <v>17</v>
      </c>
      <c r="D315">
        <v>6</v>
      </c>
    </row>
    <row r="316" spans="1:4" x14ac:dyDescent="0.25">
      <c r="A316" s="2">
        <v>40620</v>
      </c>
      <c r="B316" t="s">
        <v>5</v>
      </c>
      <c r="C316" t="s">
        <v>19</v>
      </c>
      <c r="D316">
        <v>13</v>
      </c>
    </row>
    <row r="317" spans="1:4" x14ac:dyDescent="0.25">
      <c r="A317" s="2">
        <v>40478</v>
      </c>
      <c r="B317" t="s">
        <v>5</v>
      </c>
      <c r="C317" t="s">
        <v>19</v>
      </c>
      <c r="D317">
        <v>18</v>
      </c>
    </row>
    <row r="318" spans="1:4" x14ac:dyDescent="0.25">
      <c r="A318" s="2">
        <v>40579</v>
      </c>
      <c r="B318" t="s">
        <v>4</v>
      </c>
      <c r="C318" t="s">
        <v>16</v>
      </c>
      <c r="D318">
        <v>3</v>
      </c>
    </row>
    <row r="319" spans="1:4" x14ac:dyDescent="0.25">
      <c r="A319" s="2">
        <v>40802</v>
      </c>
      <c r="B319" t="s">
        <v>9</v>
      </c>
      <c r="C319" t="s">
        <v>16</v>
      </c>
      <c r="D319">
        <v>5</v>
      </c>
    </row>
    <row r="320" spans="1:4" x14ac:dyDescent="0.25">
      <c r="A320" s="2">
        <v>40725</v>
      </c>
      <c r="B320" t="s">
        <v>7</v>
      </c>
      <c r="C320" t="s">
        <v>18</v>
      </c>
      <c r="D320">
        <v>20</v>
      </c>
    </row>
    <row r="321" spans="1:4" x14ac:dyDescent="0.25">
      <c r="A321" s="2">
        <v>40897</v>
      </c>
      <c r="B321" t="s">
        <v>7</v>
      </c>
      <c r="C321" t="s">
        <v>16</v>
      </c>
      <c r="D321">
        <v>14</v>
      </c>
    </row>
    <row r="322" spans="1:4" x14ac:dyDescent="0.25">
      <c r="A322" s="2">
        <v>40517</v>
      </c>
      <c r="B322" t="s">
        <v>7</v>
      </c>
      <c r="C322" t="s">
        <v>20</v>
      </c>
      <c r="D322">
        <v>13</v>
      </c>
    </row>
    <row r="323" spans="1:4" x14ac:dyDescent="0.25">
      <c r="A323" s="2">
        <v>40758</v>
      </c>
      <c r="B323" t="s">
        <v>4</v>
      </c>
      <c r="C323" t="s">
        <v>15</v>
      </c>
      <c r="D323">
        <v>13</v>
      </c>
    </row>
    <row r="324" spans="1:4" x14ac:dyDescent="0.25">
      <c r="A324" s="2">
        <v>40412</v>
      </c>
      <c r="B324" t="s">
        <v>4</v>
      </c>
      <c r="C324" t="s">
        <v>15</v>
      </c>
      <c r="D324">
        <v>11</v>
      </c>
    </row>
    <row r="325" spans="1:4" x14ac:dyDescent="0.25">
      <c r="A325" s="2">
        <v>40713</v>
      </c>
      <c r="B325" t="s">
        <v>9</v>
      </c>
      <c r="C325" t="s">
        <v>20</v>
      </c>
      <c r="D325">
        <v>25</v>
      </c>
    </row>
    <row r="326" spans="1:4" x14ac:dyDescent="0.25">
      <c r="A326" s="2">
        <v>40529</v>
      </c>
      <c r="B326" t="s">
        <v>9</v>
      </c>
      <c r="C326" t="s">
        <v>17</v>
      </c>
      <c r="D326">
        <v>14</v>
      </c>
    </row>
    <row r="327" spans="1:4" x14ac:dyDescent="0.25">
      <c r="A327" s="2">
        <v>40450</v>
      </c>
      <c r="B327" t="s">
        <v>6</v>
      </c>
      <c r="C327" t="s">
        <v>16</v>
      </c>
      <c r="D327">
        <v>7</v>
      </c>
    </row>
    <row r="328" spans="1:4" x14ac:dyDescent="0.25">
      <c r="A328" s="2">
        <v>40659</v>
      </c>
      <c r="B328" t="s">
        <v>5</v>
      </c>
      <c r="C328" t="s">
        <v>20</v>
      </c>
      <c r="D328">
        <v>7</v>
      </c>
    </row>
    <row r="329" spans="1:4" x14ac:dyDescent="0.25">
      <c r="A329" s="2">
        <v>40623</v>
      </c>
      <c r="B329" t="s">
        <v>5</v>
      </c>
      <c r="C329" t="s">
        <v>15</v>
      </c>
      <c r="D329">
        <v>17</v>
      </c>
    </row>
    <row r="330" spans="1:4" x14ac:dyDescent="0.25">
      <c r="A330" s="2">
        <v>40899</v>
      </c>
      <c r="B330" t="s">
        <v>4</v>
      </c>
      <c r="C330" t="s">
        <v>20</v>
      </c>
      <c r="D330">
        <v>18</v>
      </c>
    </row>
    <row r="331" spans="1:4" x14ac:dyDescent="0.25">
      <c r="A331" s="2">
        <v>40405</v>
      </c>
      <c r="B331" t="s">
        <v>9</v>
      </c>
      <c r="C331" t="s">
        <v>15</v>
      </c>
      <c r="D331">
        <v>20</v>
      </c>
    </row>
    <row r="332" spans="1:4" x14ac:dyDescent="0.25">
      <c r="A332" s="2">
        <v>40338</v>
      </c>
      <c r="B332" t="s">
        <v>7</v>
      </c>
      <c r="C332" t="s">
        <v>20</v>
      </c>
      <c r="D332">
        <v>7</v>
      </c>
    </row>
    <row r="333" spans="1:4" x14ac:dyDescent="0.25">
      <c r="A333" s="2">
        <v>40522</v>
      </c>
      <c r="B333" t="s">
        <v>6</v>
      </c>
      <c r="C333" t="s">
        <v>18</v>
      </c>
      <c r="D333">
        <v>20</v>
      </c>
    </row>
    <row r="334" spans="1:4" x14ac:dyDescent="0.25">
      <c r="A334" s="2">
        <v>40904</v>
      </c>
      <c r="B334" t="s">
        <v>8</v>
      </c>
      <c r="C334" t="s">
        <v>16</v>
      </c>
      <c r="D334">
        <v>11</v>
      </c>
    </row>
    <row r="335" spans="1:4" x14ac:dyDescent="0.25">
      <c r="A335" s="2">
        <v>40919</v>
      </c>
      <c r="B335" t="s">
        <v>5</v>
      </c>
      <c r="C335" t="s">
        <v>19</v>
      </c>
      <c r="D335">
        <v>14</v>
      </c>
    </row>
    <row r="336" spans="1:4" x14ac:dyDescent="0.25">
      <c r="A336" s="2">
        <v>40872</v>
      </c>
      <c r="B336" t="s">
        <v>4</v>
      </c>
      <c r="C336" t="s">
        <v>20</v>
      </c>
      <c r="D336">
        <v>4</v>
      </c>
    </row>
    <row r="337" spans="1:4" x14ac:dyDescent="0.25">
      <c r="A337" s="2">
        <v>40402</v>
      </c>
      <c r="B337" t="s">
        <v>5</v>
      </c>
      <c r="C337" t="s">
        <v>16</v>
      </c>
      <c r="D337">
        <v>2</v>
      </c>
    </row>
    <row r="338" spans="1:4" x14ac:dyDescent="0.25">
      <c r="A338" s="2">
        <v>40775</v>
      </c>
      <c r="B338" t="s">
        <v>5</v>
      </c>
      <c r="C338" t="s">
        <v>16</v>
      </c>
      <c r="D338">
        <v>13</v>
      </c>
    </row>
    <row r="339" spans="1:4" x14ac:dyDescent="0.25">
      <c r="A339" s="2">
        <v>40627</v>
      </c>
      <c r="B339" t="s">
        <v>4</v>
      </c>
      <c r="C339" t="s">
        <v>15</v>
      </c>
      <c r="D339">
        <v>2</v>
      </c>
    </row>
    <row r="340" spans="1:4" x14ac:dyDescent="0.25">
      <c r="A340" s="2">
        <v>40342</v>
      </c>
      <c r="B340" t="s">
        <v>4</v>
      </c>
      <c r="C340" t="s">
        <v>18</v>
      </c>
      <c r="D340">
        <v>13</v>
      </c>
    </row>
    <row r="341" spans="1:4" x14ac:dyDescent="0.25">
      <c r="A341" s="2">
        <v>40970</v>
      </c>
      <c r="B341" t="s">
        <v>8</v>
      </c>
      <c r="C341" t="s">
        <v>16</v>
      </c>
      <c r="D341">
        <v>11</v>
      </c>
    </row>
    <row r="342" spans="1:4" x14ac:dyDescent="0.25">
      <c r="A342" s="2">
        <v>40347</v>
      </c>
      <c r="B342" t="s">
        <v>8</v>
      </c>
      <c r="C342" t="s">
        <v>20</v>
      </c>
      <c r="D342">
        <v>9</v>
      </c>
    </row>
    <row r="343" spans="1:4" x14ac:dyDescent="0.25">
      <c r="A343" s="2">
        <v>40370</v>
      </c>
      <c r="B343" t="s">
        <v>9</v>
      </c>
      <c r="C343" t="s">
        <v>17</v>
      </c>
      <c r="D343">
        <v>18</v>
      </c>
    </row>
    <row r="344" spans="1:4" x14ac:dyDescent="0.25">
      <c r="A344" s="2">
        <v>40830</v>
      </c>
      <c r="B344" t="s">
        <v>6</v>
      </c>
      <c r="C344" t="s">
        <v>20</v>
      </c>
      <c r="D344">
        <v>25</v>
      </c>
    </row>
    <row r="345" spans="1:4" x14ac:dyDescent="0.25">
      <c r="A345" s="2">
        <v>40410</v>
      </c>
      <c r="B345" t="s">
        <v>7</v>
      </c>
      <c r="C345" t="s">
        <v>19</v>
      </c>
      <c r="D345">
        <v>18</v>
      </c>
    </row>
    <row r="346" spans="1:4" x14ac:dyDescent="0.25">
      <c r="A346" s="2">
        <v>40664</v>
      </c>
      <c r="B346" t="s">
        <v>8</v>
      </c>
      <c r="C346" t="s">
        <v>20</v>
      </c>
      <c r="D346">
        <v>3</v>
      </c>
    </row>
    <row r="347" spans="1:4" x14ac:dyDescent="0.25">
      <c r="A347" s="2">
        <v>40895</v>
      </c>
      <c r="B347" t="s">
        <v>6</v>
      </c>
      <c r="C347" t="s">
        <v>19</v>
      </c>
      <c r="D347">
        <v>1</v>
      </c>
    </row>
    <row r="348" spans="1:4" x14ac:dyDescent="0.25">
      <c r="A348" s="2">
        <v>40865</v>
      </c>
      <c r="B348" t="s">
        <v>6</v>
      </c>
      <c r="C348" t="s">
        <v>20</v>
      </c>
      <c r="D348">
        <v>13</v>
      </c>
    </row>
    <row r="349" spans="1:4" x14ac:dyDescent="0.25">
      <c r="A349" s="2">
        <v>40998</v>
      </c>
      <c r="B349" t="s">
        <v>7</v>
      </c>
      <c r="C349" t="s">
        <v>17</v>
      </c>
      <c r="D349">
        <v>11</v>
      </c>
    </row>
    <row r="350" spans="1:4" x14ac:dyDescent="0.25">
      <c r="A350" s="2">
        <v>40427</v>
      </c>
      <c r="B350" t="s">
        <v>8</v>
      </c>
      <c r="C350" t="s">
        <v>16</v>
      </c>
      <c r="D350">
        <v>24</v>
      </c>
    </row>
    <row r="351" spans="1:4" x14ac:dyDescent="0.25">
      <c r="A351" s="2">
        <v>40933</v>
      </c>
      <c r="B351" t="s">
        <v>9</v>
      </c>
      <c r="C351" t="s">
        <v>17</v>
      </c>
      <c r="D351">
        <v>15</v>
      </c>
    </row>
    <row r="352" spans="1:4" x14ac:dyDescent="0.25">
      <c r="A352" s="2">
        <v>40478</v>
      </c>
      <c r="B352" t="s">
        <v>6</v>
      </c>
      <c r="C352" t="s">
        <v>18</v>
      </c>
      <c r="D352">
        <v>19</v>
      </c>
    </row>
    <row r="353" spans="1:4" x14ac:dyDescent="0.25">
      <c r="A353" s="2">
        <v>40360</v>
      </c>
      <c r="B353" t="s">
        <v>9</v>
      </c>
      <c r="C353" t="s">
        <v>17</v>
      </c>
      <c r="D353">
        <v>10</v>
      </c>
    </row>
    <row r="354" spans="1:4" x14ac:dyDescent="0.25">
      <c r="A354" s="2">
        <v>40749</v>
      </c>
      <c r="B354" t="s">
        <v>9</v>
      </c>
      <c r="C354" t="s">
        <v>20</v>
      </c>
      <c r="D354">
        <v>14</v>
      </c>
    </row>
    <row r="355" spans="1:4" x14ac:dyDescent="0.25">
      <c r="A355" s="2">
        <v>40632</v>
      </c>
      <c r="B355" t="s">
        <v>7</v>
      </c>
      <c r="C355" t="s">
        <v>18</v>
      </c>
      <c r="D355">
        <v>16</v>
      </c>
    </row>
    <row r="356" spans="1:4" x14ac:dyDescent="0.25">
      <c r="A356" s="2">
        <v>40614</v>
      </c>
      <c r="B356" t="s">
        <v>6</v>
      </c>
      <c r="C356" t="s">
        <v>17</v>
      </c>
      <c r="D356">
        <v>9</v>
      </c>
    </row>
    <row r="357" spans="1:4" x14ac:dyDescent="0.25">
      <c r="A357" s="2">
        <v>40470</v>
      </c>
      <c r="B357" t="s">
        <v>8</v>
      </c>
      <c r="C357" t="s">
        <v>20</v>
      </c>
      <c r="D357">
        <v>1</v>
      </c>
    </row>
    <row r="358" spans="1:4" x14ac:dyDescent="0.25">
      <c r="A358" s="2">
        <v>40335</v>
      </c>
      <c r="B358" t="s">
        <v>4</v>
      </c>
      <c r="C358" t="s">
        <v>17</v>
      </c>
      <c r="D358">
        <v>18</v>
      </c>
    </row>
    <row r="359" spans="1:4" x14ac:dyDescent="0.25">
      <c r="A359" s="2">
        <v>40312</v>
      </c>
      <c r="B359" t="s">
        <v>7</v>
      </c>
      <c r="C359" t="s">
        <v>15</v>
      </c>
      <c r="D359">
        <v>23</v>
      </c>
    </row>
    <row r="360" spans="1:4" x14ac:dyDescent="0.25">
      <c r="A360" s="2">
        <v>40674</v>
      </c>
      <c r="B360" t="s">
        <v>7</v>
      </c>
      <c r="C360" t="s">
        <v>16</v>
      </c>
      <c r="D360">
        <v>8</v>
      </c>
    </row>
    <row r="361" spans="1:4" x14ac:dyDescent="0.25">
      <c r="A361" s="2">
        <v>40517</v>
      </c>
      <c r="B361" t="s">
        <v>7</v>
      </c>
      <c r="C361" t="s">
        <v>16</v>
      </c>
      <c r="D361">
        <v>5</v>
      </c>
    </row>
    <row r="362" spans="1:4" x14ac:dyDescent="0.25">
      <c r="A362" s="2">
        <v>40700</v>
      </c>
      <c r="B362" t="s">
        <v>8</v>
      </c>
      <c r="C362" t="s">
        <v>17</v>
      </c>
      <c r="D362">
        <v>14</v>
      </c>
    </row>
    <row r="363" spans="1:4" x14ac:dyDescent="0.25">
      <c r="A363" s="2">
        <v>40456</v>
      </c>
      <c r="B363" t="s">
        <v>6</v>
      </c>
      <c r="C363" t="s">
        <v>19</v>
      </c>
      <c r="D363">
        <v>1</v>
      </c>
    </row>
    <row r="364" spans="1:4" x14ac:dyDescent="0.25">
      <c r="A364" s="2">
        <v>40804</v>
      </c>
      <c r="B364" t="s">
        <v>7</v>
      </c>
      <c r="C364" t="s">
        <v>20</v>
      </c>
      <c r="D364">
        <v>23</v>
      </c>
    </row>
    <row r="365" spans="1:4" x14ac:dyDescent="0.25">
      <c r="A365" s="2">
        <v>40591</v>
      </c>
      <c r="B365" t="s">
        <v>7</v>
      </c>
      <c r="C365" t="s">
        <v>18</v>
      </c>
      <c r="D365">
        <v>13</v>
      </c>
    </row>
    <row r="366" spans="1:4" x14ac:dyDescent="0.25">
      <c r="A366" s="2">
        <v>40726</v>
      </c>
      <c r="B366" t="s">
        <v>6</v>
      </c>
      <c r="C366" t="s">
        <v>18</v>
      </c>
      <c r="D366">
        <v>6</v>
      </c>
    </row>
    <row r="367" spans="1:4" x14ac:dyDescent="0.25">
      <c r="A367" s="2">
        <v>40610</v>
      </c>
      <c r="B367" t="s">
        <v>5</v>
      </c>
      <c r="C367" t="s">
        <v>20</v>
      </c>
      <c r="D367">
        <v>4</v>
      </c>
    </row>
    <row r="368" spans="1:4" x14ac:dyDescent="0.25">
      <c r="A368" s="2">
        <v>40350</v>
      </c>
      <c r="B368" t="s">
        <v>4</v>
      </c>
      <c r="C368" t="s">
        <v>17</v>
      </c>
      <c r="D368">
        <v>19</v>
      </c>
    </row>
    <row r="369" spans="1:4" x14ac:dyDescent="0.25">
      <c r="A369" s="2">
        <v>40812</v>
      </c>
      <c r="B369" t="s">
        <v>5</v>
      </c>
      <c r="C369" t="s">
        <v>17</v>
      </c>
      <c r="D369">
        <v>3</v>
      </c>
    </row>
    <row r="370" spans="1:4" x14ac:dyDescent="0.25">
      <c r="A370" s="2">
        <v>40890</v>
      </c>
      <c r="B370" t="s">
        <v>7</v>
      </c>
      <c r="C370" t="s">
        <v>16</v>
      </c>
      <c r="D370">
        <v>24</v>
      </c>
    </row>
    <row r="371" spans="1:4" x14ac:dyDescent="0.25">
      <c r="A371" s="2">
        <v>40546</v>
      </c>
      <c r="B371" t="s">
        <v>5</v>
      </c>
      <c r="C371" t="s">
        <v>20</v>
      </c>
      <c r="D371">
        <v>11</v>
      </c>
    </row>
    <row r="372" spans="1:4" x14ac:dyDescent="0.25">
      <c r="A372" s="2">
        <v>40810</v>
      </c>
      <c r="B372" t="s">
        <v>5</v>
      </c>
      <c r="C372" t="s">
        <v>18</v>
      </c>
      <c r="D372">
        <v>18</v>
      </c>
    </row>
    <row r="373" spans="1:4" x14ac:dyDescent="0.25">
      <c r="A373" s="2">
        <v>40545</v>
      </c>
      <c r="B373" t="s">
        <v>4</v>
      </c>
      <c r="C373" t="s">
        <v>19</v>
      </c>
      <c r="D373">
        <v>15</v>
      </c>
    </row>
    <row r="374" spans="1:4" x14ac:dyDescent="0.25">
      <c r="A374" s="2">
        <v>40687</v>
      </c>
      <c r="B374" t="s">
        <v>9</v>
      </c>
      <c r="C374" t="s">
        <v>19</v>
      </c>
      <c r="D374">
        <v>3</v>
      </c>
    </row>
    <row r="375" spans="1:4" x14ac:dyDescent="0.25">
      <c r="A375" s="2">
        <v>40919</v>
      </c>
      <c r="B375" t="s">
        <v>7</v>
      </c>
      <c r="C375" t="s">
        <v>18</v>
      </c>
      <c r="D375">
        <v>22</v>
      </c>
    </row>
    <row r="376" spans="1:4" x14ac:dyDescent="0.25">
      <c r="A376" s="2">
        <v>40556</v>
      </c>
      <c r="B376" t="s">
        <v>7</v>
      </c>
      <c r="C376" t="s">
        <v>15</v>
      </c>
      <c r="D376">
        <v>16</v>
      </c>
    </row>
    <row r="377" spans="1:4" x14ac:dyDescent="0.25">
      <c r="A377" s="2">
        <v>40777</v>
      </c>
      <c r="B377" t="s">
        <v>6</v>
      </c>
      <c r="C377" t="s">
        <v>18</v>
      </c>
      <c r="D377">
        <v>12</v>
      </c>
    </row>
    <row r="378" spans="1:4" x14ac:dyDescent="0.25">
      <c r="A378" s="2">
        <v>40666</v>
      </c>
      <c r="B378" t="s">
        <v>6</v>
      </c>
      <c r="C378" t="s">
        <v>17</v>
      </c>
      <c r="D378">
        <v>25</v>
      </c>
    </row>
    <row r="379" spans="1:4" x14ac:dyDescent="0.25">
      <c r="A379" s="2">
        <v>40443</v>
      </c>
      <c r="B379" t="s">
        <v>8</v>
      </c>
      <c r="C379" t="s">
        <v>20</v>
      </c>
      <c r="D379">
        <v>12</v>
      </c>
    </row>
    <row r="380" spans="1:4" x14ac:dyDescent="0.25">
      <c r="A380" s="2">
        <v>40729</v>
      </c>
      <c r="B380" t="s">
        <v>6</v>
      </c>
      <c r="C380" t="s">
        <v>18</v>
      </c>
      <c r="D380">
        <v>21</v>
      </c>
    </row>
    <row r="381" spans="1:4" x14ac:dyDescent="0.25">
      <c r="A381" s="2">
        <v>40631</v>
      </c>
      <c r="B381" t="s">
        <v>4</v>
      </c>
      <c r="C381" t="s">
        <v>19</v>
      </c>
      <c r="D381">
        <v>24</v>
      </c>
    </row>
    <row r="382" spans="1:4" x14ac:dyDescent="0.25">
      <c r="A382" s="2">
        <v>40890</v>
      </c>
      <c r="B382" t="s">
        <v>8</v>
      </c>
      <c r="C382" t="s">
        <v>17</v>
      </c>
      <c r="D382">
        <v>15</v>
      </c>
    </row>
    <row r="383" spans="1:4" x14ac:dyDescent="0.25">
      <c r="A383" s="2">
        <v>40658</v>
      </c>
      <c r="B383" t="s">
        <v>6</v>
      </c>
      <c r="C383" t="s">
        <v>20</v>
      </c>
      <c r="D383">
        <v>20</v>
      </c>
    </row>
    <row r="384" spans="1:4" x14ac:dyDescent="0.25">
      <c r="A384" s="2">
        <v>40503</v>
      </c>
      <c r="B384" t="s">
        <v>9</v>
      </c>
      <c r="C384" t="s">
        <v>16</v>
      </c>
      <c r="D384">
        <v>7</v>
      </c>
    </row>
    <row r="385" spans="1:4" x14ac:dyDescent="0.25">
      <c r="A385" s="2">
        <v>40688</v>
      </c>
      <c r="B385" t="s">
        <v>6</v>
      </c>
      <c r="C385" t="s">
        <v>15</v>
      </c>
      <c r="D385">
        <v>13</v>
      </c>
    </row>
    <row r="386" spans="1:4" x14ac:dyDescent="0.25">
      <c r="A386" s="2">
        <v>40507</v>
      </c>
      <c r="B386" t="s">
        <v>6</v>
      </c>
      <c r="C386" t="s">
        <v>19</v>
      </c>
      <c r="D386">
        <v>6</v>
      </c>
    </row>
    <row r="387" spans="1:4" x14ac:dyDescent="0.25">
      <c r="A387" s="2">
        <v>40948</v>
      </c>
      <c r="B387" t="s">
        <v>5</v>
      </c>
      <c r="C387" t="s">
        <v>16</v>
      </c>
      <c r="D387">
        <v>13</v>
      </c>
    </row>
    <row r="388" spans="1:4" x14ac:dyDescent="0.25">
      <c r="A388" s="2">
        <v>40788</v>
      </c>
      <c r="B388" t="s">
        <v>5</v>
      </c>
      <c r="C388" t="s">
        <v>16</v>
      </c>
      <c r="D388">
        <v>22</v>
      </c>
    </row>
    <row r="389" spans="1:4" x14ac:dyDescent="0.25">
      <c r="A389" s="2">
        <v>40372</v>
      </c>
      <c r="B389" t="s">
        <v>4</v>
      </c>
      <c r="C389" t="s">
        <v>20</v>
      </c>
      <c r="D389">
        <v>2</v>
      </c>
    </row>
    <row r="390" spans="1:4" x14ac:dyDescent="0.25">
      <c r="A390" s="2">
        <v>40767</v>
      </c>
      <c r="B390" t="s">
        <v>9</v>
      </c>
      <c r="C390" t="s">
        <v>15</v>
      </c>
      <c r="D390">
        <v>17</v>
      </c>
    </row>
    <row r="391" spans="1:4" x14ac:dyDescent="0.25">
      <c r="A391" s="2">
        <v>40422</v>
      </c>
      <c r="B391" t="s">
        <v>4</v>
      </c>
      <c r="C391" t="s">
        <v>20</v>
      </c>
      <c r="D391">
        <v>2</v>
      </c>
    </row>
    <row r="392" spans="1:4" x14ac:dyDescent="0.25">
      <c r="A392" s="2">
        <v>40565</v>
      </c>
      <c r="B392" t="s">
        <v>9</v>
      </c>
      <c r="C392" t="s">
        <v>17</v>
      </c>
      <c r="D392">
        <v>6</v>
      </c>
    </row>
    <row r="393" spans="1:4" x14ac:dyDescent="0.25">
      <c r="A393" s="2">
        <v>40901</v>
      </c>
      <c r="B393" t="s">
        <v>5</v>
      </c>
      <c r="C393" t="s">
        <v>19</v>
      </c>
      <c r="D393">
        <v>1</v>
      </c>
    </row>
    <row r="394" spans="1:4" x14ac:dyDescent="0.25">
      <c r="A394" s="2">
        <v>40910</v>
      </c>
      <c r="B394" t="s">
        <v>6</v>
      </c>
      <c r="C394" t="s">
        <v>17</v>
      </c>
      <c r="D394">
        <v>2</v>
      </c>
    </row>
    <row r="395" spans="1:4" x14ac:dyDescent="0.25">
      <c r="A395" s="2">
        <v>40481</v>
      </c>
      <c r="B395" t="s">
        <v>7</v>
      </c>
      <c r="C395" t="s">
        <v>18</v>
      </c>
      <c r="D395">
        <v>8</v>
      </c>
    </row>
    <row r="396" spans="1:4" x14ac:dyDescent="0.25">
      <c r="A396" s="2">
        <v>40980</v>
      </c>
      <c r="B396" t="s">
        <v>8</v>
      </c>
      <c r="C396" t="s">
        <v>16</v>
      </c>
      <c r="D396">
        <v>11</v>
      </c>
    </row>
    <row r="397" spans="1:4" x14ac:dyDescent="0.25">
      <c r="A397" s="2">
        <v>40957</v>
      </c>
      <c r="B397" t="s">
        <v>5</v>
      </c>
      <c r="C397" t="s">
        <v>18</v>
      </c>
      <c r="D397">
        <v>24</v>
      </c>
    </row>
    <row r="398" spans="1:4" x14ac:dyDescent="0.25">
      <c r="A398" s="2">
        <v>40744</v>
      </c>
      <c r="B398" t="s">
        <v>6</v>
      </c>
      <c r="C398" t="s">
        <v>18</v>
      </c>
      <c r="D398">
        <v>19</v>
      </c>
    </row>
    <row r="399" spans="1:4" x14ac:dyDescent="0.25">
      <c r="A399" s="2">
        <v>40342</v>
      </c>
      <c r="B399" t="s">
        <v>7</v>
      </c>
      <c r="C399" t="s">
        <v>20</v>
      </c>
      <c r="D399">
        <v>15</v>
      </c>
    </row>
    <row r="400" spans="1:4" x14ac:dyDescent="0.25">
      <c r="A400" s="2">
        <v>40387</v>
      </c>
      <c r="B400" t="s">
        <v>6</v>
      </c>
      <c r="C400" t="s">
        <v>17</v>
      </c>
      <c r="D400">
        <v>2</v>
      </c>
    </row>
    <row r="401" spans="1:4" x14ac:dyDescent="0.25">
      <c r="A401" s="2">
        <v>40647</v>
      </c>
      <c r="B401" t="s">
        <v>9</v>
      </c>
      <c r="C401" t="s">
        <v>18</v>
      </c>
      <c r="D401">
        <v>24</v>
      </c>
    </row>
    <row r="402" spans="1:4" x14ac:dyDescent="0.25">
      <c r="A402" s="2">
        <v>40838</v>
      </c>
      <c r="B402" t="s">
        <v>6</v>
      </c>
      <c r="C402" t="s">
        <v>20</v>
      </c>
      <c r="D402">
        <v>4</v>
      </c>
    </row>
    <row r="403" spans="1:4" x14ac:dyDescent="0.25">
      <c r="A403" s="2">
        <v>40532</v>
      </c>
      <c r="B403" t="s">
        <v>5</v>
      </c>
      <c r="C403" t="s">
        <v>19</v>
      </c>
      <c r="D403">
        <v>25</v>
      </c>
    </row>
    <row r="404" spans="1:4" x14ac:dyDescent="0.25">
      <c r="A404" s="2">
        <v>40326</v>
      </c>
      <c r="B404" t="s">
        <v>8</v>
      </c>
      <c r="C404" t="s">
        <v>17</v>
      </c>
      <c r="D404">
        <v>4</v>
      </c>
    </row>
    <row r="405" spans="1:4" x14ac:dyDescent="0.25">
      <c r="A405" s="2">
        <v>40519</v>
      </c>
      <c r="B405" t="s">
        <v>7</v>
      </c>
      <c r="C405" t="s">
        <v>18</v>
      </c>
      <c r="D405">
        <v>14</v>
      </c>
    </row>
    <row r="406" spans="1:4" x14ac:dyDescent="0.25">
      <c r="A406" s="2">
        <v>40843</v>
      </c>
      <c r="B406" t="s">
        <v>7</v>
      </c>
      <c r="C406" t="s">
        <v>16</v>
      </c>
      <c r="D406">
        <v>18</v>
      </c>
    </row>
    <row r="407" spans="1:4" x14ac:dyDescent="0.25">
      <c r="A407" s="2">
        <v>40905</v>
      </c>
      <c r="B407" t="s">
        <v>7</v>
      </c>
      <c r="C407" t="s">
        <v>19</v>
      </c>
      <c r="D407">
        <v>20</v>
      </c>
    </row>
    <row r="408" spans="1:4" x14ac:dyDescent="0.25">
      <c r="A408" s="2">
        <v>40807</v>
      </c>
      <c r="B408" t="s">
        <v>9</v>
      </c>
      <c r="C408" t="s">
        <v>19</v>
      </c>
      <c r="D408">
        <v>11</v>
      </c>
    </row>
    <row r="409" spans="1:4" x14ac:dyDescent="0.25">
      <c r="A409" s="2">
        <v>40787</v>
      </c>
      <c r="B409" t="s">
        <v>7</v>
      </c>
      <c r="C409" t="s">
        <v>16</v>
      </c>
      <c r="D409">
        <v>21</v>
      </c>
    </row>
    <row r="410" spans="1:4" x14ac:dyDescent="0.25">
      <c r="A410" s="2">
        <v>40331</v>
      </c>
      <c r="B410" t="s">
        <v>4</v>
      </c>
      <c r="C410" t="s">
        <v>19</v>
      </c>
      <c r="D410">
        <v>12</v>
      </c>
    </row>
    <row r="411" spans="1:4" x14ac:dyDescent="0.25">
      <c r="A411" s="2">
        <v>40938</v>
      </c>
      <c r="B411" t="s">
        <v>5</v>
      </c>
      <c r="C411" t="s">
        <v>17</v>
      </c>
      <c r="D411">
        <v>7</v>
      </c>
    </row>
    <row r="412" spans="1:4" x14ac:dyDescent="0.25">
      <c r="A412" s="2">
        <v>40940</v>
      </c>
      <c r="B412" t="s">
        <v>6</v>
      </c>
      <c r="C412" t="s">
        <v>20</v>
      </c>
      <c r="D412">
        <v>16</v>
      </c>
    </row>
    <row r="413" spans="1:4" x14ac:dyDescent="0.25">
      <c r="A413" s="2">
        <v>40754</v>
      </c>
      <c r="B413" t="s">
        <v>8</v>
      </c>
      <c r="C413" t="s">
        <v>18</v>
      </c>
      <c r="D413">
        <v>3</v>
      </c>
    </row>
    <row r="414" spans="1:4" x14ac:dyDescent="0.25">
      <c r="A414" s="2">
        <v>40572</v>
      </c>
      <c r="B414" t="s">
        <v>6</v>
      </c>
      <c r="C414" t="s">
        <v>15</v>
      </c>
      <c r="D414">
        <v>2</v>
      </c>
    </row>
    <row r="415" spans="1:4" x14ac:dyDescent="0.25">
      <c r="A415" s="2">
        <v>40907</v>
      </c>
      <c r="B415" t="s">
        <v>6</v>
      </c>
      <c r="C415" t="s">
        <v>20</v>
      </c>
      <c r="D415">
        <v>9</v>
      </c>
    </row>
    <row r="416" spans="1:4" x14ac:dyDescent="0.25">
      <c r="A416" s="2">
        <v>41006</v>
      </c>
      <c r="B416" t="s">
        <v>4</v>
      </c>
      <c r="C416" t="s">
        <v>17</v>
      </c>
      <c r="D416">
        <v>10</v>
      </c>
    </row>
    <row r="417" spans="1:4" x14ac:dyDescent="0.25">
      <c r="A417" s="2">
        <v>40732</v>
      </c>
      <c r="B417" t="s">
        <v>5</v>
      </c>
      <c r="C417" t="s">
        <v>19</v>
      </c>
      <c r="D417">
        <v>15</v>
      </c>
    </row>
    <row r="418" spans="1:4" x14ac:dyDescent="0.25">
      <c r="A418" s="2">
        <v>40587</v>
      </c>
      <c r="B418" t="s">
        <v>8</v>
      </c>
      <c r="C418" t="s">
        <v>20</v>
      </c>
      <c r="D418">
        <v>8</v>
      </c>
    </row>
    <row r="419" spans="1:4" x14ac:dyDescent="0.25">
      <c r="A419" s="2">
        <v>40921</v>
      </c>
      <c r="B419" t="s">
        <v>8</v>
      </c>
      <c r="C419" t="s">
        <v>17</v>
      </c>
      <c r="D419">
        <v>25</v>
      </c>
    </row>
    <row r="420" spans="1:4" x14ac:dyDescent="0.25">
      <c r="A420" s="2">
        <v>40573</v>
      </c>
      <c r="B420" t="s">
        <v>8</v>
      </c>
      <c r="C420" t="s">
        <v>15</v>
      </c>
      <c r="D420">
        <v>22</v>
      </c>
    </row>
    <row r="421" spans="1:4" x14ac:dyDescent="0.25">
      <c r="A421" s="2">
        <v>40956</v>
      </c>
      <c r="B421" t="s">
        <v>4</v>
      </c>
      <c r="C421" t="s">
        <v>20</v>
      </c>
      <c r="D421">
        <v>24</v>
      </c>
    </row>
    <row r="422" spans="1:4" x14ac:dyDescent="0.25">
      <c r="A422" s="2">
        <v>40460</v>
      </c>
      <c r="B422" t="s">
        <v>9</v>
      </c>
      <c r="C422" t="s">
        <v>16</v>
      </c>
      <c r="D422">
        <v>2</v>
      </c>
    </row>
    <row r="423" spans="1:4" x14ac:dyDescent="0.25">
      <c r="A423" s="2">
        <v>40923</v>
      </c>
      <c r="B423" t="s">
        <v>5</v>
      </c>
      <c r="C423" t="s">
        <v>17</v>
      </c>
      <c r="D423">
        <v>12</v>
      </c>
    </row>
    <row r="424" spans="1:4" x14ac:dyDescent="0.25">
      <c r="A424" s="2">
        <v>40347</v>
      </c>
      <c r="B424" t="s">
        <v>7</v>
      </c>
      <c r="C424" t="s">
        <v>15</v>
      </c>
      <c r="D424">
        <v>10</v>
      </c>
    </row>
    <row r="425" spans="1:4" x14ac:dyDescent="0.25">
      <c r="A425" s="2">
        <v>40880</v>
      </c>
      <c r="B425" t="s">
        <v>9</v>
      </c>
      <c r="C425" t="s">
        <v>18</v>
      </c>
      <c r="D425">
        <v>2</v>
      </c>
    </row>
    <row r="426" spans="1:4" x14ac:dyDescent="0.25">
      <c r="A426" s="2">
        <v>40985</v>
      </c>
      <c r="B426" t="s">
        <v>8</v>
      </c>
      <c r="C426" t="s">
        <v>20</v>
      </c>
      <c r="D426">
        <v>25</v>
      </c>
    </row>
    <row r="427" spans="1:4" x14ac:dyDescent="0.25">
      <c r="A427" s="2">
        <v>40555</v>
      </c>
      <c r="B427" t="s">
        <v>7</v>
      </c>
      <c r="C427" t="s">
        <v>17</v>
      </c>
      <c r="D427">
        <v>14</v>
      </c>
    </row>
    <row r="428" spans="1:4" x14ac:dyDescent="0.25">
      <c r="A428" s="2">
        <v>40348</v>
      </c>
      <c r="B428" t="s">
        <v>4</v>
      </c>
      <c r="C428" t="s">
        <v>19</v>
      </c>
      <c r="D428">
        <v>25</v>
      </c>
    </row>
    <row r="429" spans="1:4" x14ac:dyDescent="0.25">
      <c r="A429" s="2">
        <v>40560</v>
      </c>
      <c r="B429" t="s">
        <v>9</v>
      </c>
      <c r="C429" t="s">
        <v>19</v>
      </c>
      <c r="D429">
        <v>1</v>
      </c>
    </row>
    <row r="430" spans="1:4" x14ac:dyDescent="0.25">
      <c r="A430" s="2">
        <v>40982</v>
      </c>
      <c r="B430" t="s">
        <v>5</v>
      </c>
      <c r="C430" t="s">
        <v>16</v>
      </c>
      <c r="D430">
        <v>1</v>
      </c>
    </row>
    <row r="431" spans="1:4" x14ac:dyDescent="0.25">
      <c r="A431" s="2">
        <v>40884</v>
      </c>
      <c r="B431" t="s">
        <v>9</v>
      </c>
      <c r="C431" t="s">
        <v>19</v>
      </c>
      <c r="D431">
        <v>10</v>
      </c>
    </row>
    <row r="432" spans="1:4" x14ac:dyDescent="0.25">
      <c r="A432" s="2">
        <v>40347</v>
      </c>
      <c r="B432" t="s">
        <v>5</v>
      </c>
      <c r="C432" t="s">
        <v>20</v>
      </c>
      <c r="D432">
        <v>19</v>
      </c>
    </row>
    <row r="433" spans="1:4" x14ac:dyDescent="0.25">
      <c r="A433" s="2">
        <v>40431</v>
      </c>
      <c r="B433" t="s">
        <v>7</v>
      </c>
      <c r="C433" t="s">
        <v>18</v>
      </c>
      <c r="D433">
        <v>4</v>
      </c>
    </row>
    <row r="434" spans="1:4" x14ac:dyDescent="0.25">
      <c r="A434" s="2">
        <v>40992</v>
      </c>
      <c r="B434" t="s">
        <v>5</v>
      </c>
      <c r="C434" t="s">
        <v>18</v>
      </c>
      <c r="D434">
        <v>22</v>
      </c>
    </row>
    <row r="435" spans="1:4" x14ac:dyDescent="0.25">
      <c r="A435" s="2">
        <v>40803</v>
      </c>
      <c r="B435" t="s">
        <v>5</v>
      </c>
      <c r="C435" t="s">
        <v>17</v>
      </c>
      <c r="D435">
        <v>17</v>
      </c>
    </row>
    <row r="436" spans="1:4" x14ac:dyDescent="0.25">
      <c r="A436" s="2">
        <v>40838</v>
      </c>
      <c r="B436" t="s">
        <v>8</v>
      </c>
      <c r="C436" t="s">
        <v>15</v>
      </c>
      <c r="D436">
        <v>18</v>
      </c>
    </row>
    <row r="437" spans="1:4" x14ac:dyDescent="0.25">
      <c r="A437" s="2">
        <v>40665</v>
      </c>
      <c r="B437" t="s">
        <v>8</v>
      </c>
      <c r="C437" t="s">
        <v>19</v>
      </c>
      <c r="D437">
        <v>21</v>
      </c>
    </row>
    <row r="438" spans="1:4" x14ac:dyDescent="0.25">
      <c r="A438" s="2">
        <v>40767</v>
      </c>
      <c r="B438" t="s">
        <v>9</v>
      </c>
      <c r="C438" t="s">
        <v>19</v>
      </c>
      <c r="D438">
        <v>7</v>
      </c>
    </row>
    <row r="439" spans="1:4" x14ac:dyDescent="0.25">
      <c r="A439" s="2">
        <v>40701</v>
      </c>
      <c r="B439" t="s">
        <v>8</v>
      </c>
      <c r="C439" t="s">
        <v>16</v>
      </c>
      <c r="D439">
        <v>16</v>
      </c>
    </row>
    <row r="440" spans="1:4" x14ac:dyDescent="0.25">
      <c r="A440" s="2">
        <v>40714</v>
      </c>
      <c r="B440" t="s">
        <v>9</v>
      </c>
      <c r="C440" t="s">
        <v>17</v>
      </c>
      <c r="D440">
        <v>25</v>
      </c>
    </row>
    <row r="441" spans="1:4" x14ac:dyDescent="0.25">
      <c r="A441" s="2">
        <v>40362</v>
      </c>
      <c r="B441" t="s">
        <v>5</v>
      </c>
      <c r="C441" t="s">
        <v>17</v>
      </c>
      <c r="D441">
        <v>1</v>
      </c>
    </row>
    <row r="442" spans="1:4" x14ac:dyDescent="0.25">
      <c r="A442" s="2">
        <v>40549</v>
      </c>
      <c r="B442" t="s">
        <v>7</v>
      </c>
      <c r="C442" t="s">
        <v>15</v>
      </c>
      <c r="D442">
        <v>13</v>
      </c>
    </row>
    <row r="443" spans="1:4" x14ac:dyDescent="0.25">
      <c r="A443" s="2">
        <v>40331</v>
      </c>
      <c r="B443" t="s">
        <v>6</v>
      </c>
      <c r="C443" t="s">
        <v>16</v>
      </c>
      <c r="D443">
        <v>1</v>
      </c>
    </row>
    <row r="444" spans="1:4" x14ac:dyDescent="0.25">
      <c r="A444" s="2">
        <v>40659</v>
      </c>
      <c r="B444" t="s">
        <v>4</v>
      </c>
      <c r="C444" t="s">
        <v>20</v>
      </c>
      <c r="D444">
        <v>13</v>
      </c>
    </row>
    <row r="445" spans="1:4" x14ac:dyDescent="0.25">
      <c r="A445" s="2">
        <v>40941</v>
      </c>
      <c r="B445" t="s">
        <v>6</v>
      </c>
      <c r="C445" t="s">
        <v>19</v>
      </c>
      <c r="D445">
        <v>13</v>
      </c>
    </row>
    <row r="446" spans="1:4" x14ac:dyDescent="0.25">
      <c r="A446" s="2">
        <v>40994</v>
      </c>
      <c r="B446" t="s">
        <v>4</v>
      </c>
      <c r="C446" t="s">
        <v>19</v>
      </c>
      <c r="D446">
        <v>2</v>
      </c>
    </row>
    <row r="447" spans="1:4" x14ac:dyDescent="0.25">
      <c r="A447" s="2">
        <v>40999</v>
      </c>
      <c r="B447" t="s">
        <v>5</v>
      </c>
      <c r="C447" t="s">
        <v>20</v>
      </c>
      <c r="D447">
        <v>13</v>
      </c>
    </row>
    <row r="448" spans="1:4" x14ac:dyDescent="0.25">
      <c r="A448" s="2">
        <v>40922</v>
      </c>
      <c r="B448" t="s">
        <v>9</v>
      </c>
      <c r="C448" t="s">
        <v>18</v>
      </c>
      <c r="D448">
        <v>8</v>
      </c>
    </row>
    <row r="449" spans="1:4" x14ac:dyDescent="0.25">
      <c r="A449" s="2">
        <v>40647</v>
      </c>
      <c r="B449" t="s">
        <v>4</v>
      </c>
      <c r="C449" t="s">
        <v>19</v>
      </c>
      <c r="D449">
        <v>4</v>
      </c>
    </row>
    <row r="450" spans="1:4" x14ac:dyDescent="0.25">
      <c r="A450" s="2">
        <v>40829</v>
      </c>
      <c r="B450" t="s">
        <v>8</v>
      </c>
      <c r="C450" t="s">
        <v>15</v>
      </c>
      <c r="D450">
        <v>23</v>
      </c>
    </row>
    <row r="451" spans="1:4" x14ac:dyDescent="0.25">
      <c r="A451" s="2">
        <v>40566</v>
      </c>
      <c r="B451" t="s">
        <v>5</v>
      </c>
      <c r="C451" t="s">
        <v>18</v>
      </c>
      <c r="D451">
        <v>7</v>
      </c>
    </row>
    <row r="452" spans="1:4" x14ac:dyDescent="0.25">
      <c r="A452" s="2">
        <v>40670</v>
      </c>
      <c r="B452" t="s">
        <v>5</v>
      </c>
      <c r="C452" t="s">
        <v>15</v>
      </c>
      <c r="D452">
        <v>19</v>
      </c>
    </row>
    <row r="453" spans="1:4" x14ac:dyDescent="0.25">
      <c r="A453" s="2">
        <v>40893</v>
      </c>
      <c r="B453" t="s">
        <v>5</v>
      </c>
      <c r="C453" t="s">
        <v>17</v>
      </c>
      <c r="D453">
        <v>17</v>
      </c>
    </row>
    <row r="454" spans="1:4" x14ac:dyDescent="0.25">
      <c r="A454" s="2">
        <v>40372</v>
      </c>
      <c r="B454" t="s">
        <v>5</v>
      </c>
      <c r="C454" t="s">
        <v>16</v>
      </c>
      <c r="D454">
        <v>4</v>
      </c>
    </row>
    <row r="455" spans="1:4" x14ac:dyDescent="0.25">
      <c r="A455" s="2">
        <v>40313</v>
      </c>
      <c r="B455" t="s">
        <v>4</v>
      </c>
      <c r="C455" t="s">
        <v>19</v>
      </c>
      <c r="D455">
        <v>11</v>
      </c>
    </row>
    <row r="456" spans="1:4" x14ac:dyDescent="0.25">
      <c r="A456" s="2">
        <v>40896</v>
      </c>
      <c r="B456" t="s">
        <v>8</v>
      </c>
      <c r="C456" t="s">
        <v>18</v>
      </c>
      <c r="D456">
        <v>6</v>
      </c>
    </row>
    <row r="457" spans="1:4" x14ac:dyDescent="0.25">
      <c r="A457" s="2">
        <v>40952</v>
      </c>
      <c r="B457" t="s">
        <v>7</v>
      </c>
      <c r="C457" t="s">
        <v>17</v>
      </c>
      <c r="D457">
        <v>23</v>
      </c>
    </row>
    <row r="458" spans="1:4" x14ac:dyDescent="0.25">
      <c r="A458" s="2">
        <v>40631</v>
      </c>
      <c r="B458" t="s">
        <v>6</v>
      </c>
      <c r="C458" t="s">
        <v>16</v>
      </c>
      <c r="D458">
        <v>19</v>
      </c>
    </row>
    <row r="459" spans="1:4" x14ac:dyDescent="0.25">
      <c r="A459" s="2">
        <v>40427</v>
      </c>
      <c r="B459" t="s">
        <v>7</v>
      </c>
      <c r="C459" t="s">
        <v>15</v>
      </c>
      <c r="D459">
        <v>20</v>
      </c>
    </row>
    <row r="460" spans="1:4" x14ac:dyDescent="0.25">
      <c r="A460" s="2">
        <v>40405</v>
      </c>
      <c r="B460" t="s">
        <v>6</v>
      </c>
      <c r="C460" t="s">
        <v>16</v>
      </c>
      <c r="D460">
        <v>11</v>
      </c>
    </row>
    <row r="461" spans="1:4" x14ac:dyDescent="0.25">
      <c r="A461" s="2">
        <v>40456</v>
      </c>
      <c r="B461" t="s">
        <v>7</v>
      </c>
      <c r="C461" t="s">
        <v>16</v>
      </c>
      <c r="D461">
        <v>5</v>
      </c>
    </row>
    <row r="462" spans="1:4" x14ac:dyDescent="0.25">
      <c r="A462" s="2">
        <v>40587</v>
      </c>
      <c r="B462" t="s">
        <v>9</v>
      </c>
      <c r="C462" t="s">
        <v>17</v>
      </c>
      <c r="D462">
        <v>16</v>
      </c>
    </row>
    <row r="463" spans="1:4" x14ac:dyDescent="0.25">
      <c r="A463" s="2">
        <v>40544</v>
      </c>
      <c r="B463" t="s">
        <v>5</v>
      </c>
      <c r="C463" t="s">
        <v>16</v>
      </c>
      <c r="D463">
        <v>2</v>
      </c>
    </row>
    <row r="464" spans="1:4" x14ac:dyDescent="0.25">
      <c r="A464" s="2">
        <v>40732</v>
      </c>
      <c r="B464" t="s">
        <v>4</v>
      </c>
      <c r="C464" t="s">
        <v>16</v>
      </c>
      <c r="D464">
        <v>11</v>
      </c>
    </row>
    <row r="465" spans="1:4" x14ac:dyDescent="0.25">
      <c r="A465" s="2">
        <v>40386</v>
      </c>
      <c r="B465" t="s">
        <v>7</v>
      </c>
      <c r="C465" t="s">
        <v>16</v>
      </c>
      <c r="D465">
        <v>9</v>
      </c>
    </row>
    <row r="466" spans="1:4" x14ac:dyDescent="0.25">
      <c r="A466" s="2">
        <v>40545</v>
      </c>
      <c r="B466" t="s">
        <v>5</v>
      </c>
      <c r="C466" t="s">
        <v>20</v>
      </c>
      <c r="D466">
        <v>3</v>
      </c>
    </row>
    <row r="467" spans="1:4" x14ac:dyDescent="0.25">
      <c r="A467" s="2">
        <v>40593</v>
      </c>
      <c r="B467" t="s">
        <v>6</v>
      </c>
      <c r="C467" t="s">
        <v>20</v>
      </c>
      <c r="D467">
        <v>13</v>
      </c>
    </row>
    <row r="468" spans="1:4" x14ac:dyDescent="0.25">
      <c r="A468" s="2">
        <v>40365</v>
      </c>
      <c r="B468" t="s">
        <v>8</v>
      </c>
      <c r="C468" t="s">
        <v>15</v>
      </c>
      <c r="D468">
        <v>18</v>
      </c>
    </row>
    <row r="469" spans="1:4" x14ac:dyDescent="0.25">
      <c r="A469" s="2">
        <v>40474</v>
      </c>
      <c r="B469" t="s">
        <v>8</v>
      </c>
      <c r="C469" t="s">
        <v>15</v>
      </c>
      <c r="D469">
        <v>9</v>
      </c>
    </row>
    <row r="470" spans="1:4" x14ac:dyDescent="0.25">
      <c r="A470" s="2">
        <v>40603</v>
      </c>
      <c r="B470" t="s">
        <v>4</v>
      </c>
      <c r="C470" t="s">
        <v>17</v>
      </c>
      <c r="D470">
        <v>5</v>
      </c>
    </row>
    <row r="471" spans="1:4" x14ac:dyDescent="0.25">
      <c r="A471" s="2">
        <v>40727</v>
      </c>
      <c r="B471" t="s">
        <v>9</v>
      </c>
      <c r="C471" t="s">
        <v>16</v>
      </c>
      <c r="D471">
        <v>1</v>
      </c>
    </row>
    <row r="472" spans="1:4" x14ac:dyDescent="0.25">
      <c r="A472" s="2">
        <v>40999</v>
      </c>
      <c r="B472" t="s">
        <v>4</v>
      </c>
      <c r="C472" t="s">
        <v>16</v>
      </c>
      <c r="D472">
        <v>6</v>
      </c>
    </row>
    <row r="473" spans="1:4" x14ac:dyDescent="0.25">
      <c r="A473" s="2">
        <v>40372</v>
      </c>
      <c r="B473" t="s">
        <v>8</v>
      </c>
      <c r="C473" t="s">
        <v>18</v>
      </c>
      <c r="D473">
        <v>7</v>
      </c>
    </row>
    <row r="474" spans="1:4" x14ac:dyDescent="0.25">
      <c r="A474" s="2">
        <v>40315</v>
      </c>
      <c r="B474" t="s">
        <v>7</v>
      </c>
      <c r="C474" t="s">
        <v>20</v>
      </c>
      <c r="D474">
        <v>24</v>
      </c>
    </row>
    <row r="475" spans="1:4" x14ac:dyDescent="0.25">
      <c r="A475" s="2">
        <v>40726</v>
      </c>
      <c r="B475" t="s">
        <v>4</v>
      </c>
      <c r="C475" t="s">
        <v>15</v>
      </c>
      <c r="D475">
        <v>15</v>
      </c>
    </row>
    <row r="476" spans="1:4" x14ac:dyDescent="0.25">
      <c r="A476" s="2">
        <v>40565</v>
      </c>
      <c r="B476" t="s">
        <v>6</v>
      </c>
      <c r="C476" t="s">
        <v>17</v>
      </c>
      <c r="D476">
        <v>12</v>
      </c>
    </row>
    <row r="477" spans="1:4" x14ac:dyDescent="0.25">
      <c r="A477" s="2">
        <v>40734</v>
      </c>
      <c r="B477" t="s">
        <v>5</v>
      </c>
      <c r="C477" t="s">
        <v>19</v>
      </c>
      <c r="D477">
        <v>1</v>
      </c>
    </row>
    <row r="478" spans="1:4" x14ac:dyDescent="0.25">
      <c r="A478" s="2">
        <v>40628</v>
      </c>
      <c r="B478" t="s">
        <v>8</v>
      </c>
      <c r="C478" t="s">
        <v>19</v>
      </c>
      <c r="D478">
        <v>12</v>
      </c>
    </row>
    <row r="479" spans="1:4" x14ac:dyDescent="0.25">
      <c r="A479" s="2">
        <v>40400</v>
      </c>
      <c r="B479" t="s">
        <v>6</v>
      </c>
      <c r="C479" t="s">
        <v>18</v>
      </c>
      <c r="D479">
        <v>9</v>
      </c>
    </row>
    <row r="480" spans="1:4" x14ac:dyDescent="0.25">
      <c r="A480" s="2">
        <v>40412</v>
      </c>
      <c r="B480" t="s">
        <v>5</v>
      </c>
      <c r="C480" t="s">
        <v>15</v>
      </c>
      <c r="D480">
        <v>1</v>
      </c>
    </row>
    <row r="481" spans="1:4" x14ac:dyDescent="0.25">
      <c r="A481" s="2">
        <v>40914</v>
      </c>
      <c r="B481" t="s">
        <v>6</v>
      </c>
      <c r="C481" t="s">
        <v>19</v>
      </c>
      <c r="D481">
        <v>4</v>
      </c>
    </row>
    <row r="482" spans="1:4" x14ac:dyDescent="0.25">
      <c r="A482" s="2">
        <v>40666</v>
      </c>
      <c r="B482" t="s">
        <v>7</v>
      </c>
      <c r="C482" t="s">
        <v>17</v>
      </c>
      <c r="D482">
        <v>20</v>
      </c>
    </row>
    <row r="483" spans="1:4" x14ac:dyDescent="0.25">
      <c r="A483" s="2">
        <v>40995</v>
      </c>
      <c r="B483" t="s">
        <v>9</v>
      </c>
      <c r="C483" t="s">
        <v>17</v>
      </c>
      <c r="D483">
        <v>19</v>
      </c>
    </row>
    <row r="484" spans="1:4" x14ac:dyDescent="0.25">
      <c r="A484" s="2">
        <v>40769</v>
      </c>
      <c r="B484" t="s">
        <v>8</v>
      </c>
      <c r="C484" t="s">
        <v>16</v>
      </c>
      <c r="D484">
        <v>4</v>
      </c>
    </row>
    <row r="485" spans="1:4" x14ac:dyDescent="0.25">
      <c r="A485" s="2">
        <v>40519</v>
      </c>
      <c r="B485" t="s">
        <v>6</v>
      </c>
      <c r="C485" t="s">
        <v>18</v>
      </c>
      <c r="D485">
        <v>4</v>
      </c>
    </row>
    <row r="486" spans="1:4" x14ac:dyDescent="0.25">
      <c r="A486" s="2">
        <v>40688</v>
      </c>
      <c r="B486" t="s">
        <v>9</v>
      </c>
      <c r="C486" t="s">
        <v>15</v>
      </c>
      <c r="D486">
        <v>23</v>
      </c>
    </row>
    <row r="487" spans="1:4" x14ac:dyDescent="0.25">
      <c r="A487" s="2">
        <v>40504</v>
      </c>
      <c r="B487" t="s">
        <v>7</v>
      </c>
      <c r="C487" t="s">
        <v>15</v>
      </c>
      <c r="D487">
        <v>17</v>
      </c>
    </row>
    <row r="488" spans="1:4" x14ac:dyDescent="0.25">
      <c r="A488" s="2">
        <v>40650</v>
      </c>
      <c r="B488" t="s">
        <v>4</v>
      </c>
      <c r="C488" t="s">
        <v>19</v>
      </c>
      <c r="D488">
        <v>21</v>
      </c>
    </row>
    <row r="489" spans="1:4" x14ac:dyDescent="0.25">
      <c r="A489" s="2">
        <v>40986</v>
      </c>
      <c r="B489" t="s">
        <v>5</v>
      </c>
      <c r="C489" t="s">
        <v>15</v>
      </c>
      <c r="D489">
        <v>19</v>
      </c>
    </row>
    <row r="490" spans="1:4" x14ac:dyDescent="0.25">
      <c r="A490" s="2">
        <v>40444</v>
      </c>
      <c r="B490" t="s">
        <v>5</v>
      </c>
      <c r="C490" t="s">
        <v>19</v>
      </c>
      <c r="D490">
        <v>17</v>
      </c>
    </row>
    <row r="491" spans="1:4" x14ac:dyDescent="0.25">
      <c r="A491" s="2">
        <v>40749</v>
      </c>
      <c r="B491" t="s">
        <v>4</v>
      </c>
      <c r="C491" t="s">
        <v>20</v>
      </c>
      <c r="D491">
        <v>24</v>
      </c>
    </row>
    <row r="492" spans="1:4" x14ac:dyDescent="0.25">
      <c r="A492" s="2">
        <v>40747</v>
      </c>
      <c r="B492" t="s">
        <v>4</v>
      </c>
      <c r="C492" t="s">
        <v>19</v>
      </c>
      <c r="D492">
        <v>21</v>
      </c>
    </row>
    <row r="493" spans="1:4" x14ac:dyDescent="0.25">
      <c r="A493" s="2">
        <v>40815</v>
      </c>
      <c r="B493" t="s">
        <v>8</v>
      </c>
      <c r="C493" t="s">
        <v>16</v>
      </c>
      <c r="D493">
        <v>20</v>
      </c>
    </row>
    <row r="494" spans="1:4" x14ac:dyDescent="0.25">
      <c r="A494" s="2">
        <v>40397</v>
      </c>
      <c r="B494" t="s">
        <v>9</v>
      </c>
      <c r="C494" t="s">
        <v>15</v>
      </c>
      <c r="D494">
        <v>19</v>
      </c>
    </row>
    <row r="495" spans="1:4" x14ac:dyDescent="0.25">
      <c r="A495" s="2">
        <v>40419</v>
      </c>
      <c r="B495" t="s">
        <v>7</v>
      </c>
      <c r="C495" t="s">
        <v>19</v>
      </c>
      <c r="D495">
        <v>19</v>
      </c>
    </row>
    <row r="496" spans="1:4" x14ac:dyDescent="0.25">
      <c r="A496" s="2">
        <v>40491</v>
      </c>
      <c r="B496" t="s">
        <v>9</v>
      </c>
      <c r="C496" t="s">
        <v>18</v>
      </c>
      <c r="D496">
        <v>25</v>
      </c>
    </row>
    <row r="497" spans="1:4" x14ac:dyDescent="0.25">
      <c r="A497" s="2">
        <v>40842</v>
      </c>
      <c r="B497" t="s">
        <v>6</v>
      </c>
      <c r="C497" t="s">
        <v>16</v>
      </c>
      <c r="D497">
        <v>8</v>
      </c>
    </row>
    <row r="498" spans="1:4" x14ac:dyDescent="0.25">
      <c r="A498" s="2">
        <v>40803</v>
      </c>
      <c r="B498" t="s">
        <v>5</v>
      </c>
      <c r="C498" t="s">
        <v>17</v>
      </c>
      <c r="D498">
        <v>7</v>
      </c>
    </row>
    <row r="499" spans="1:4" x14ac:dyDescent="0.25">
      <c r="A499" s="2">
        <v>40588</v>
      </c>
      <c r="B499" t="s">
        <v>9</v>
      </c>
      <c r="C499" t="s">
        <v>16</v>
      </c>
      <c r="D499">
        <v>22</v>
      </c>
    </row>
    <row r="500" spans="1:4" x14ac:dyDescent="0.25">
      <c r="A500" s="2">
        <v>40583</v>
      </c>
      <c r="B500" t="s">
        <v>4</v>
      </c>
      <c r="C500" t="s">
        <v>18</v>
      </c>
      <c r="D500">
        <v>16</v>
      </c>
    </row>
    <row r="501" spans="1:4" x14ac:dyDescent="0.25">
      <c r="A501" s="2">
        <v>40941</v>
      </c>
      <c r="B501" t="s">
        <v>8</v>
      </c>
      <c r="C501" t="s">
        <v>19</v>
      </c>
      <c r="D501">
        <v>10</v>
      </c>
    </row>
    <row r="502" spans="1:4" x14ac:dyDescent="0.25">
      <c r="A502" s="2">
        <v>40331</v>
      </c>
      <c r="B502" t="s">
        <v>7</v>
      </c>
      <c r="C502" t="s">
        <v>19</v>
      </c>
      <c r="D502">
        <v>16</v>
      </c>
    </row>
    <row r="503" spans="1:4" x14ac:dyDescent="0.25">
      <c r="A503" s="2">
        <v>40510</v>
      </c>
      <c r="B503" t="s">
        <v>6</v>
      </c>
      <c r="C503" t="s">
        <v>15</v>
      </c>
      <c r="D503">
        <v>6</v>
      </c>
    </row>
    <row r="504" spans="1:4" x14ac:dyDescent="0.25">
      <c r="A504" s="2">
        <v>40406</v>
      </c>
      <c r="B504" t="s">
        <v>5</v>
      </c>
      <c r="C504" t="s">
        <v>16</v>
      </c>
      <c r="D504">
        <v>13</v>
      </c>
    </row>
    <row r="505" spans="1:4" x14ac:dyDescent="0.25">
      <c r="A505" s="2">
        <v>40799</v>
      </c>
      <c r="B505" t="s">
        <v>6</v>
      </c>
      <c r="C505" t="s">
        <v>16</v>
      </c>
      <c r="D505">
        <v>14</v>
      </c>
    </row>
    <row r="506" spans="1:4" x14ac:dyDescent="0.25">
      <c r="A506" s="2">
        <v>40729</v>
      </c>
      <c r="B506" t="s">
        <v>5</v>
      </c>
      <c r="C506" t="s">
        <v>20</v>
      </c>
      <c r="D506">
        <v>2</v>
      </c>
    </row>
    <row r="507" spans="1:4" x14ac:dyDescent="0.25">
      <c r="A507" s="2">
        <v>40684</v>
      </c>
      <c r="B507" t="s">
        <v>8</v>
      </c>
      <c r="C507" t="s">
        <v>18</v>
      </c>
      <c r="D507">
        <v>19</v>
      </c>
    </row>
    <row r="508" spans="1:4" x14ac:dyDescent="0.25">
      <c r="A508" s="2">
        <v>40403</v>
      </c>
      <c r="B508" t="s">
        <v>6</v>
      </c>
      <c r="C508" t="s">
        <v>15</v>
      </c>
      <c r="D508">
        <v>7</v>
      </c>
    </row>
    <row r="509" spans="1:4" x14ac:dyDescent="0.25">
      <c r="A509" s="2">
        <v>40954</v>
      </c>
      <c r="B509" t="s">
        <v>8</v>
      </c>
      <c r="C509" t="s">
        <v>18</v>
      </c>
      <c r="D509">
        <v>8</v>
      </c>
    </row>
    <row r="510" spans="1:4" x14ac:dyDescent="0.25">
      <c r="A510" s="2">
        <v>40499</v>
      </c>
      <c r="B510" t="s">
        <v>5</v>
      </c>
      <c r="C510" t="s">
        <v>16</v>
      </c>
      <c r="D510">
        <v>4</v>
      </c>
    </row>
    <row r="511" spans="1:4" x14ac:dyDescent="0.25">
      <c r="A511" s="2">
        <v>40718</v>
      </c>
      <c r="B511" t="s">
        <v>5</v>
      </c>
      <c r="C511" t="s">
        <v>18</v>
      </c>
      <c r="D511">
        <v>9</v>
      </c>
    </row>
    <row r="512" spans="1:4" x14ac:dyDescent="0.25">
      <c r="A512" s="2">
        <v>40428</v>
      </c>
      <c r="B512" t="s">
        <v>9</v>
      </c>
      <c r="C512" t="s">
        <v>17</v>
      </c>
      <c r="D512">
        <v>24</v>
      </c>
    </row>
    <row r="513" spans="1:4" x14ac:dyDescent="0.25">
      <c r="A513" s="2">
        <v>40526</v>
      </c>
      <c r="B513" t="s">
        <v>6</v>
      </c>
      <c r="C513" t="s">
        <v>16</v>
      </c>
      <c r="D513">
        <v>15</v>
      </c>
    </row>
    <row r="514" spans="1:4" x14ac:dyDescent="0.25">
      <c r="A514" s="2">
        <v>40312</v>
      </c>
      <c r="B514" t="s">
        <v>7</v>
      </c>
      <c r="C514" t="s">
        <v>19</v>
      </c>
      <c r="D514">
        <v>10</v>
      </c>
    </row>
    <row r="515" spans="1:4" x14ac:dyDescent="0.25">
      <c r="A515" s="2">
        <v>40570</v>
      </c>
      <c r="B515" t="s">
        <v>5</v>
      </c>
      <c r="C515" t="s">
        <v>20</v>
      </c>
      <c r="D515">
        <v>14</v>
      </c>
    </row>
    <row r="516" spans="1:4" x14ac:dyDescent="0.25">
      <c r="A516" s="2">
        <v>40656</v>
      </c>
      <c r="B516" t="s">
        <v>9</v>
      </c>
      <c r="C516" t="s">
        <v>18</v>
      </c>
      <c r="D516">
        <v>24</v>
      </c>
    </row>
    <row r="517" spans="1:4" x14ac:dyDescent="0.25">
      <c r="A517" s="2">
        <v>40795</v>
      </c>
      <c r="B517" t="s">
        <v>9</v>
      </c>
      <c r="C517" t="s">
        <v>17</v>
      </c>
      <c r="D517">
        <v>9</v>
      </c>
    </row>
    <row r="518" spans="1:4" x14ac:dyDescent="0.25">
      <c r="A518" s="2">
        <v>40585</v>
      </c>
      <c r="B518" t="s">
        <v>5</v>
      </c>
      <c r="C518" t="s">
        <v>20</v>
      </c>
      <c r="D518">
        <v>21</v>
      </c>
    </row>
    <row r="519" spans="1:4" x14ac:dyDescent="0.25">
      <c r="A519" s="2">
        <v>40530</v>
      </c>
      <c r="B519" t="s">
        <v>4</v>
      </c>
      <c r="C519" t="s">
        <v>19</v>
      </c>
      <c r="D519">
        <v>7</v>
      </c>
    </row>
    <row r="520" spans="1:4" x14ac:dyDescent="0.25">
      <c r="A520" s="2">
        <v>40713</v>
      </c>
      <c r="B520" t="s">
        <v>4</v>
      </c>
      <c r="C520" t="s">
        <v>18</v>
      </c>
      <c r="D520">
        <v>2</v>
      </c>
    </row>
    <row r="521" spans="1:4" x14ac:dyDescent="0.25">
      <c r="A521" s="2">
        <v>40513</v>
      </c>
      <c r="B521" t="s">
        <v>7</v>
      </c>
      <c r="C521" t="s">
        <v>16</v>
      </c>
      <c r="D521">
        <v>4</v>
      </c>
    </row>
    <row r="522" spans="1:4" x14ac:dyDescent="0.25">
      <c r="A522" s="2">
        <v>40499</v>
      </c>
      <c r="B522" t="s">
        <v>4</v>
      </c>
      <c r="C522" t="s">
        <v>20</v>
      </c>
      <c r="D522">
        <v>6</v>
      </c>
    </row>
    <row r="523" spans="1:4" x14ac:dyDescent="0.25">
      <c r="A523" s="2">
        <v>40792</v>
      </c>
      <c r="B523" t="s">
        <v>9</v>
      </c>
      <c r="C523" t="s">
        <v>19</v>
      </c>
      <c r="D523">
        <v>2</v>
      </c>
    </row>
    <row r="524" spans="1:4" x14ac:dyDescent="0.25">
      <c r="A524" s="2">
        <v>40936</v>
      </c>
      <c r="B524" t="s">
        <v>8</v>
      </c>
      <c r="C524" t="s">
        <v>15</v>
      </c>
      <c r="D524">
        <v>23</v>
      </c>
    </row>
    <row r="525" spans="1:4" x14ac:dyDescent="0.25">
      <c r="A525" s="2">
        <v>40919</v>
      </c>
      <c r="B525" t="s">
        <v>7</v>
      </c>
      <c r="C525" t="s">
        <v>16</v>
      </c>
      <c r="D525">
        <v>5</v>
      </c>
    </row>
    <row r="526" spans="1:4" x14ac:dyDescent="0.25">
      <c r="A526" s="2">
        <v>40593</v>
      </c>
      <c r="B526" t="s">
        <v>8</v>
      </c>
      <c r="C526" t="s">
        <v>20</v>
      </c>
      <c r="D526">
        <v>11</v>
      </c>
    </row>
    <row r="527" spans="1:4" x14ac:dyDescent="0.25">
      <c r="A527" s="2">
        <v>40443</v>
      </c>
      <c r="B527" t="s">
        <v>6</v>
      </c>
      <c r="C527" t="s">
        <v>19</v>
      </c>
      <c r="D527">
        <v>24</v>
      </c>
    </row>
    <row r="528" spans="1:4" x14ac:dyDescent="0.25">
      <c r="A528" s="2">
        <v>40312</v>
      </c>
      <c r="B528" t="s">
        <v>6</v>
      </c>
      <c r="C528" t="s">
        <v>17</v>
      </c>
      <c r="D528">
        <v>22</v>
      </c>
    </row>
    <row r="529" spans="1:4" x14ac:dyDescent="0.25">
      <c r="A529" s="2">
        <v>40459</v>
      </c>
      <c r="B529" t="s">
        <v>7</v>
      </c>
      <c r="C529" t="s">
        <v>16</v>
      </c>
      <c r="D529">
        <v>18</v>
      </c>
    </row>
    <row r="530" spans="1:4" x14ac:dyDescent="0.25">
      <c r="A530" s="2">
        <v>40451</v>
      </c>
      <c r="B530" t="s">
        <v>5</v>
      </c>
      <c r="C530" t="s">
        <v>15</v>
      </c>
      <c r="D530">
        <v>3</v>
      </c>
    </row>
    <row r="531" spans="1:4" x14ac:dyDescent="0.25">
      <c r="A531" s="2">
        <v>40785</v>
      </c>
      <c r="B531" t="s">
        <v>5</v>
      </c>
      <c r="C531" t="s">
        <v>16</v>
      </c>
      <c r="D531">
        <v>9</v>
      </c>
    </row>
    <row r="532" spans="1:4" x14ac:dyDescent="0.25">
      <c r="A532" s="2">
        <v>40498</v>
      </c>
      <c r="B532" t="s">
        <v>6</v>
      </c>
      <c r="C532" t="s">
        <v>18</v>
      </c>
      <c r="D532">
        <v>23</v>
      </c>
    </row>
    <row r="533" spans="1:4" x14ac:dyDescent="0.25">
      <c r="A533" s="2">
        <v>40477</v>
      </c>
      <c r="B533" t="s">
        <v>8</v>
      </c>
      <c r="C533" t="s">
        <v>20</v>
      </c>
      <c r="D533">
        <v>10</v>
      </c>
    </row>
    <row r="534" spans="1:4" x14ac:dyDescent="0.25">
      <c r="A534" s="2">
        <v>40850</v>
      </c>
      <c r="B534" t="s">
        <v>7</v>
      </c>
      <c r="C534" t="s">
        <v>15</v>
      </c>
      <c r="D534">
        <v>24</v>
      </c>
    </row>
    <row r="535" spans="1:4" x14ac:dyDescent="0.25">
      <c r="A535" s="2">
        <v>40751</v>
      </c>
      <c r="B535" t="s">
        <v>6</v>
      </c>
      <c r="C535" t="s">
        <v>18</v>
      </c>
      <c r="D535">
        <v>24</v>
      </c>
    </row>
    <row r="536" spans="1:4" x14ac:dyDescent="0.25">
      <c r="A536" s="2">
        <v>40630</v>
      </c>
      <c r="B536" t="s">
        <v>8</v>
      </c>
      <c r="C536" t="s">
        <v>19</v>
      </c>
      <c r="D536">
        <v>25</v>
      </c>
    </row>
    <row r="537" spans="1:4" x14ac:dyDescent="0.25">
      <c r="A537" s="2">
        <v>40579</v>
      </c>
      <c r="B537" t="s">
        <v>4</v>
      </c>
      <c r="C537" t="s">
        <v>19</v>
      </c>
      <c r="D537">
        <v>2</v>
      </c>
    </row>
    <row r="538" spans="1:4" x14ac:dyDescent="0.25">
      <c r="A538" s="2">
        <v>40774</v>
      </c>
      <c r="B538" t="s">
        <v>8</v>
      </c>
      <c r="C538" t="s">
        <v>18</v>
      </c>
      <c r="D538">
        <v>2</v>
      </c>
    </row>
    <row r="539" spans="1:4" x14ac:dyDescent="0.25">
      <c r="A539" s="2">
        <v>40895</v>
      </c>
      <c r="B539" t="s">
        <v>8</v>
      </c>
      <c r="C539" t="s">
        <v>15</v>
      </c>
      <c r="D539">
        <v>3</v>
      </c>
    </row>
    <row r="540" spans="1:4" x14ac:dyDescent="0.25">
      <c r="A540" s="2">
        <v>40981</v>
      </c>
      <c r="B540" t="s">
        <v>6</v>
      </c>
      <c r="C540" t="s">
        <v>20</v>
      </c>
      <c r="D540">
        <v>2</v>
      </c>
    </row>
    <row r="541" spans="1:4" x14ac:dyDescent="0.25">
      <c r="A541" s="2">
        <v>40328</v>
      </c>
      <c r="B541" t="s">
        <v>6</v>
      </c>
      <c r="C541" t="s">
        <v>20</v>
      </c>
      <c r="D541">
        <v>13</v>
      </c>
    </row>
    <row r="542" spans="1:4" x14ac:dyDescent="0.25">
      <c r="A542" s="2">
        <v>40643</v>
      </c>
      <c r="B542" t="s">
        <v>5</v>
      </c>
      <c r="C542" t="s">
        <v>19</v>
      </c>
      <c r="D542">
        <v>10</v>
      </c>
    </row>
    <row r="543" spans="1:4" x14ac:dyDescent="0.25">
      <c r="A543" s="2">
        <v>40548</v>
      </c>
      <c r="B543" t="s">
        <v>4</v>
      </c>
      <c r="C543" t="s">
        <v>19</v>
      </c>
      <c r="D543">
        <v>19</v>
      </c>
    </row>
    <row r="544" spans="1:4" x14ac:dyDescent="0.25">
      <c r="A544" s="2">
        <v>40776</v>
      </c>
      <c r="B544" t="s">
        <v>8</v>
      </c>
      <c r="C544" t="s">
        <v>19</v>
      </c>
      <c r="D544">
        <v>3</v>
      </c>
    </row>
    <row r="545" spans="1:4" x14ac:dyDescent="0.25">
      <c r="A545" s="2">
        <v>40971</v>
      </c>
      <c r="B545" t="s">
        <v>5</v>
      </c>
      <c r="C545" t="s">
        <v>17</v>
      </c>
      <c r="D545">
        <v>10</v>
      </c>
    </row>
    <row r="546" spans="1:4" x14ac:dyDescent="0.25">
      <c r="A546" s="2">
        <v>40850</v>
      </c>
      <c r="B546" t="s">
        <v>8</v>
      </c>
      <c r="C546" t="s">
        <v>18</v>
      </c>
      <c r="D546">
        <v>13</v>
      </c>
    </row>
    <row r="547" spans="1:4" x14ac:dyDescent="0.25">
      <c r="A547" s="2">
        <v>40820</v>
      </c>
      <c r="B547" t="s">
        <v>9</v>
      </c>
      <c r="C547" t="s">
        <v>15</v>
      </c>
      <c r="D547">
        <v>19</v>
      </c>
    </row>
    <row r="548" spans="1:4" x14ac:dyDescent="0.25">
      <c r="A548" s="2">
        <v>40662</v>
      </c>
      <c r="B548" t="s">
        <v>6</v>
      </c>
      <c r="C548" t="s">
        <v>16</v>
      </c>
      <c r="D548">
        <v>13</v>
      </c>
    </row>
    <row r="549" spans="1:4" x14ac:dyDescent="0.25">
      <c r="A549" s="2">
        <v>40583</v>
      </c>
      <c r="B549" t="s">
        <v>8</v>
      </c>
      <c r="C549" t="s">
        <v>19</v>
      </c>
      <c r="D549">
        <v>17</v>
      </c>
    </row>
    <row r="550" spans="1:4" x14ac:dyDescent="0.25">
      <c r="A550" s="2">
        <v>40330</v>
      </c>
      <c r="B550" t="s">
        <v>5</v>
      </c>
      <c r="C550" t="s">
        <v>18</v>
      </c>
      <c r="D550">
        <v>4</v>
      </c>
    </row>
    <row r="551" spans="1:4" x14ac:dyDescent="0.25">
      <c r="A551" s="2">
        <v>40868</v>
      </c>
      <c r="B551" t="s">
        <v>5</v>
      </c>
      <c r="C551" t="s">
        <v>17</v>
      </c>
      <c r="D551">
        <v>7</v>
      </c>
    </row>
    <row r="552" spans="1:4" x14ac:dyDescent="0.25">
      <c r="A552" s="2">
        <v>40329</v>
      </c>
      <c r="B552" t="s">
        <v>6</v>
      </c>
      <c r="C552" t="s">
        <v>15</v>
      </c>
      <c r="D552">
        <v>16</v>
      </c>
    </row>
    <row r="553" spans="1:4" x14ac:dyDescent="0.25">
      <c r="A553" s="2">
        <v>40802</v>
      </c>
      <c r="B553" t="s">
        <v>6</v>
      </c>
      <c r="C553" t="s">
        <v>20</v>
      </c>
      <c r="D553">
        <v>14</v>
      </c>
    </row>
    <row r="554" spans="1:4" x14ac:dyDescent="0.25">
      <c r="A554" s="2">
        <v>40637</v>
      </c>
      <c r="B554" t="s">
        <v>7</v>
      </c>
      <c r="C554" t="s">
        <v>15</v>
      </c>
      <c r="D554">
        <v>6</v>
      </c>
    </row>
    <row r="555" spans="1:4" x14ac:dyDescent="0.25">
      <c r="A555" s="2">
        <v>40789</v>
      </c>
      <c r="B555" t="s">
        <v>7</v>
      </c>
      <c r="C555" t="s">
        <v>15</v>
      </c>
      <c r="D555">
        <v>1</v>
      </c>
    </row>
    <row r="556" spans="1:4" x14ac:dyDescent="0.25">
      <c r="A556" s="2">
        <v>40397</v>
      </c>
      <c r="B556" t="s">
        <v>5</v>
      </c>
      <c r="C556" t="s">
        <v>15</v>
      </c>
      <c r="D556">
        <v>15</v>
      </c>
    </row>
    <row r="557" spans="1:4" x14ac:dyDescent="0.25">
      <c r="A557" s="2">
        <v>40558</v>
      </c>
      <c r="B557" t="s">
        <v>9</v>
      </c>
      <c r="C557" t="s">
        <v>16</v>
      </c>
      <c r="D557">
        <v>17</v>
      </c>
    </row>
    <row r="558" spans="1:4" x14ac:dyDescent="0.25">
      <c r="A558" s="2">
        <v>40451</v>
      </c>
      <c r="B558" t="s">
        <v>6</v>
      </c>
      <c r="C558" t="s">
        <v>17</v>
      </c>
      <c r="D558">
        <v>23</v>
      </c>
    </row>
    <row r="559" spans="1:4" x14ac:dyDescent="0.25">
      <c r="A559" s="2">
        <v>41003</v>
      </c>
      <c r="B559" t="s">
        <v>7</v>
      </c>
      <c r="C559" t="s">
        <v>19</v>
      </c>
      <c r="D559">
        <v>14</v>
      </c>
    </row>
    <row r="560" spans="1:4" x14ac:dyDescent="0.25">
      <c r="A560" s="2">
        <v>40506</v>
      </c>
      <c r="B560" t="s">
        <v>9</v>
      </c>
      <c r="C560" t="s">
        <v>18</v>
      </c>
      <c r="D560">
        <v>5</v>
      </c>
    </row>
    <row r="561" spans="1:4" x14ac:dyDescent="0.25">
      <c r="A561" s="2">
        <v>40405</v>
      </c>
      <c r="B561" t="s">
        <v>7</v>
      </c>
      <c r="C561" t="s">
        <v>18</v>
      </c>
      <c r="D561">
        <v>18</v>
      </c>
    </row>
    <row r="562" spans="1:4" x14ac:dyDescent="0.25">
      <c r="A562" s="2">
        <v>40805</v>
      </c>
      <c r="B562" t="s">
        <v>5</v>
      </c>
      <c r="C562" t="s">
        <v>15</v>
      </c>
      <c r="D562">
        <v>3</v>
      </c>
    </row>
    <row r="563" spans="1:4" x14ac:dyDescent="0.25">
      <c r="A563" s="2">
        <v>40967</v>
      </c>
      <c r="B563" t="s">
        <v>6</v>
      </c>
      <c r="C563" t="s">
        <v>16</v>
      </c>
      <c r="D563">
        <v>6</v>
      </c>
    </row>
    <row r="564" spans="1:4" x14ac:dyDescent="0.25">
      <c r="A564" s="2">
        <v>40794</v>
      </c>
      <c r="B564" t="s">
        <v>7</v>
      </c>
      <c r="C564" t="s">
        <v>16</v>
      </c>
      <c r="D564">
        <v>3</v>
      </c>
    </row>
    <row r="565" spans="1:4" x14ac:dyDescent="0.25">
      <c r="A565" s="2">
        <v>40952</v>
      </c>
      <c r="B565" t="s">
        <v>9</v>
      </c>
      <c r="C565" t="s">
        <v>18</v>
      </c>
      <c r="D565">
        <v>24</v>
      </c>
    </row>
    <row r="566" spans="1:4" x14ac:dyDescent="0.25">
      <c r="A566" s="2">
        <v>40876</v>
      </c>
      <c r="B566" t="s">
        <v>8</v>
      </c>
      <c r="C566" t="s">
        <v>18</v>
      </c>
      <c r="D566">
        <v>10</v>
      </c>
    </row>
    <row r="567" spans="1:4" x14ac:dyDescent="0.25">
      <c r="A567" s="2">
        <v>40604</v>
      </c>
      <c r="B567" t="s">
        <v>9</v>
      </c>
      <c r="C567" t="s">
        <v>20</v>
      </c>
      <c r="D567">
        <v>15</v>
      </c>
    </row>
    <row r="568" spans="1:4" x14ac:dyDescent="0.25">
      <c r="A568" s="2">
        <v>40556</v>
      </c>
      <c r="B568" t="s">
        <v>4</v>
      </c>
      <c r="C568" t="s">
        <v>15</v>
      </c>
      <c r="D568">
        <v>21</v>
      </c>
    </row>
    <row r="569" spans="1:4" x14ac:dyDescent="0.25">
      <c r="A569" s="2">
        <v>40762</v>
      </c>
      <c r="B569" t="s">
        <v>9</v>
      </c>
      <c r="C569" t="s">
        <v>19</v>
      </c>
      <c r="D569">
        <v>3</v>
      </c>
    </row>
    <row r="570" spans="1:4" x14ac:dyDescent="0.25">
      <c r="A570" s="2">
        <v>40701</v>
      </c>
      <c r="B570" t="s">
        <v>6</v>
      </c>
      <c r="C570" t="s">
        <v>20</v>
      </c>
      <c r="D570">
        <v>20</v>
      </c>
    </row>
    <row r="571" spans="1:4" x14ac:dyDescent="0.25">
      <c r="A571" s="2">
        <v>40486</v>
      </c>
      <c r="B571" t="s">
        <v>5</v>
      </c>
      <c r="C571" t="s">
        <v>20</v>
      </c>
      <c r="D571">
        <v>17</v>
      </c>
    </row>
    <row r="572" spans="1:4" x14ac:dyDescent="0.25">
      <c r="A572" s="2">
        <v>40534</v>
      </c>
      <c r="B572" t="s">
        <v>7</v>
      </c>
      <c r="C572" t="s">
        <v>17</v>
      </c>
      <c r="D572">
        <v>22</v>
      </c>
    </row>
    <row r="573" spans="1:4" x14ac:dyDescent="0.25">
      <c r="A573" s="2">
        <v>40608</v>
      </c>
      <c r="B573" t="s">
        <v>9</v>
      </c>
      <c r="C573" t="s">
        <v>20</v>
      </c>
      <c r="D573">
        <v>12</v>
      </c>
    </row>
    <row r="574" spans="1:4" x14ac:dyDescent="0.25">
      <c r="A574" s="2">
        <v>40572</v>
      </c>
      <c r="B574" t="s">
        <v>6</v>
      </c>
      <c r="C574" t="s">
        <v>16</v>
      </c>
      <c r="D574">
        <v>12</v>
      </c>
    </row>
    <row r="575" spans="1:4" x14ac:dyDescent="0.25">
      <c r="A575" s="2">
        <v>40328</v>
      </c>
      <c r="B575" t="s">
        <v>7</v>
      </c>
      <c r="C575" t="s">
        <v>15</v>
      </c>
      <c r="D575">
        <v>11</v>
      </c>
    </row>
    <row r="576" spans="1:4" x14ac:dyDescent="0.25">
      <c r="A576" s="2">
        <v>40959</v>
      </c>
      <c r="B576" t="s">
        <v>5</v>
      </c>
      <c r="C576" t="s">
        <v>20</v>
      </c>
      <c r="D576">
        <v>8</v>
      </c>
    </row>
    <row r="577" spans="1:4" x14ac:dyDescent="0.25">
      <c r="A577" s="2">
        <v>40888</v>
      </c>
      <c r="B577" t="s">
        <v>5</v>
      </c>
      <c r="C577" t="s">
        <v>17</v>
      </c>
      <c r="D577">
        <v>11</v>
      </c>
    </row>
    <row r="578" spans="1:4" x14ac:dyDescent="0.25">
      <c r="A578" s="2">
        <v>40500</v>
      </c>
      <c r="B578" t="s">
        <v>9</v>
      </c>
      <c r="C578" t="s">
        <v>15</v>
      </c>
      <c r="D578">
        <v>3</v>
      </c>
    </row>
    <row r="579" spans="1:4" x14ac:dyDescent="0.25">
      <c r="A579" s="2">
        <v>40450</v>
      </c>
      <c r="B579" t="s">
        <v>9</v>
      </c>
      <c r="C579" t="s">
        <v>16</v>
      </c>
      <c r="D579">
        <v>15</v>
      </c>
    </row>
    <row r="580" spans="1:4" x14ac:dyDescent="0.25">
      <c r="A580" s="2">
        <v>40507</v>
      </c>
      <c r="B580" t="s">
        <v>5</v>
      </c>
      <c r="C580" t="s">
        <v>16</v>
      </c>
      <c r="D580">
        <v>12</v>
      </c>
    </row>
    <row r="581" spans="1:4" x14ac:dyDescent="0.25">
      <c r="A581" s="2">
        <v>40695</v>
      </c>
      <c r="B581" t="s">
        <v>9</v>
      </c>
      <c r="C581" t="s">
        <v>18</v>
      </c>
      <c r="D581">
        <v>1</v>
      </c>
    </row>
    <row r="582" spans="1:4" x14ac:dyDescent="0.25">
      <c r="A582" s="2">
        <v>40362</v>
      </c>
      <c r="B582" t="s">
        <v>5</v>
      </c>
      <c r="C582" t="s">
        <v>15</v>
      </c>
      <c r="D582">
        <v>8</v>
      </c>
    </row>
    <row r="583" spans="1:4" x14ac:dyDescent="0.25">
      <c r="A583" s="2">
        <v>40459</v>
      </c>
      <c r="B583" t="s">
        <v>5</v>
      </c>
      <c r="C583" t="s">
        <v>19</v>
      </c>
      <c r="D583">
        <v>9</v>
      </c>
    </row>
    <row r="584" spans="1:4" x14ac:dyDescent="0.25">
      <c r="A584" s="2">
        <v>40847</v>
      </c>
      <c r="B584" t="s">
        <v>5</v>
      </c>
      <c r="C584" t="s">
        <v>18</v>
      </c>
      <c r="D584">
        <v>5</v>
      </c>
    </row>
    <row r="585" spans="1:4" x14ac:dyDescent="0.25">
      <c r="A585" s="2">
        <v>40913</v>
      </c>
      <c r="B585" t="s">
        <v>4</v>
      </c>
      <c r="C585" t="s">
        <v>16</v>
      </c>
      <c r="D585">
        <v>11</v>
      </c>
    </row>
    <row r="586" spans="1:4" x14ac:dyDescent="0.25">
      <c r="A586" s="2">
        <v>40952</v>
      </c>
      <c r="B586" t="s">
        <v>6</v>
      </c>
      <c r="C586" t="s">
        <v>19</v>
      </c>
      <c r="D586">
        <v>15</v>
      </c>
    </row>
    <row r="587" spans="1:4" x14ac:dyDescent="0.25">
      <c r="A587" s="2">
        <v>40536</v>
      </c>
      <c r="B587" t="s">
        <v>7</v>
      </c>
      <c r="C587" t="s">
        <v>18</v>
      </c>
      <c r="D587">
        <v>5</v>
      </c>
    </row>
    <row r="588" spans="1:4" x14ac:dyDescent="0.25">
      <c r="A588" s="2">
        <v>40959</v>
      </c>
      <c r="B588" t="s">
        <v>7</v>
      </c>
      <c r="C588" t="s">
        <v>19</v>
      </c>
      <c r="D588">
        <v>4</v>
      </c>
    </row>
    <row r="589" spans="1:4" x14ac:dyDescent="0.25">
      <c r="A589" s="2">
        <v>40454</v>
      </c>
      <c r="B589" t="s">
        <v>6</v>
      </c>
      <c r="C589" t="s">
        <v>17</v>
      </c>
      <c r="D589">
        <v>23</v>
      </c>
    </row>
    <row r="590" spans="1:4" x14ac:dyDescent="0.25">
      <c r="A590" s="2">
        <v>40902</v>
      </c>
      <c r="B590" t="s">
        <v>7</v>
      </c>
      <c r="C590" t="s">
        <v>20</v>
      </c>
      <c r="D590">
        <v>13</v>
      </c>
    </row>
    <row r="591" spans="1:4" x14ac:dyDescent="0.25">
      <c r="A591" s="2">
        <v>40549</v>
      </c>
      <c r="B591" t="s">
        <v>6</v>
      </c>
      <c r="C591" t="s">
        <v>19</v>
      </c>
      <c r="D591">
        <v>25</v>
      </c>
    </row>
    <row r="592" spans="1:4" x14ac:dyDescent="0.25">
      <c r="A592" s="2">
        <v>40994</v>
      </c>
      <c r="B592" t="s">
        <v>9</v>
      </c>
      <c r="C592" t="s">
        <v>17</v>
      </c>
      <c r="D592">
        <v>25</v>
      </c>
    </row>
    <row r="593" spans="1:4" x14ac:dyDescent="0.25">
      <c r="A593" s="2">
        <v>40537</v>
      </c>
      <c r="B593" t="s">
        <v>8</v>
      </c>
      <c r="C593" t="s">
        <v>17</v>
      </c>
      <c r="D593">
        <v>9</v>
      </c>
    </row>
    <row r="594" spans="1:4" x14ac:dyDescent="0.25">
      <c r="A594" s="2">
        <v>40655</v>
      </c>
      <c r="B594" t="s">
        <v>9</v>
      </c>
      <c r="C594" t="s">
        <v>17</v>
      </c>
      <c r="D594">
        <v>12</v>
      </c>
    </row>
    <row r="595" spans="1:4" x14ac:dyDescent="0.25">
      <c r="A595" s="2">
        <v>40912</v>
      </c>
      <c r="B595" t="s">
        <v>8</v>
      </c>
      <c r="C595" t="s">
        <v>17</v>
      </c>
      <c r="D595">
        <v>4</v>
      </c>
    </row>
    <row r="596" spans="1:4" x14ac:dyDescent="0.25">
      <c r="A596" s="2">
        <v>40622</v>
      </c>
      <c r="B596" t="s">
        <v>5</v>
      </c>
      <c r="C596" t="s">
        <v>16</v>
      </c>
      <c r="D596">
        <v>7</v>
      </c>
    </row>
    <row r="597" spans="1:4" x14ac:dyDescent="0.25">
      <c r="A597" s="2">
        <v>40986</v>
      </c>
      <c r="B597" t="s">
        <v>5</v>
      </c>
      <c r="C597" t="s">
        <v>19</v>
      </c>
      <c r="D597">
        <v>23</v>
      </c>
    </row>
    <row r="598" spans="1:4" x14ac:dyDescent="0.25">
      <c r="A598" s="2">
        <v>40418</v>
      </c>
      <c r="B598" t="s">
        <v>8</v>
      </c>
      <c r="C598" t="s">
        <v>19</v>
      </c>
      <c r="D598">
        <v>25</v>
      </c>
    </row>
    <row r="599" spans="1:4" x14ac:dyDescent="0.25">
      <c r="A599" s="2">
        <v>40485</v>
      </c>
      <c r="B599" t="s">
        <v>7</v>
      </c>
      <c r="C599" t="s">
        <v>17</v>
      </c>
      <c r="D599">
        <v>11</v>
      </c>
    </row>
    <row r="600" spans="1:4" x14ac:dyDescent="0.25">
      <c r="A600" s="2">
        <v>40323</v>
      </c>
      <c r="B600" t="s">
        <v>6</v>
      </c>
      <c r="C600" t="s">
        <v>17</v>
      </c>
      <c r="D600">
        <v>18</v>
      </c>
    </row>
    <row r="601" spans="1:4" x14ac:dyDescent="0.25">
      <c r="A601" s="2">
        <v>40338</v>
      </c>
      <c r="B601" t="s">
        <v>9</v>
      </c>
      <c r="C601" t="s">
        <v>15</v>
      </c>
      <c r="D601">
        <v>11</v>
      </c>
    </row>
    <row r="602" spans="1:4" x14ac:dyDescent="0.25">
      <c r="A602" s="2">
        <v>40960</v>
      </c>
      <c r="B602" t="s">
        <v>8</v>
      </c>
      <c r="C602" t="s">
        <v>16</v>
      </c>
      <c r="D602">
        <v>5</v>
      </c>
    </row>
    <row r="603" spans="1:4" x14ac:dyDescent="0.25">
      <c r="A603" s="2">
        <v>40958</v>
      </c>
      <c r="B603" t="s">
        <v>6</v>
      </c>
      <c r="C603" t="s">
        <v>16</v>
      </c>
      <c r="D603">
        <v>8</v>
      </c>
    </row>
    <row r="604" spans="1:4" x14ac:dyDescent="0.25">
      <c r="A604" s="2">
        <v>40407</v>
      </c>
      <c r="B604" t="s">
        <v>7</v>
      </c>
      <c r="C604" t="s">
        <v>17</v>
      </c>
      <c r="D604">
        <v>10</v>
      </c>
    </row>
    <row r="605" spans="1:4" x14ac:dyDescent="0.25">
      <c r="A605" s="2">
        <v>40427</v>
      </c>
      <c r="B605" t="s">
        <v>5</v>
      </c>
      <c r="C605" t="s">
        <v>16</v>
      </c>
      <c r="D605">
        <v>13</v>
      </c>
    </row>
    <row r="606" spans="1:4" x14ac:dyDescent="0.25">
      <c r="A606" s="2">
        <v>40387</v>
      </c>
      <c r="B606" t="s">
        <v>8</v>
      </c>
      <c r="C606" t="s">
        <v>18</v>
      </c>
      <c r="D606">
        <v>9</v>
      </c>
    </row>
    <row r="607" spans="1:4" x14ac:dyDescent="0.25">
      <c r="A607" s="2">
        <v>40841</v>
      </c>
      <c r="B607" t="s">
        <v>6</v>
      </c>
      <c r="C607" t="s">
        <v>20</v>
      </c>
      <c r="D607">
        <v>24</v>
      </c>
    </row>
    <row r="608" spans="1:4" x14ac:dyDescent="0.25">
      <c r="A608" s="2">
        <v>40336</v>
      </c>
      <c r="B608" t="s">
        <v>9</v>
      </c>
      <c r="C608" t="s">
        <v>16</v>
      </c>
      <c r="D608">
        <v>12</v>
      </c>
    </row>
    <row r="609" spans="1:4" x14ac:dyDescent="0.25">
      <c r="A609" s="2">
        <v>40948</v>
      </c>
      <c r="B609" t="s">
        <v>8</v>
      </c>
      <c r="C609" t="s">
        <v>20</v>
      </c>
      <c r="D609">
        <v>24</v>
      </c>
    </row>
    <row r="610" spans="1:4" x14ac:dyDescent="0.25">
      <c r="A610" s="2">
        <v>40893</v>
      </c>
      <c r="B610" t="s">
        <v>9</v>
      </c>
      <c r="C610" t="s">
        <v>20</v>
      </c>
      <c r="D610">
        <v>16</v>
      </c>
    </row>
    <row r="611" spans="1:4" x14ac:dyDescent="0.25">
      <c r="A611" s="2">
        <v>40699</v>
      </c>
      <c r="B611" t="s">
        <v>5</v>
      </c>
      <c r="C611" t="s">
        <v>15</v>
      </c>
      <c r="D611">
        <v>3</v>
      </c>
    </row>
    <row r="612" spans="1:4" x14ac:dyDescent="0.25">
      <c r="A612" s="2">
        <v>40639</v>
      </c>
      <c r="B612" t="s">
        <v>9</v>
      </c>
      <c r="C612" t="s">
        <v>16</v>
      </c>
      <c r="D612">
        <v>23</v>
      </c>
    </row>
    <row r="613" spans="1:4" x14ac:dyDescent="0.25">
      <c r="A613" s="2">
        <v>40375</v>
      </c>
      <c r="B613" t="s">
        <v>8</v>
      </c>
      <c r="C613" t="s">
        <v>18</v>
      </c>
      <c r="D613">
        <v>20</v>
      </c>
    </row>
    <row r="614" spans="1:4" x14ac:dyDescent="0.25">
      <c r="A614" s="2">
        <v>40805</v>
      </c>
      <c r="B614" t="s">
        <v>5</v>
      </c>
      <c r="C614" t="s">
        <v>17</v>
      </c>
      <c r="D614">
        <v>18</v>
      </c>
    </row>
    <row r="615" spans="1:4" x14ac:dyDescent="0.25">
      <c r="A615" s="2">
        <v>40869</v>
      </c>
      <c r="B615" t="s">
        <v>8</v>
      </c>
      <c r="C615" t="s">
        <v>19</v>
      </c>
      <c r="D615">
        <v>9</v>
      </c>
    </row>
    <row r="616" spans="1:4" x14ac:dyDescent="0.25">
      <c r="A616" s="2">
        <v>40450</v>
      </c>
      <c r="B616" t="s">
        <v>8</v>
      </c>
      <c r="C616" t="s">
        <v>17</v>
      </c>
      <c r="D616">
        <v>2</v>
      </c>
    </row>
    <row r="617" spans="1:4" x14ac:dyDescent="0.25">
      <c r="A617" s="2">
        <v>40931</v>
      </c>
      <c r="B617" t="s">
        <v>5</v>
      </c>
      <c r="C617" t="s">
        <v>20</v>
      </c>
      <c r="D617">
        <v>9</v>
      </c>
    </row>
    <row r="618" spans="1:4" x14ac:dyDescent="0.25">
      <c r="A618" s="2">
        <v>40696</v>
      </c>
      <c r="B618" t="s">
        <v>5</v>
      </c>
      <c r="C618" t="s">
        <v>20</v>
      </c>
      <c r="D618">
        <v>1</v>
      </c>
    </row>
    <row r="619" spans="1:4" x14ac:dyDescent="0.25">
      <c r="A619" s="2">
        <v>40785</v>
      </c>
      <c r="B619" t="s">
        <v>6</v>
      </c>
      <c r="C619" t="s">
        <v>16</v>
      </c>
      <c r="D619">
        <v>16</v>
      </c>
    </row>
    <row r="620" spans="1:4" x14ac:dyDescent="0.25">
      <c r="A620" s="2">
        <v>40419</v>
      </c>
      <c r="B620" t="s">
        <v>6</v>
      </c>
      <c r="C620" t="s">
        <v>16</v>
      </c>
      <c r="D620">
        <v>18</v>
      </c>
    </row>
    <row r="621" spans="1:4" x14ac:dyDescent="0.25">
      <c r="A621" s="2">
        <v>40477</v>
      </c>
      <c r="B621" t="s">
        <v>9</v>
      </c>
      <c r="C621" t="s">
        <v>15</v>
      </c>
      <c r="D621">
        <v>18</v>
      </c>
    </row>
    <row r="622" spans="1:4" x14ac:dyDescent="0.25">
      <c r="A622" s="2">
        <v>40668</v>
      </c>
      <c r="B622" t="s">
        <v>7</v>
      </c>
      <c r="C622" t="s">
        <v>18</v>
      </c>
      <c r="D622">
        <v>9</v>
      </c>
    </row>
    <row r="623" spans="1:4" x14ac:dyDescent="0.25">
      <c r="A623" s="2">
        <v>40927</v>
      </c>
      <c r="B623" t="s">
        <v>6</v>
      </c>
      <c r="C623" t="s">
        <v>17</v>
      </c>
      <c r="D623">
        <v>25</v>
      </c>
    </row>
    <row r="624" spans="1:4" x14ac:dyDescent="0.25">
      <c r="A624" s="2">
        <v>40655</v>
      </c>
      <c r="B624" t="s">
        <v>4</v>
      </c>
      <c r="C624" t="s">
        <v>19</v>
      </c>
      <c r="D624">
        <v>4</v>
      </c>
    </row>
    <row r="625" spans="1:4" x14ac:dyDescent="0.25">
      <c r="A625" s="2">
        <v>40867</v>
      </c>
      <c r="B625" t="s">
        <v>6</v>
      </c>
      <c r="C625" t="s">
        <v>19</v>
      </c>
      <c r="D625">
        <v>12</v>
      </c>
    </row>
    <row r="626" spans="1:4" x14ac:dyDescent="0.25">
      <c r="A626" s="2">
        <v>40426</v>
      </c>
      <c r="B626" t="s">
        <v>7</v>
      </c>
      <c r="C626" t="s">
        <v>18</v>
      </c>
      <c r="D626">
        <v>6</v>
      </c>
    </row>
    <row r="627" spans="1:4" x14ac:dyDescent="0.25">
      <c r="A627" s="2">
        <v>40449</v>
      </c>
      <c r="B627" t="s">
        <v>7</v>
      </c>
      <c r="C627" t="s">
        <v>17</v>
      </c>
      <c r="D627">
        <v>9</v>
      </c>
    </row>
    <row r="628" spans="1:4" x14ac:dyDescent="0.25">
      <c r="A628" s="2">
        <v>40466</v>
      </c>
      <c r="B628" t="s">
        <v>8</v>
      </c>
      <c r="C628" t="s">
        <v>16</v>
      </c>
      <c r="D628">
        <v>16</v>
      </c>
    </row>
    <row r="629" spans="1:4" x14ac:dyDescent="0.25">
      <c r="A629" s="2">
        <v>40481</v>
      </c>
      <c r="B629" t="s">
        <v>9</v>
      </c>
      <c r="C629" t="s">
        <v>20</v>
      </c>
      <c r="D629">
        <v>17</v>
      </c>
    </row>
    <row r="630" spans="1:4" x14ac:dyDescent="0.25">
      <c r="A630" s="2">
        <v>40330</v>
      </c>
      <c r="B630" t="s">
        <v>4</v>
      </c>
      <c r="C630" t="s">
        <v>15</v>
      </c>
      <c r="D630">
        <v>21</v>
      </c>
    </row>
    <row r="631" spans="1:4" x14ac:dyDescent="0.25">
      <c r="A631" s="2">
        <v>40814</v>
      </c>
      <c r="B631" t="s">
        <v>6</v>
      </c>
      <c r="C631" t="s">
        <v>17</v>
      </c>
      <c r="D631">
        <v>23</v>
      </c>
    </row>
    <row r="632" spans="1:4" x14ac:dyDescent="0.25">
      <c r="A632" s="2">
        <v>40611</v>
      </c>
      <c r="B632" t="s">
        <v>8</v>
      </c>
      <c r="C632" t="s">
        <v>19</v>
      </c>
      <c r="D632">
        <v>6</v>
      </c>
    </row>
    <row r="633" spans="1:4" x14ac:dyDescent="0.25">
      <c r="A633" s="2">
        <v>40415</v>
      </c>
      <c r="B633" t="s">
        <v>5</v>
      </c>
      <c r="C633" t="s">
        <v>20</v>
      </c>
      <c r="D633">
        <v>17</v>
      </c>
    </row>
    <row r="634" spans="1:4" x14ac:dyDescent="0.25">
      <c r="A634" s="2">
        <v>40743</v>
      </c>
      <c r="B634" t="s">
        <v>8</v>
      </c>
      <c r="C634" t="s">
        <v>16</v>
      </c>
      <c r="D634">
        <v>11</v>
      </c>
    </row>
    <row r="635" spans="1:4" x14ac:dyDescent="0.25">
      <c r="A635" s="2">
        <v>40308</v>
      </c>
      <c r="B635" t="s">
        <v>7</v>
      </c>
      <c r="C635" t="s">
        <v>19</v>
      </c>
      <c r="D635">
        <v>13</v>
      </c>
    </row>
    <row r="636" spans="1:4" x14ac:dyDescent="0.25">
      <c r="A636" s="2">
        <v>40839</v>
      </c>
      <c r="B636" t="s">
        <v>6</v>
      </c>
      <c r="C636" t="s">
        <v>18</v>
      </c>
      <c r="D636">
        <v>9</v>
      </c>
    </row>
    <row r="637" spans="1:4" x14ac:dyDescent="0.25">
      <c r="A637" s="2">
        <v>40336</v>
      </c>
      <c r="B637" t="s">
        <v>9</v>
      </c>
      <c r="C637" t="s">
        <v>20</v>
      </c>
      <c r="D637">
        <v>23</v>
      </c>
    </row>
    <row r="638" spans="1:4" x14ac:dyDescent="0.25">
      <c r="A638" s="2">
        <v>40803</v>
      </c>
      <c r="B638" t="s">
        <v>4</v>
      </c>
      <c r="C638" t="s">
        <v>20</v>
      </c>
      <c r="D638">
        <v>17</v>
      </c>
    </row>
    <row r="639" spans="1:4" x14ac:dyDescent="0.25">
      <c r="A639" s="2">
        <v>40330</v>
      </c>
      <c r="B639" t="s">
        <v>6</v>
      </c>
      <c r="C639" t="s">
        <v>15</v>
      </c>
      <c r="D639">
        <v>14</v>
      </c>
    </row>
    <row r="640" spans="1:4" x14ac:dyDescent="0.25">
      <c r="A640" s="2">
        <v>40434</v>
      </c>
      <c r="B640" t="s">
        <v>4</v>
      </c>
      <c r="C640" t="s">
        <v>15</v>
      </c>
      <c r="D640">
        <v>15</v>
      </c>
    </row>
    <row r="641" spans="1:4" x14ac:dyDescent="0.25">
      <c r="A641" s="2">
        <v>40331</v>
      </c>
      <c r="B641" t="s">
        <v>4</v>
      </c>
      <c r="C641" t="s">
        <v>20</v>
      </c>
      <c r="D641">
        <v>25</v>
      </c>
    </row>
    <row r="642" spans="1:4" x14ac:dyDescent="0.25">
      <c r="A642" s="2">
        <v>40732</v>
      </c>
      <c r="B642" t="s">
        <v>5</v>
      </c>
      <c r="C642" t="s">
        <v>16</v>
      </c>
      <c r="D642">
        <v>3</v>
      </c>
    </row>
    <row r="643" spans="1:4" x14ac:dyDescent="0.25">
      <c r="A643" s="2">
        <v>40897</v>
      </c>
      <c r="B643" t="s">
        <v>9</v>
      </c>
      <c r="C643" t="s">
        <v>19</v>
      </c>
      <c r="D643">
        <v>18</v>
      </c>
    </row>
    <row r="644" spans="1:4" x14ac:dyDescent="0.25">
      <c r="A644" s="2">
        <v>40496</v>
      </c>
      <c r="B644" t="s">
        <v>6</v>
      </c>
      <c r="C644" t="s">
        <v>17</v>
      </c>
      <c r="D644">
        <v>25</v>
      </c>
    </row>
    <row r="645" spans="1:4" x14ac:dyDescent="0.25">
      <c r="A645" s="2">
        <v>40697</v>
      </c>
      <c r="B645" t="s">
        <v>7</v>
      </c>
      <c r="C645" t="s">
        <v>18</v>
      </c>
      <c r="D645">
        <v>20</v>
      </c>
    </row>
    <row r="646" spans="1:4" x14ac:dyDescent="0.25">
      <c r="A646" s="2">
        <v>40510</v>
      </c>
      <c r="B646" t="s">
        <v>7</v>
      </c>
      <c r="C646" t="s">
        <v>19</v>
      </c>
      <c r="D646">
        <v>4</v>
      </c>
    </row>
    <row r="647" spans="1:4" x14ac:dyDescent="0.25">
      <c r="A647" s="2">
        <v>40834</v>
      </c>
      <c r="B647" t="s">
        <v>4</v>
      </c>
      <c r="C647" t="s">
        <v>17</v>
      </c>
      <c r="D647">
        <v>22</v>
      </c>
    </row>
    <row r="648" spans="1:4" x14ac:dyDescent="0.25">
      <c r="A648" s="2">
        <v>40532</v>
      </c>
      <c r="B648" t="s">
        <v>8</v>
      </c>
      <c r="C648" t="s">
        <v>20</v>
      </c>
      <c r="D648">
        <v>9</v>
      </c>
    </row>
    <row r="649" spans="1:4" x14ac:dyDescent="0.25">
      <c r="A649" s="2">
        <v>40386</v>
      </c>
      <c r="B649" t="s">
        <v>6</v>
      </c>
      <c r="C649" t="s">
        <v>16</v>
      </c>
      <c r="D649">
        <v>12</v>
      </c>
    </row>
    <row r="650" spans="1:4" x14ac:dyDescent="0.25">
      <c r="A650" s="2">
        <v>40446</v>
      </c>
      <c r="B650" t="s">
        <v>7</v>
      </c>
      <c r="C650" t="s">
        <v>19</v>
      </c>
      <c r="D650">
        <v>23</v>
      </c>
    </row>
    <row r="651" spans="1:4" x14ac:dyDescent="0.25">
      <c r="A651" s="2">
        <v>40335</v>
      </c>
      <c r="B651" t="s">
        <v>8</v>
      </c>
      <c r="C651" t="s">
        <v>19</v>
      </c>
      <c r="D651">
        <v>22</v>
      </c>
    </row>
    <row r="652" spans="1:4" x14ac:dyDescent="0.25">
      <c r="A652" s="2">
        <v>40924</v>
      </c>
      <c r="B652" t="s">
        <v>8</v>
      </c>
      <c r="C652" t="s">
        <v>16</v>
      </c>
      <c r="D652">
        <v>19</v>
      </c>
    </row>
    <row r="653" spans="1:4" x14ac:dyDescent="0.25">
      <c r="A653" s="2">
        <v>40484</v>
      </c>
      <c r="B653" t="s">
        <v>6</v>
      </c>
      <c r="C653" t="s">
        <v>19</v>
      </c>
      <c r="D653">
        <v>18</v>
      </c>
    </row>
    <row r="654" spans="1:4" x14ac:dyDescent="0.25">
      <c r="A654" s="2">
        <v>40440</v>
      </c>
      <c r="B654" t="s">
        <v>6</v>
      </c>
      <c r="C654" t="s">
        <v>16</v>
      </c>
      <c r="D654">
        <v>5</v>
      </c>
    </row>
    <row r="655" spans="1:4" x14ac:dyDescent="0.25">
      <c r="A655" s="2">
        <v>40557</v>
      </c>
      <c r="B655" t="s">
        <v>6</v>
      </c>
      <c r="C655" t="s">
        <v>16</v>
      </c>
      <c r="D655">
        <v>25</v>
      </c>
    </row>
    <row r="656" spans="1:4" x14ac:dyDescent="0.25">
      <c r="A656" s="2">
        <v>40427</v>
      </c>
      <c r="B656" t="s">
        <v>6</v>
      </c>
      <c r="C656" t="s">
        <v>18</v>
      </c>
      <c r="D656">
        <v>11</v>
      </c>
    </row>
    <row r="657" spans="1:4" x14ac:dyDescent="0.25">
      <c r="A657" s="2">
        <v>40727</v>
      </c>
      <c r="B657" t="s">
        <v>4</v>
      </c>
      <c r="C657" t="s">
        <v>18</v>
      </c>
      <c r="D657">
        <v>21</v>
      </c>
    </row>
    <row r="658" spans="1:4" x14ac:dyDescent="0.25">
      <c r="A658" s="2">
        <v>40581</v>
      </c>
      <c r="B658" t="s">
        <v>5</v>
      </c>
      <c r="C658" t="s">
        <v>19</v>
      </c>
      <c r="D658">
        <v>11</v>
      </c>
    </row>
    <row r="659" spans="1:4" x14ac:dyDescent="0.25">
      <c r="A659" s="2">
        <v>40942</v>
      </c>
      <c r="B659" t="s">
        <v>4</v>
      </c>
      <c r="C659" t="s">
        <v>17</v>
      </c>
      <c r="D659">
        <v>20</v>
      </c>
    </row>
    <row r="660" spans="1:4" x14ac:dyDescent="0.25">
      <c r="A660" s="2">
        <v>40889</v>
      </c>
      <c r="B660" t="s">
        <v>5</v>
      </c>
      <c r="C660" t="s">
        <v>20</v>
      </c>
      <c r="D660">
        <v>9</v>
      </c>
    </row>
    <row r="661" spans="1:4" x14ac:dyDescent="0.25">
      <c r="A661" s="2">
        <v>40527</v>
      </c>
      <c r="B661" t="s">
        <v>7</v>
      </c>
      <c r="C661" t="s">
        <v>19</v>
      </c>
      <c r="D661">
        <v>10</v>
      </c>
    </row>
    <row r="662" spans="1:4" x14ac:dyDescent="0.25">
      <c r="A662" s="2">
        <v>40563</v>
      </c>
      <c r="B662" t="s">
        <v>9</v>
      </c>
      <c r="C662" t="s">
        <v>19</v>
      </c>
      <c r="D662">
        <v>19</v>
      </c>
    </row>
    <row r="663" spans="1:4" x14ac:dyDescent="0.25">
      <c r="A663" s="2">
        <v>40636</v>
      </c>
      <c r="B663" t="s">
        <v>6</v>
      </c>
      <c r="C663" t="s">
        <v>16</v>
      </c>
      <c r="D663">
        <v>3</v>
      </c>
    </row>
    <row r="664" spans="1:4" x14ac:dyDescent="0.25">
      <c r="A664" s="2">
        <v>40850</v>
      </c>
      <c r="B664" t="s">
        <v>9</v>
      </c>
      <c r="C664" t="s">
        <v>16</v>
      </c>
      <c r="D664">
        <v>14</v>
      </c>
    </row>
    <row r="665" spans="1:4" x14ac:dyDescent="0.25">
      <c r="A665" s="2">
        <v>40884</v>
      </c>
      <c r="B665" t="s">
        <v>7</v>
      </c>
      <c r="C665" t="s">
        <v>16</v>
      </c>
      <c r="D665">
        <v>12</v>
      </c>
    </row>
    <row r="666" spans="1:4" x14ac:dyDescent="0.25">
      <c r="A666" s="2">
        <v>40881</v>
      </c>
      <c r="B666" t="s">
        <v>6</v>
      </c>
      <c r="C666" t="s">
        <v>16</v>
      </c>
      <c r="D666">
        <v>4</v>
      </c>
    </row>
    <row r="667" spans="1:4" x14ac:dyDescent="0.25">
      <c r="A667" s="2">
        <v>40785</v>
      </c>
      <c r="B667" t="s">
        <v>4</v>
      </c>
      <c r="C667" t="s">
        <v>19</v>
      </c>
      <c r="D667">
        <v>13</v>
      </c>
    </row>
    <row r="668" spans="1:4" x14ac:dyDescent="0.25">
      <c r="A668" s="2">
        <v>40917</v>
      </c>
      <c r="B668" t="s">
        <v>6</v>
      </c>
      <c r="C668" t="s">
        <v>15</v>
      </c>
      <c r="D668">
        <v>24</v>
      </c>
    </row>
    <row r="669" spans="1:4" x14ac:dyDescent="0.25">
      <c r="A669" s="2">
        <v>40367</v>
      </c>
      <c r="B669" t="s">
        <v>8</v>
      </c>
      <c r="C669" t="s">
        <v>15</v>
      </c>
      <c r="D669">
        <v>24</v>
      </c>
    </row>
    <row r="670" spans="1:4" x14ac:dyDescent="0.25">
      <c r="A670" s="2">
        <v>40399</v>
      </c>
      <c r="B670" t="s">
        <v>9</v>
      </c>
      <c r="C670" t="s">
        <v>17</v>
      </c>
      <c r="D670">
        <v>1</v>
      </c>
    </row>
    <row r="671" spans="1:4" x14ac:dyDescent="0.25">
      <c r="A671" s="2">
        <v>40805</v>
      </c>
      <c r="B671" t="s">
        <v>4</v>
      </c>
      <c r="C671" t="s">
        <v>17</v>
      </c>
      <c r="D671">
        <v>16</v>
      </c>
    </row>
    <row r="672" spans="1:4" x14ac:dyDescent="0.25">
      <c r="A672" s="2">
        <v>40941</v>
      </c>
      <c r="B672" t="s">
        <v>8</v>
      </c>
      <c r="C672" t="s">
        <v>19</v>
      </c>
      <c r="D672">
        <v>24</v>
      </c>
    </row>
    <row r="673" spans="1:4" x14ac:dyDescent="0.25">
      <c r="A673" s="2">
        <v>40416</v>
      </c>
      <c r="B673" t="s">
        <v>6</v>
      </c>
      <c r="C673" t="s">
        <v>19</v>
      </c>
      <c r="D673">
        <v>7</v>
      </c>
    </row>
    <row r="674" spans="1:4" x14ac:dyDescent="0.25">
      <c r="A674" s="2">
        <v>40563</v>
      </c>
      <c r="B674" t="s">
        <v>8</v>
      </c>
      <c r="C674" t="s">
        <v>19</v>
      </c>
      <c r="D674">
        <v>4</v>
      </c>
    </row>
    <row r="675" spans="1:4" x14ac:dyDescent="0.25">
      <c r="A675" s="2">
        <v>40458</v>
      </c>
      <c r="B675" t="s">
        <v>5</v>
      </c>
      <c r="C675" t="s">
        <v>20</v>
      </c>
      <c r="D675">
        <v>23</v>
      </c>
    </row>
    <row r="676" spans="1:4" x14ac:dyDescent="0.25">
      <c r="A676" s="2">
        <v>40497</v>
      </c>
      <c r="B676" t="s">
        <v>5</v>
      </c>
      <c r="C676" t="s">
        <v>20</v>
      </c>
      <c r="D676">
        <v>19</v>
      </c>
    </row>
    <row r="677" spans="1:4" x14ac:dyDescent="0.25">
      <c r="A677" s="2">
        <v>40668</v>
      </c>
      <c r="B677" t="s">
        <v>4</v>
      </c>
      <c r="C677" t="s">
        <v>18</v>
      </c>
      <c r="D677">
        <v>10</v>
      </c>
    </row>
    <row r="678" spans="1:4" x14ac:dyDescent="0.25">
      <c r="A678" s="2">
        <v>40644</v>
      </c>
      <c r="B678" t="s">
        <v>8</v>
      </c>
      <c r="C678" t="s">
        <v>19</v>
      </c>
      <c r="D678">
        <v>1</v>
      </c>
    </row>
    <row r="679" spans="1:4" x14ac:dyDescent="0.25">
      <c r="A679" s="2">
        <v>41007</v>
      </c>
      <c r="B679" t="s">
        <v>9</v>
      </c>
      <c r="C679" t="s">
        <v>18</v>
      </c>
      <c r="D679">
        <v>19</v>
      </c>
    </row>
    <row r="680" spans="1:4" x14ac:dyDescent="0.25">
      <c r="A680" s="2">
        <v>40862</v>
      </c>
      <c r="B680" t="s">
        <v>4</v>
      </c>
      <c r="C680" t="s">
        <v>20</v>
      </c>
      <c r="D680">
        <v>13</v>
      </c>
    </row>
    <row r="681" spans="1:4" x14ac:dyDescent="0.25">
      <c r="A681" s="2">
        <v>40908</v>
      </c>
      <c r="B681" t="s">
        <v>7</v>
      </c>
      <c r="C681" t="s">
        <v>17</v>
      </c>
      <c r="D681">
        <v>20</v>
      </c>
    </row>
    <row r="682" spans="1:4" x14ac:dyDescent="0.25">
      <c r="A682" s="2">
        <v>40863</v>
      </c>
      <c r="B682" t="s">
        <v>7</v>
      </c>
      <c r="C682" t="s">
        <v>16</v>
      </c>
      <c r="D68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30"/>
  <sheetViews>
    <sheetView topLeftCell="A15" workbookViewId="0">
      <selection activeCell="B30" sqref="B30"/>
    </sheetView>
  </sheetViews>
  <sheetFormatPr defaultRowHeight="15" x14ac:dyDescent="0.25"/>
  <cols>
    <col min="1" max="1" width="9.7109375" bestFit="1" customWidth="1"/>
    <col min="2" max="2" width="11" bestFit="1" customWidth="1"/>
    <col min="3" max="3" width="18.7109375" bestFit="1" customWidth="1"/>
    <col min="4" max="4" width="11" bestFit="1" customWidth="1"/>
    <col min="7" max="7" width="18.7109375" bestFit="1" customWidth="1"/>
    <col min="8" max="8" width="11" bestFit="1" customWidth="1"/>
  </cols>
  <sheetData>
    <row r="1" spans="1:8" x14ac:dyDescent="0.25">
      <c r="A1" s="7" t="s">
        <v>51</v>
      </c>
      <c r="B1" s="7"/>
      <c r="C1" s="7"/>
      <c r="D1" s="7"/>
      <c r="E1" s="7"/>
      <c r="F1" s="7"/>
      <c r="G1" s="7"/>
      <c r="H1" s="7"/>
    </row>
    <row r="5" spans="1:8" x14ac:dyDescent="0.25">
      <c r="A5" s="12" t="s">
        <v>0</v>
      </c>
      <c r="B5" s="12" t="s">
        <v>23</v>
      </c>
      <c r="C5" s="12" t="s">
        <v>50</v>
      </c>
      <c r="D5" s="12" t="s">
        <v>151</v>
      </c>
      <c r="G5" s="12" t="s">
        <v>50</v>
      </c>
      <c r="H5" s="12" t="s">
        <v>151</v>
      </c>
    </row>
    <row r="6" spans="1:8" x14ac:dyDescent="0.25">
      <c r="A6" s="5">
        <v>40308</v>
      </c>
      <c r="B6" s="3" t="s">
        <v>24</v>
      </c>
      <c r="C6" s="3">
        <v>73</v>
      </c>
      <c r="D6" s="6"/>
      <c r="G6" s="14">
        <v>0</v>
      </c>
      <c r="H6" s="15">
        <v>0</v>
      </c>
    </row>
    <row r="7" spans="1:8" x14ac:dyDescent="0.25">
      <c r="A7" s="5">
        <v>40308</v>
      </c>
      <c r="B7" s="3" t="s">
        <v>25</v>
      </c>
      <c r="C7" s="3">
        <v>82</v>
      </c>
      <c r="D7" s="6"/>
      <c r="G7" s="3">
        <v>60</v>
      </c>
      <c r="H7" s="15">
        <v>50</v>
      </c>
    </row>
    <row r="8" spans="1:8" x14ac:dyDescent="0.25">
      <c r="A8" s="5">
        <v>40308</v>
      </c>
      <c r="B8" s="3" t="s">
        <v>26</v>
      </c>
      <c r="C8" s="3">
        <v>92</v>
      </c>
      <c r="D8" s="6"/>
      <c r="G8" s="3">
        <v>90</v>
      </c>
      <c r="H8" s="15">
        <v>75</v>
      </c>
    </row>
    <row r="9" spans="1:8" x14ac:dyDescent="0.25">
      <c r="A9" s="5">
        <v>40308</v>
      </c>
      <c r="B9" s="3" t="s">
        <v>27</v>
      </c>
      <c r="C9" s="3">
        <v>77</v>
      </c>
      <c r="D9" s="6"/>
      <c r="G9" s="3">
        <v>150</v>
      </c>
      <c r="H9" s="15">
        <v>150</v>
      </c>
    </row>
    <row r="10" spans="1:8" x14ac:dyDescent="0.25">
      <c r="A10" s="5">
        <v>40308</v>
      </c>
      <c r="B10" s="3" t="s">
        <v>28</v>
      </c>
      <c r="C10" s="3">
        <v>78</v>
      </c>
      <c r="D10" s="6"/>
    </row>
    <row r="11" spans="1:8" x14ac:dyDescent="0.25">
      <c r="A11" s="5">
        <v>40308</v>
      </c>
      <c r="B11" s="3" t="s">
        <v>29</v>
      </c>
      <c r="C11" s="3">
        <v>93</v>
      </c>
      <c r="D11" s="6"/>
    </row>
    <row r="12" spans="1:8" x14ac:dyDescent="0.25">
      <c r="A12" s="5">
        <v>40308</v>
      </c>
      <c r="B12" s="3" t="s">
        <v>30</v>
      </c>
      <c r="C12" s="3">
        <v>90</v>
      </c>
      <c r="D12" s="6"/>
    </row>
    <row r="13" spans="1:8" x14ac:dyDescent="0.25">
      <c r="A13" s="5">
        <v>40308</v>
      </c>
      <c r="B13" s="3" t="s">
        <v>31</v>
      </c>
      <c r="C13" s="3">
        <v>88</v>
      </c>
      <c r="D13" s="6"/>
    </row>
    <row r="14" spans="1:8" x14ac:dyDescent="0.25">
      <c r="A14" s="5">
        <v>40308</v>
      </c>
      <c r="B14" s="3" t="s">
        <v>32</v>
      </c>
      <c r="C14" s="3">
        <v>77</v>
      </c>
      <c r="D14" s="6"/>
    </row>
    <row r="15" spans="1:8" x14ac:dyDescent="0.25">
      <c r="A15" s="5">
        <v>40308</v>
      </c>
      <c r="B15" s="3" t="s">
        <v>33</v>
      </c>
      <c r="C15" s="3">
        <v>81</v>
      </c>
      <c r="D15" s="6"/>
    </row>
    <row r="16" spans="1:8" x14ac:dyDescent="0.25">
      <c r="A16" s="5">
        <v>40308</v>
      </c>
      <c r="B16" s="3" t="s">
        <v>34</v>
      </c>
      <c r="C16" s="3">
        <v>81</v>
      </c>
      <c r="D16" s="6"/>
    </row>
    <row r="17" spans="1:4" x14ac:dyDescent="0.25">
      <c r="A17" s="5">
        <v>40308</v>
      </c>
      <c r="B17" s="3" t="s">
        <v>35</v>
      </c>
      <c r="C17" s="3">
        <v>86</v>
      </c>
      <c r="D17" s="6"/>
    </row>
    <row r="18" spans="1:4" x14ac:dyDescent="0.25">
      <c r="A18" s="5">
        <v>40308</v>
      </c>
      <c r="B18" s="3" t="s">
        <v>36</v>
      </c>
      <c r="C18" s="3">
        <v>91</v>
      </c>
      <c r="D18" s="6"/>
    </row>
    <row r="19" spans="1:4" x14ac:dyDescent="0.25">
      <c r="A19" s="5">
        <v>40308</v>
      </c>
      <c r="B19" s="3" t="s">
        <v>37</v>
      </c>
      <c r="C19" s="3">
        <v>84</v>
      </c>
      <c r="D19" s="6"/>
    </row>
    <row r="20" spans="1:4" x14ac:dyDescent="0.25">
      <c r="A20" s="5">
        <v>40308</v>
      </c>
      <c r="B20" s="3" t="s">
        <v>38</v>
      </c>
      <c r="C20" s="3">
        <v>89</v>
      </c>
      <c r="D20" s="6"/>
    </row>
    <row r="21" spans="1:4" x14ac:dyDescent="0.25">
      <c r="A21" s="5">
        <v>40308</v>
      </c>
      <c r="B21" s="3" t="s">
        <v>39</v>
      </c>
      <c r="C21" s="3">
        <v>74</v>
      </c>
      <c r="D21" s="6"/>
    </row>
    <row r="22" spans="1:4" x14ac:dyDescent="0.25">
      <c r="A22" s="5">
        <v>40308</v>
      </c>
      <c r="B22" s="3" t="s">
        <v>40</v>
      </c>
      <c r="C22" s="3">
        <v>86</v>
      </c>
      <c r="D22" s="6"/>
    </row>
    <row r="23" spans="1:4" x14ac:dyDescent="0.25">
      <c r="A23" s="5">
        <v>40308</v>
      </c>
      <c r="B23" s="3" t="s">
        <v>41</v>
      </c>
      <c r="C23" s="3">
        <v>94</v>
      </c>
      <c r="D23" s="6"/>
    </row>
    <row r="24" spans="1:4" x14ac:dyDescent="0.25">
      <c r="A24" s="5">
        <v>40308</v>
      </c>
      <c r="B24" s="3" t="s">
        <v>42</v>
      </c>
      <c r="C24" s="3">
        <v>70</v>
      </c>
      <c r="D24" s="6"/>
    </row>
    <row r="25" spans="1:4" x14ac:dyDescent="0.25">
      <c r="A25" s="5">
        <v>40308</v>
      </c>
      <c r="B25" s="3" t="s">
        <v>43</v>
      </c>
      <c r="C25" s="3">
        <v>88</v>
      </c>
      <c r="D25" s="6"/>
    </row>
    <row r="26" spans="1:4" x14ac:dyDescent="0.25">
      <c r="A26" s="5">
        <v>40308</v>
      </c>
      <c r="B26" s="3" t="s">
        <v>44</v>
      </c>
      <c r="C26" s="3">
        <v>86</v>
      </c>
      <c r="D26" s="6"/>
    </row>
    <row r="27" spans="1:4" x14ac:dyDescent="0.25">
      <c r="A27" s="5">
        <v>40308</v>
      </c>
      <c r="B27" s="3" t="s">
        <v>45</v>
      </c>
      <c r="C27" s="3">
        <v>88</v>
      </c>
      <c r="D27" s="6"/>
    </row>
    <row r="28" spans="1:4" x14ac:dyDescent="0.25">
      <c r="A28" s="5">
        <v>40308</v>
      </c>
      <c r="B28" s="3" t="s">
        <v>46</v>
      </c>
      <c r="C28" s="3">
        <v>94</v>
      </c>
      <c r="D28" s="6"/>
    </row>
    <row r="29" spans="1:4" x14ac:dyDescent="0.25">
      <c r="A29" s="5">
        <v>40308</v>
      </c>
      <c r="B29" s="3" t="s">
        <v>47</v>
      </c>
      <c r="C29" s="3">
        <v>84</v>
      </c>
      <c r="D29" s="6"/>
    </row>
    <row r="30" spans="1:4" x14ac:dyDescent="0.25">
      <c r="A30" s="5">
        <v>40308</v>
      </c>
      <c r="B30" s="3" t="s">
        <v>48</v>
      </c>
      <c r="C30" s="3">
        <v>79</v>
      </c>
      <c r="D30"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topLeftCell="A4" workbookViewId="0">
      <selection activeCell="D6" sqref="D6:D30"/>
    </sheetView>
  </sheetViews>
  <sheetFormatPr defaultRowHeight="15" x14ac:dyDescent="0.25"/>
  <cols>
    <col min="1" max="1" width="9.7109375" bestFit="1" customWidth="1"/>
    <col min="2" max="2" width="11" bestFit="1" customWidth="1"/>
    <col min="3" max="3" width="18.7109375" bestFit="1" customWidth="1"/>
    <col min="4" max="4" width="11" bestFit="1" customWidth="1"/>
    <col min="7" max="7" width="18.7109375" bestFit="1" customWidth="1"/>
    <col min="8" max="8" width="11" bestFit="1" customWidth="1"/>
  </cols>
  <sheetData>
    <row r="1" spans="1:8" x14ac:dyDescent="0.25">
      <c r="A1" s="7" t="s">
        <v>51</v>
      </c>
      <c r="B1" s="7"/>
      <c r="C1" s="7"/>
      <c r="D1" s="7"/>
      <c r="E1" s="7"/>
      <c r="F1" s="7"/>
      <c r="G1" s="7"/>
      <c r="H1" s="7"/>
    </row>
    <row r="5" spans="1:8" x14ac:dyDescent="0.25">
      <c r="A5" s="12" t="s">
        <v>0</v>
      </c>
      <c r="B5" s="12" t="s">
        <v>23</v>
      </c>
      <c r="C5" s="12" t="s">
        <v>50</v>
      </c>
      <c r="D5" s="12" t="s">
        <v>49</v>
      </c>
      <c r="G5" s="12" t="s">
        <v>50</v>
      </c>
      <c r="H5" s="12" t="s">
        <v>49</v>
      </c>
    </row>
    <row r="6" spans="1:8" x14ac:dyDescent="0.25">
      <c r="A6" s="5">
        <v>40308</v>
      </c>
      <c r="B6" s="3" t="s">
        <v>24</v>
      </c>
      <c r="C6" s="3">
        <v>73</v>
      </c>
      <c r="D6" s="6">
        <f>VLOOKUP(C6,{0,0;60,50;90,75;150,150},2)</f>
        <v>50</v>
      </c>
      <c r="G6" s="14">
        <v>0</v>
      </c>
      <c r="H6" s="15">
        <v>0</v>
      </c>
    </row>
    <row r="7" spans="1:8" x14ac:dyDescent="0.25">
      <c r="A7" s="5">
        <v>40308</v>
      </c>
      <c r="B7" s="3" t="s">
        <v>25</v>
      </c>
      <c r="C7" s="3">
        <v>82</v>
      </c>
      <c r="D7" s="6">
        <f>VLOOKUP(C7,{0,0;60,50;90,75;150,150},2)</f>
        <v>50</v>
      </c>
      <c r="G7" s="3">
        <v>60</v>
      </c>
      <c r="H7" s="15">
        <v>50</v>
      </c>
    </row>
    <row r="8" spans="1:8" x14ac:dyDescent="0.25">
      <c r="A8" s="5">
        <v>40308</v>
      </c>
      <c r="B8" s="3" t="s">
        <v>26</v>
      </c>
      <c r="C8" s="3">
        <v>92</v>
      </c>
      <c r="D8" s="6">
        <f>VLOOKUP(C8,{0,0;60,50;90,75;150,150},2)</f>
        <v>75</v>
      </c>
      <c r="G8" s="3">
        <v>90</v>
      </c>
      <c r="H8" s="15">
        <v>75</v>
      </c>
    </row>
    <row r="9" spans="1:8" x14ac:dyDescent="0.25">
      <c r="A9" s="5">
        <v>40308</v>
      </c>
      <c r="B9" s="3" t="s">
        <v>27</v>
      </c>
      <c r="C9" s="3">
        <v>77</v>
      </c>
      <c r="D9" s="6">
        <f>VLOOKUP(C9,{0,0;60,50;90,75;150,150},2)</f>
        <v>50</v>
      </c>
      <c r="G9" s="3">
        <v>150</v>
      </c>
      <c r="H9" s="15">
        <v>150</v>
      </c>
    </row>
    <row r="10" spans="1:8" x14ac:dyDescent="0.25">
      <c r="A10" s="5">
        <v>40308</v>
      </c>
      <c r="B10" s="3" t="s">
        <v>28</v>
      </c>
      <c r="C10" s="3">
        <v>78</v>
      </c>
      <c r="D10" s="6">
        <f>VLOOKUP(C10,{0,0;60,50;90,75;150,150},2)</f>
        <v>50</v>
      </c>
    </row>
    <row r="11" spans="1:8" x14ac:dyDescent="0.25">
      <c r="A11" s="5">
        <v>40308</v>
      </c>
      <c r="B11" s="3" t="s">
        <v>29</v>
      </c>
      <c r="C11" s="3">
        <v>93</v>
      </c>
      <c r="D11" s="6">
        <f>VLOOKUP(C11,{0,0;60,50;90,75;150,150},2)</f>
        <v>75</v>
      </c>
    </row>
    <row r="12" spans="1:8" x14ac:dyDescent="0.25">
      <c r="A12" s="5">
        <v>40308</v>
      </c>
      <c r="B12" s="3" t="s">
        <v>30</v>
      </c>
      <c r="C12" s="3">
        <v>90</v>
      </c>
      <c r="D12" s="6">
        <f>VLOOKUP(C12,{0,0;60,50;90,75;150,150},2)</f>
        <v>75</v>
      </c>
    </row>
    <row r="13" spans="1:8" x14ac:dyDescent="0.25">
      <c r="A13" s="5">
        <v>40308</v>
      </c>
      <c r="B13" s="3" t="s">
        <v>31</v>
      </c>
      <c r="C13" s="3">
        <v>88</v>
      </c>
      <c r="D13" s="6">
        <f>VLOOKUP(C13,{0,0;60,50;90,75;150,150},2)</f>
        <v>50</v>
      </c>
    </row>
    <row r="14" spans="1:8" x14ac:dyDescent="0.25">
      <c r="A14" s="5">
        <v>40308</v>
      </c>
      <c r="B14" s="3" t="s">
        <v>32</v>
      </c>
      <c r="C14" s="3">
        <v>77</v>
      </c>
      <c r="D14" s="6">
        <f>VLOOKUP(C14,{0,0;60,50;90,75;150,150},2)</f>
        <v>50</v>
      </c>
    </row>
    <row r="15" spans="1:8" x14ac:dyDescent="0.25">
      <c r="A15" s="5">
        <v>40308</v>
      </c>
      <c r="B15" s="3" t="s">
        <v>33</v>
      </c>
      <c r="C15" s="3">
        <v>81</v>
      </c>
      <c r="D15" s="6">
        <f>VLOOKUP(C15,{0,0;60,50;90,75;150,150},2)</f>
        <v>50</v>
      </c>
    </row>
    <row r="16" spans="1:8" x14ac:dyDescent="0.25">
      <c r="A16" s="5">
        <v>40308</v>
      </c>
      <c r="B16" s="3" t="s">
        <v>34</v>
      </c>
      <c r="C16" s="3">
        <v>81</v>
      </c>
      <c r="D16" s="6">
        <f>VLOOKUP(C16,{0,0;60,50;90,75;150,150},2)</f>
        <v>50</v>
      </c>
    </row>
    <row r="17" spans="1:4" x14ac:dyDescent="0.25">
      <c r="A17" s="5">
        <v>40308</v>
      </c>
      <c r="B17" s="3" t="s">
        <v>35</v>
      </c>
      <c r="C17" s="3">
        <v>86</v>
      </c>
      <c r="D17" s="6">
        <f>VLOOKUP(C17,{0,0;60,50;90,75;150,150},2)</f>
        <v>50</v>
      </c>
    </row>
    <row r="18" spans="1:4" x14ac:dyDescent="0.25">
      <c r="A18" s="5">
        <v>40308</v>
      </c>
      <c r="B18" s="3" t="s">
        <v>36</v>
      </c>
      <c r="C18" s="3">
        <v>91</v>
      </c>
      <c r="D18" s="6">
        <f>VLOOKUP(C18,{0,0;60,50;90,75;150,150},2)</f>
        <v>75</v>
      </c>
    </row>
    <row r="19" spans="1:4" x14ac:dyDescent="0.25">
      <c r="A19" s="5">
        <v>40308</v>
      </c>
      <c r="B19" s="3" t="s">
        <v>37</v>
      </c>
      <c r="C19" s="3">
        <v>84</v>
      </c>
      <c r="D19" s="6">
        <f>VLOOKUP(C19,{0,0;60,50;90,75;150,150},2)</f>
        <v>50</v>
      </c>
    </row>
    <row r="20" spans="1:4" x14ac:dyDescent="0.25">
      <c r="A20" s="5">
        <v>40308</v>
      </c>
      <c r="B20" s="3" t="s">
        <v>38</v>
      </c>
      <c r="C20" s="3">
        <v>89</v>
      </c>
      <c r="D20" s="6">
        <f>VLOOKUP(C20,{0,0;60,50;90,75;150,150},2)</f>
        <v>50</v>
      </c>
    </row>
    <row r="21" spans="1:4" x14ac:dyDescent="0.25">
      <c r="A21" s="5">
        <v>40308</v>
      </c>
      <c r="B21" s="3" t="s">
        <v>39</v>
      </c>
      <c r="C21" s="3">
        <v>74</v>
      </c>
      <c r="D21" s="6">
        <f>VLOOKUP(C21,{0,0;60,50;90,75;150,150},2)</f>
        <v>50</v>
      </c>
    </row>
    <row r="22" spans="1:4" x14ac:dyDescent="0.25">
      <c r="A22" s="5">
        <v>40308</v>
      </c>
      <c r="B22" s="3" t="s">
        <v>40</v>
      </c>
      <c r="C22" s="3">
        <v>86</v>
      </c>
      <c r="D22" s="6">
        <f>VLOOKUP(C22,{0,0;60,50;90,75;150,150},2)</f>
        <v>50</v>
      </c>
    </row>
    <row r="23" spans="1:4" x14ac:dyDescent="0.25">
      <c r="A23" s="5">
        <v>40308</v>
      </c>
      <c r="B23" s="3" t="s">
        <v>41</v>
      </c>
      <c r="C23" s="3">
        <v>94</v>
      </c>
      <c r="D23" s="6">
        <f>VLOOKUP(C23,{0,0;60,50;90,75;150,150},2)</f>
        <v>75</v>
      </c>
    </row>
    <row r="24" spans="1:4" x14ac:dyDescent="0.25">
      <c r="A24" s="5">
        <v>40308</v>
      </c>
      <c r="B24" s="3" t="s">
        <v>42</v>
      </c>
      <c r="C24" s="3">
        <v>70</v>
      </c>
      <c r="D24" s="6">
        <f>VLOOKUP(C24,{0,0;60,50;90,75;150,150},2)</f>
        <v>50</v>
      </c>
    </row>
    <row r="25" spans="1:4" x14ac:dyDescent="0.25">
      <c r="A25" s="5">
        <v>40308</v>
      </c>
      <c r="B25" s="3" t="s">
        <v>43</v>
      </c>
      <c r="C25" s="3">
        <v>88</v>
      </c>
      <c r="D25" s="6">
        <f>VLOOKUP(C25,{0,0;60,50;90,75;150,150},2)</f>
        <v>50</v>
      </c>
    </row>
    <row r="26" spans="1:4" x14ac:dyDescent="0.25">
      <c r="A26" s="5">
        <v>40308</v>
      </c>
      <c r="B26" s="3" t="s">
        <v>44</v>
      </c>
      <c r="C26" s="3">
        <v>86</v>
      </c>
      <c r="D26" s="6">
        <f>VLOOKUP(C26,{0,0;60,50;90,75;150,150},2)</f>
        <v>50</v>
      </c>
    </row>
    <row r="27" spans="1:4" x14ac:dyDescent="0.25">
      <c r="A27" s="5">
        <v>40308</v>
      </c>
      <c r="B27" s="3" t="s">
        <v>45</v>
      </c>
      <c r="C27" s="3">
        <v>88</v>
      </c>
      <c r="D27" s="6">
        <f>VLOOKUP(C27,{0,0;60,50;90,75;150,150},2)</f>
        <v>50</v>
      </c>
    </row>
    <row r="28" spans="1:4" x14ac:dyDescent="0.25">
      <c r="A28" s="5">
        <v>40308</v>
      </c>
      <c r="B28" s="3" t="s">
        <v>46</v>
      </c>
      <c r="C28" s="3">
        <v>94</v>
      </c>
      <c r="D28" s="6">
        <f>VLOOKUP(C28,{0,0;60,50;90,75;150,150},2)</f>
        <v>75</v>
      </c>
    </row>
    <row r="29" spans="1:4" x14ac:dyDescent="0.25">
      <c r="A29" s="5">
        <v>40308</v>
      </c>
      <c r="B29" s="3" t="s">
        <v>47</v>
      </c>
      <c r="C29" s="3">
        <v>84</v>
      </c>
      <c r="D29" s="6">
        <f>VLOOKUP(C29,{0,0;60,50;90,75;150,150},2)</f>
        <v>50</v>
      </c>
    </row>
    <row r="30" spans="1:4" x14ac:dyDescent="0.25">
      <c r="A30" s="5">
        <v>40308</v>
      </c>
      <c r="B30" s="3" t="s">
        <v>48</v>
      </c>
      <c r="C30" s="3">
        <v>79</v>
      </c>
      <c r="D30" s="6">
        <f>VLOOKUP(C30,{0,0;60,50;90,75;150,150},2)</f>
        <v>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685"/>
  <sheetViews>
    <sheetView zoomScale="145" zoomScaleNormal="145" workbookViewId="0">
      <selection activeCell="B30" sqref="B30"/>
    </sheetView>
  </sheetViews>
  <sheetFormatPr defaultRowHeight="15" x14ac:dyDescent="0.25"/>
  <cols>
    <col min="1" max="1" width="11.140625" bestFit="1" customWidth="1"/>
    <col min="2" max="2" width="11.28515625" bestFit="1" customWidth="1"/>
    <col min="4" max="4" width="17.85546875" bestFit="1" customWidth="1"/>
  </cols>
  <sheetData>
    <row r="1" spans="1:8" ht="30" x14ac:dyDescent="0.25">
      <c r="A1" s="17" t="s">
        <v>57</v>
      </c>
      <c r="B1" s="18"/>
      <c r="C1" s="18"/>
      <c r="D1" s="18"/>
      <c r="E1" s="18"/>
      <c r="F1" s="18"/>
      <c r="G1" s="18"/>
      <c r="H1" s="19"/>
    </row>
    <row r="4" spans="1:8" x14ac:dyDescent="0.25">
      <c r="A4" s="1" t="s">
        <v>0</v>
      </c>
      <c r="B4" s="1" t="s">
        <v>1</v>
      </c>
      <c r="C4" s="1" t="s">
        <v>2</v>
      </c>
      <c r="D4" s="1" t="s">
        <v>3</v>
      </c>
    </row>
    <row r="5" spans="1:8" x14ac:dyDescent="0.25">
      <c r="A5" s="2">
        <v>40654</v>
      </c>
      <c r="B5" t="s">
        <v>7</v>
      </c>
      <c r="C5" t="s">
        <v>15</v>
      </c>
      <c r="D5">
        <v>20</v>
      </c>
    </row>
    <row r="6" spans="1:8" x14ac:dyDescent="0.25">
      <c r="A6" s="2">
        <v>40979</v>
      </c>
      <c r="B6" t="s">
        <v>7</v>
      </c>
      <c r="C6" t="s">
        <v>16</v>
      </c>
      <c r="D6">
        <v>14</v>
      </c>
    </row>
    <row r="7" spans="1:8" x14ac:dyDescent="0.25">
      <c r="A7" s="2">
        <v>40549</v>
      </c>
      <c r="B7" t="s">
        <v>9</v>
      </c>
      <c r="C7" t="s">
        <v>15</v>
      </c>
      <c r="D7">
        <v>8</v>
      </c>
    </row>
    <row r="8" spans="1:8" x14ac:dyDescent="0.25">
      <c r="A8" s="2">
        <v>40343</v>
      </c>
      <c r="B8" t="s">
        <v>9</v>
      </c>
      <c r="C8" t="s">
        <v>15</v>
      </c>
      <c r="D8">
        <v>19</v>
      </c>
      <c r="G8" s="3"/>
      <c r="H8" s="3">
        <v>2010</v>
      </c>
    </row>
    <row r="9" spans="1:8" x14ac:dyDescent="0.25">
      <c r="A9" s="2">
        <v>40983</v>
      </c>
      <c r="B9" t="s">
        <v>8</v>
      </c>
      <c r="C9" t="s">
        <v>17</v>
      </c>
      <c r="D9">
        <v>6</v>
      </c>
      <c r="G9" s="16" t="s">
        <v>52</v>
      </c>
      <c r="H9" s="6"/>
    </row>
    <row r="10" spans="1:8" x14ac:dyDescent="0.25">
      <c r="A10" s="2">
        <v>40461</v>
      </c>
      <c r="B10" t="s">
        <v>4</v>
      </c>
      <c r="C10" t="s">
        <v>15</v>
      </c>
      <c r="D10">
        <v>19</v>
      </c>
      <c r="G10" s="16" t="s">
        <v>56</v>
      </c>
      <c r="H10" s="6"/>
    </row>
    <row r="11" spans="1:8" x14ac:dyDescent="0.25">
      <c r="A11" s="2">
        <v>40741</v>
      </c>
      <c r="B11" t="s">
        <v>4</v>
      </c>
      <c r="C11" t="s">
        <v>15</v>
      </c>
      <c r="D11">
        <v>24</v>
      </c>
      <c r="G11" s="16" t="s">
        <v>53</v>
      </c>
      <c r="H11" s="6"/>
    </row>
    <row r="12" spans="1:8" x14ac:dyDescent="0.25">
      <c r="A12" s="2">
        <v>40888</v>
      </c>
      <c r="B12" t="s">
        <v>7</v>
      </c>
      <c r="C12" t="s">
        <v>18</v>
      </c>
      <c r="D12">
        <v>11</v>
      </c>
      <c r="G12" s="16" t="s">
        <v>54</v>
      </c>
      <c r="H12" s="6"/>
    </row>
    <row r="13" spans="1:8" x14ac:dyDescent="0.25">
      <c r="A13" s="2">
        <v>40993</v>
      </c>
      <c r="B13" t="s">
        <v>4</v>
      </c>
      <c r="C13" t="s">
        <v>19</v>
      </c>
      <c r="D13">
        <v>5</v>
      </c>
      <c r="G13" s="16" t="s">
        <v>55</v>
      </c>
      <c r="H13" s="6"/>
    </row>
    <row r="14" spans="1:8" x14ac:dyDescent="0.25">
      <c r="A14" s="2">
        <v>40482</v>
      </c>
      <c r="B14" t="s">
        <v>4</v>
      </c>
      <c r="C14" t="s">
        <v>18</v>
      </c>
      <c r="D14">
        <v>5</v>
      </c>
    </row>
    <row r="15" spans="1:8" x14ac:dyDescent="0.25">
      <c r="A15" s="2">
        <v>40577</v>
      </c>
      <c r="B15" t="s">
        <v>5</v>
      </c>
      <c r="C15" t="s">
        <v>16</v>
      </c>
      <c r="D15">
        <v>5</v>
      </c>
    </row>
    <row r="16" spans="1:8" x14ac:dyDescent="0.25">
      <c r="A16" s="2">
        <v>40717</v>
      </c>
      <c r="B16" t="s">
        <v>6</v>
      </c>
      <c r="C16" t="s">
        <v>15</v>
      </c>
      <c r="D16">
        <v>17</v>
      </c>
    </row>
    <row r="17" spans="1:4" x14ac:dyDescent="0.25">
      <c r="A17" s="2">
        <v>40734</v>
      </c>
      <c r="B17" t="s">
        <v>5</v>
      </c>
      <c r="C17" t="s">
        <v>19</v>
      </c>
      <c r="D17">
        <v>3</v>
      </c>
    </row>
    <row r="18" spans="1:4" x14ac:dyDescent="0.25">
      <c r="A18" s="2">
        <v>40796</v>
      </c>
      <c r="B18" t="s">
        <v>5</v>
      </c>
      <c r="C18" t="s">
        <v>20</v>
      </c>
      <c r="D18">
        <v>17</v>
      </c>
    </row>
    <row r="19" spans="1:4" x14ac:dyDescent="0.25">
      <c r="A19" s="2">
        <v>40420</v>
      </c>
      <c r="B19" t="s">
        <v>8</v>
      </c>
      <c r="C19" t="s">
        <v>16</v>
      </c>
      <c r="D19">
        <v>4</v>
      </c>
    </row>
    <row r="20" spans="1:4" x14ac:dyDescent="0.25">
      <c r="A20" s="2">
        <v>40429</v>
      </c>
      <c r="B20" t="s">
        <v>8</v>
      </c>
      <c r="C20" t="s">
        <v>15</v>
      </c>
      <c r="D20">
        <v>22</v>
      </c>
    </row>
    <row r="21" spans="1:4" x14ac:dyDescent="0.25">
      <c r="A21" s="2">
        <v>40865</v>
      </c>
      <c r="B21" t="s">
        <v>7</v>
      </c>
      <c r="C21" t="s">
        <v>19</v>
      </c>
      <c r="D21">
        <v>6</v>
      </c>
    </row>
    <row r="22" spans="1:4" x14ac:dyDescent="0.25">
      <c r="A22" s="2">
        <v>40487</v>
      </c>
      <c r="B22" t="s">
        <v>5</v>
      </c>
      <c r="C22" t="s">
        <v>20</v>
      </c>
      <c r="D22">
        <v>4</v>
      </c>
    </row>
    <row r="23" spans="1:4" x14ac:dyDescent="0.25">
      <c r="A23" s="2">
        <v>40358</v>
      </c>
      <c r="B23" t="s">
        <v>6</v>
      </c>
      <c r="C23" t="s">
        <v>20</v>
      </c>
      <c r="D23">
        <v>22</v>
      </c>
    </row>
    <row r="24" spans="1:4" x14ac:dyDescent="0.25">
      <c r="A24" s="2">
        <v>40702</v>
      </c>
      <c r="B24" t="s">
        <v>5</v>
      </c>
      <c r="C24" t="s">
        <v>20</v>
      </c>
      <c r="D24">
        <v>22</v>
      </c>
    </row>
    <row r="25" spans="1:4" x14ac:dyDescent="0.25">
      <c r="A25" s="2">
        <v>40675</v>
      </c>
      <c r="B25" t="s">
        <v>4</v>
      </c>
      <c r="C25" t="s">
        <v>18</v>
      </c>
      <c r="D25">
        <v>14</v>
      </c>
    </row>
    <row r="26" spans="1:4" x14ac:dyDescent="0.25">
      <c r="A26" s="2">
        <v>40395</v>
      </c>
      <c r="B26" t="s">
        <v>4</v>
      </c>
      <c r="C26" t="s">
        <v>15</v>
      </c>
      <c r="D26">
        <v>25</v>
      </c>
    </row>
    <row r="27" spans="1:4" x14ac:dyDescent="0.25">
      <c r="A27" s="2">
        <v>40438</v>
      </c>
      <c r="B27" t="s">
        <v>4</v>
      </c>
      <c r="C27" t="s">
        <v>20</v>
      </c>
      <c r="D27">
        <v>10</v>
      </c>
    </row>
    <row r="28" spans="1:4" x14ac:dyDescent="0.25">
      <c r="A28" s="2">
        <v>40687</v>
      </c>
      <c r="B28" t="s">
        <v>7</v>
      </c>
      <c r="C28" t="s">
        <v>15</v>
      </c>
      <c r="D28">
        <v>11</v>
      </c>
    </row>
    <row r="29" spans="1:4" x14ac:dyDescent="0.25">
      <c r="A29" s="2">
        <v>40708</v>
      </c>
      <c r="B29" t="s">
        <v>6</v>
      </c>
      <c r="C29" t="s">
        <v>15</v>
      </c>
      <c r="D29">
        <v>25</v>
      </c>
    </row>
    <row r="30" spans="1:4" x14ac:dyDescent="0.25">
      <c r="A30" s="2">
        <v>40645</v>
      </c>
      <c r="B30" t="s">
        <v>8</v>
      </c>
      <c r="C30" t="s">
        <v>15</v>
      </c>
      <c r="D30">
        <v>25</v>
      </c>
    </row>
    <row r="31" spans="1:4" x14ac:dyDescent="0.25">
      <c r="A31" s="2">
        <v>40564</v>
      </c>
      <c r="B31" t="s">
        <v>5</v>
      </c>
      <c r="C31" t="s">
        <v>16</v>
      </c>
      <c r="D31">
        <v>16</v>
      </c>
    </row>
    <row r="32" spans="1:4" x14ac:dyDescent="0.25">
      <c r="A32" s="2">
        <v>40541</v>
      </c>
      <c r="B32" t="s">
        <v>8</v>
      </c>
      <c r="C32" t="s">
        <v>20</v>
      </c>
      <c r="D32">
        <v>7</v>
      </c>
    </row>
    <row r="33" spans="1:4" x14ac:dyDescent="0.25">
      <c r="A33" s="2">
        <v>40885</v>
      </c>
      <c r="B33" t="s">
        <v>9</v>
      </c>
      <c r="C33" t="s">
        <v>19</v>
      </c>
      <c r="D33">
        <v>6</v>
      </c>
    </row>
    <row r="34" spans="1:4" x14ac:dyDescent="0.25">
      <c r="A34" s="2">
        <v>40908</v>
      </c>
      <c r="B34" t="s">
        <v>8</v>
      </c>
      <c r="C34" t="s">
        <v>19</v>
      </c>
      <c r="D34">
        <v>3</v>
      </c>
    </row>
    <row r="35" spans="1:4" x14ac:dyDescent="0.25">
      <c r="A35" s="2">
        <v>40564</v>
      </c>
      <c r="B35" t="s">
        <v>8</v>
      </c>
      <c r="C35" t="s">
        <v>15</v>
      </c>
      <c r="D35">
        <v>11</v>
      </c>
    </row>
    <row r="36" spans="1:4" x14ac:dyDescent="0.25">
      <c r="A36" s="2">
        <v>40686</v>
      </c>
      <c r="B36" t="s">
        <v>5</v>
      </c>
      <c r="C36" t="s">
        <v>16</v>
      </c>
      <c r="D36">
        <v>15</v>
      </c>
    </row>
    <row r="37" spans="1:4" x14ac:dyDescent="0.25">
      <c r="A37" s="2">
        <v>40518</v>
      </c>
      <c r="B37" t="s">
        <v>5</v>
      </c>
      <c r="C37" t="s">
        <v>20</v>
      </c>
      <c r="D37">
        <v>16</v>
      </c>
    </row>
    <row r="38" spans="1:4" x14ac:dyDescent="0.25">
      <c r="A38" s="2">
        <v>40719</v>
      </c>
      <c r="B38" t="s">
        <v>5</v>
      </c>
      <c r="C38" t="s">
        <v>17</v>
      </c>
      <c r="D38">
        <v>18</v>
      </c>
    </row>
    <row r="39" spans="1:4" x14ac:dyDescent="0.25">
      <c r="A39" s="2">
        <v>40433</v>
      </c>
      <c r="B39" t="s">
        <v>4</v>
      </c>
      <c r="C39" t="s">
        <v>18</v>
      </c>
      <c r="D39">
        <v>3</v>
      </c>
    </row>
    <row r="40" spans="1:4" x14ac:dyDescent="0.25">
      <c r="A40" s="2">
        <v>40329</v>
      </c>
      <c r="B40" t="s">
        <v>6</v>
      </c>
      <c r="C40" t="s">
        <v>16</v>
      </c>
      <c r="D40">
        <v>1</v>
      </c>
    </row>
    <row r="41" spans="1:4" x14ac:dyDescent="0.25">
      <c r="A41" s="2">
        <v>40341</v>
      </c>
      <c r="B41" t="s">
        <v>9</v>
      </c>
      <c r="C41" t="s">
        <v>19</v>
      </c>
      <c r="D41">
        <v>7</v>
      </c>
    </row>
    <row r="42" spans="1:4" x14ac:dyDescent="0.25">
      <c r="A42" s="2">
        <v>40396</v>
      </c>
      <c r="B42" t="s">
        <v>8</v>
      </c>
      <c r="C42" t="s">
        <v>20</v>
      </c>
      <c r="D42">
        <v>16</v>
      </c>
    </row>
    <row r="43" spans="1:4" x14ac:dyDescent="0.25">
      <c r="A43" s="2">
        <v>40938</v>
      </c>
      <c r="B43" t="s">
        <v>6</v>
      </c>
      <c r="C43" t="s">
        <v>15</v>
      </c>
      <c r="D43">
        <v>24</v>
      </c>
    </row>
    <row r="44" spans="1:4" x14ac:dyDescent="0.25">
      <c r="A44" s="2">
        <v>40586</v>
      </c>
      <c r="B44" t="s">
        <v>9</v>
      </c>
      <c r="C44" t="s">
        <v>18</v>
      </c>
      <c r="D44">
        <v>25</v>
      </c>
    </row>
    <row r="45" spans="1:4" x14ac:dyDescent="0.25">
      <c r="A45" s="2">
        <v>40632</v>
      </c>
      <c r="B45" t="s">
        <v>7</v>
      </c>
      <c r="C45" t="s">
        <v>17</v>
      </c>
      <c r="D45">
        <v>6</v>
      </c>
    </row>
    <row r="46" spans="1:4" x14ac:dyDescent="0.25">
      <c r="A46" s="2">
        <v>40475</v>
      </c>
      <c r="B46" t="s">
        <v>4</v>
      </c>
      <c r="C46" t="s">
        <v>15</v>
      </c>
      <c r="D46">
        <v>4</v>
      </c>
    </row>
    <row r="47" spans="1:4" x14ac:dyDescent="0.25">
      <c r="A47" s="2">
        <v>40902</v>
      </c>
      <c r="B47" t="s">
        <v>5</v>
      </c>
      <c r="C47" t="s">
        <v>15</v>
      </c>
      <c r="D47">
        <v>8</v>
      </c>
    </row>
    <row r="48" spans="1:4" x14ac:dyDescent="0.25">
      <c r="A48" s="2">
        <v>40358</v>
      </c>
      <c r="B48" t="s">
        <v>6</v>
      </c>
      <c r="C48" t="s">
        <v>15</v>
      </c>
      <c r="D48">
        <v>7</v>
      </c>
    </row>
    <row r="49" spans="1:4" x14ac:dyDescent="0.25">
      <c r="A49" s="2">
        <v>40688</v>
      </c>
      <c r="B49" t="s">
        <v>7</v>
      </c>
      <c r="C49" t="s">
        <v>19</v>
      </c>
      <c r="D49">
        <v>7</v>
      </c>
    </row>
    <row r="50" spans="1:4" x14ac:dyDescent="0.25">
      <c r="A50" s="2">
        <v>40873</v>
      </c>
      <c r="B50" t="s">
        <v>4</v>
      </c>
      <c r="C50" t="s">
        <v>16</v>
      </c>
      <c r="D50">
        <v>9</v>
      </c>
    </row>
    <row r="51" spans="1:4" x14ac:dyDescent="0.25">
      <c r="A51" s="2">
        <v>40309</v>
      </c>
      <c r="B51" t="s">
        <v>6</v>
      </c>
      <c r="C51" t="s">
        <v>18</v>
      </c>
      <c r="D51">
        <v>3</v>
      </c>
    </row>
    <row r="52" spans="1:4" x14ac:dyDescent="0.25">
      <c r="A52" s="2">
        <v>40585</v>
      </c>
      <c r="B52" t="s">
        <v>8</v>
      </c>
      <c r="C52" t="s">
        <v>17</v>
      </c>
      <c r="D52">
        <v>10</v>
      </c>
    </row>
    <row r="53" spans="1:4" x14ac:dyDescent="0.25">
      <c r="A53" s="2">
        <v>40787</v>
      </c>
      <c r="B53" t="s">
        <v>4</v>
      </c>
      <c r="C53" t="s">
        <v>15</v>
      </c>
      <c r="D53">
        <v>14</v>
      </c>
    </row>
    <row r="54" spans="1:4" x14ac:dyDescent="0.25">
      <c r="A54" s="2">
        <v>40642</v>
      </c>
      <c r="B54" t="s">
        <v>8</v>
      </c>
      <c r="C54" t="s">
        <v>16</v>
      </c>
      <c r="D54">
        <v>1</v>
      </c>
    </row>
    <row r="55" spans="1:4" x14ac:dyDescent="0.25">
      <c r="A55" s="2">
        <v>40453</v>
      </c>
      <c r="B55" t="s">
        <v>8</v>
      </c>
      <c r="C55" t="s">
        <v>20</v>
      </c>
      <c r="D55">
        <v>11</v>
      </c>
    </row>
    <row r="56" spans="1:4" x14ac:dyDescent="0.25">
      <c r="A56" s="2">
        <v>40468</v>
      </c>
      <c r="B56" t="s">
        <v>7</v>
      </c>
      <c r="C56" t="s">
        <v>19</v>
      </c>
      <c r="D56">
        <v>17</v>
      </c>
    </row>
    <row r="57" spans="1:4" x14ac:dyDescent="0.25">
      <c r="A57" s="2">
        <v>40628</v>
      </c>
      <c r="B57" t="s">
        <v>9</v>
      </c>
      <c r="C57" t="s">
        <v>20</v>
      </c>
      <c r="D57">
        <v>4</v>
      </c>
    </row>
    <row r="58" spans="1:4" x14ac:dyDescent="0.25">
      <c r="A58" s="2">
        <v>40940</v>
      </c>
      <c r="B58" t="s">
        <v>7</v>
      </c>
      <c r="C58" t="s">
        <v>18</v>
      </c>
      <c r="D58">
        <v>14</v>
      </c>
    </row>
    <row r="59" spans="1:4" x14ac:dyDescent="0.25">
      <c r="A59" s="2">
        <v>40843</v>
      </c>
      <c r="B59" t="s">
        <v>8</v>
      </c>
      <c r="C59" t="s">
        <v>15</v>
      </c>
      <c r="D59">
        <v>19</v>
      </c>
    </row>
    <row r="60" spans="1:4" x14ac:dyDescent="0.25">
      <c r="A60" s="2">
        <v>40628</v>
      </c>
      <c r="B60" t="s">
        <v>9</v>
      </c>
      <c r="C60" t="s">
        <v>15</v>
      </c>
      <c r="D60">
        <v>19</v>
      </c>
    </row>
    <row r="61" spans="1:4" x14ac:dyDescent="0.25">
      <c r="A61" s="2">
        <v>40755</v>
      </c>
      <c r="B61" t="s">
        <v>4</v>
      </c>
      <c r="C61" t="s">
        <v>19</v>
      </c>
      <c r="D61">
        <v>8</v>
      </c>
    </row>
    <row r="62" spans="1:4" x14ac:dyDescent="0.25">
      <c r="A62" s="2">
        <v>40410</v>
      </c>
      <c r="B62" t="s">
        <v>6</v>
      </c>
      <c r="C62" t="s">
        <v>20</v>
      </c>
      <c r="D62">
        <v>23</v>
      </c>
    </row>
    <row r="63" spans="1:4" x14ac:dyDescent="0.25">
      <c r="A63" s="2">
        <v>40610</v>
      </c>
      <c r="B63" t="s">
        <v>9</v>
      </c>
      <c r="C63" t="s">
        <v>20</v>
      </c>
      <c r="D63">
        <v>9</v>
      </c>
    </row>
    <row r="64" spans="1:4" x14ac:dyDescent="0.25">
      <c r="A64" s="2">
        <v>40935</v>
      </c>
      <c r="B64" t="s">
        <v>5</v>
      </c>
      <c r="C64" t="s">
        <v>16</v>
      </c>
      <c r="D64">
        <v>23</v>
      </c>
    </row>
    <row r="65" spans="1:4" x14ac:dyDescent="0.25">
      <c r="A65" s="2">
        <v>40684</v>
      </c>
      <c r="B65" t="s">
        <v>7</v>
      </c>
      <c r="C65" t="s">
        <v>18</v>
      </c>
      <c r="D65">
        <v>6</v>
      </c>
    </row>
    <row r="66" spans="1:4" x14ac:dyDescent="0.25">
      <c r="A66" s="2">
        <v>40633</v>
      </c>
      <c r="B66" t="s">
        <v>8</v>
      </c>
      <c r="C66" t="s">
        <v>16</v>
      </c>
      <c r="D66">
        <v>3</v>
      </c>
    </row>
    <row r="67" spans="1:4" x14ac:dyDescent="0.25">
      <c r="A67" s="2">
        <v>40714</v>
      </c>
      <c r="B67" t="s">
        <v>7</v>
      </c>
      <c r="C67" t="s">
        <v>19</v>
      </c>
      <c r="D67">
        <v>7</v>
      </c>
    </row>
    <row r="68" spans="1:4" x14ac:dyDescent="0.25">
      <c r="A68" s="2">
        <v>40784</v>
      </c>
      <c r="B68" t="s">
        <v>5</v>
      </c>
      <c r="C68" t="s">
        <v>15</v>
      </c>
      <c r="D68">
        <v>20</v>
      </c>
    </row>
    <row r="69" spans="1:4" x14ac:dyDescent="0.25">
      <c r="A69" s="2">
        <v>40964</v>
      </c>
      <c r="B69" t="s">
        <v>5</v>
      </c>
      <c r="C69" t="s">
        <v>15</v>
      </c>
      <c r="D69">
        <v>19</v>
      </c>
    </row>
    <row r="70" spans="1:4" x14ac:dyDescent="0.25">
      <c r="A70" s="2">
        <v>40723</v>
      </c>
      <c r="B70" t="s">
        <v>5</v>
      </c>
      <c r="C70" t="s">
        <v>16</v>
      </c>
      <c r="D70">
        <v>1</v>
      </c>
    </row>
    <row r="71" spans="1:4" x14ac:dyDescent="0.25">
      <c r="A71" s="2">
        <v>40985</v>
      </c>
      <c r="B71" t="s">
        <v>8</v>
      </c>
      <c r="C71" t="s">
        <v>18</v>
      </c>
      <c r="D71">
        <v>20</v>
      </c>
    </row>
    <row r="72" spans="1:4" x14ac:dyDescent="0.25">
      <c r="A72" s="2">
        <v>40925</v>
      </c>
      <c r="B72" t="s">
        <v>6</v>
      </c>
      <c r="C72" t="s">
        <v>19</v>
      </c>
      <c r="D72">
        <v>5</v>
      </c>
    </row>
    <row r="73" spans="1:4" x14ac:dyDescent="0.25">
      <c r="A73" s="2">
        <v>40323</v>
      </c>
      <c r="B73" t="s">
        <v>9</v>
      </c>
      <c r="C73" t="s">
        <v>17</v>
      </c>
      <c r="D73">
        <v>16</v>
      </c>
    </row>
    <row r="74" spans="1:4" x14ac:dyDescent="0.25">
      <c r="A74" s="2">
        <v>40391</v>
      </c>
      <c r="B74" t="s">
        <v>9</v>
      </c>
      <c r="C74" t="s">
        <v>20</v>
      </c>
      <c r="D74">
        <v>25</v>
      </c>
    </row>
    <row r="75" spans="1:4" x14ac:dyDescent="0.25">
      <c r="A75" s="2">
        <v>40718</v>
      </c>
      <c r="B75" t="s">
        <v>8</v>
      </c>
      <c r="C75" t="s">
        <v>20</v>
      </c>
      <c r="D75">
        <v>23</v>
      </c>
    </row>
    <row r="76" spans="1:4" x14ac:dyDescent="0.25">
      <c r="A76" s="2">
        <v>40411</v>
      </c>
      <c r="B76" t="s">
        <v>9</v>
      </c>
      <c r="C76" t="s">
        <v>15</v>
      </c>
      <c r="D76">
        <v>18</v>
      </c>
    </row>
    <row r="77" spans="1:4" x14ac:dyDescent="0.25">
      <c r="A77" s="2">
        <v>40918</v>
      </c>
      <c r="B77" t="s">
        <v>9</v>
      </c>
      <c r="C77" t="s">
        <v>17</v>
      </c>
      <c r="D77">
        <v>17</v>
      </c>
    </row>
    <row r="78" spans="1:4" x14ac:dyDescent="0.25">
      <c r="A78" s="2">
        <v>40691</v>
      </c>
      <c r="B78" t="s">
        <v>4</v>
      </c>
      <c r="C78" t="s">
        <v>20</v>
      </c>
      <c r="D78">
        <v>10</v>
      </c>
    </row>
    <row r="79" spans="1:4" x14ac:dyDescent="0.25">
      <c r="A79" s="2">
        <v>40360</v>
      </c>
      <c r="B79" t="s">
        <v>9</v>
      </c>
      <c r="C79" t="s">
        <v>19</v>
      </c>
      <c r="D79">
        <v>14</v>
      </c>
    </row>
    <row r="80" spans="1:4" x14ac:dyDescent="0.25">
      <c r="A80" s="2">
        <v>40926</v>
      </c>
      <c r="B80" t="s">
        <v>8</v>
      </c>
      <c r="C80" t="s">
        <v>18</v>
      </c>
      <c r="D80">
        <v>9</v>
      </c>
    </row>
    <row r="81" spans="1:4" x14ac:dyDescent="0.25">
      <c r="A81" s="2">
        <v>40416</v>
      </c>
      <c r="B81" t="s">
        <v>5</v>
      </c>
      <c r="C81" t="s">
        <v>18</v>
      </c>
      <c r="D81">
        <v>19</v>
      </c>
    </row>
    <row r="82" spans="1:4" x14ac:dyDescent="0.25">
      <c r="A82" s="2">
        <v>40732</v>
      </c>
      <c r="B82" t="s">
        <v>8</v>
      </c>
      <c r="C82" t="s">
        <v>16</v>
      </c>
      <c r="D82">
        <v>21</v>
      </c>
    </row>
    <row r="83" spans="1:4" x14ac:dyDescent="0.25">
      <c r="A83" s="2">
        <v>40630</v>
      </c>
      <c r="B83" t="s">
        <v>4</v>
      </c>
      <c r="C83" t="s">
        <v>15</v>
      </c>
      <c r="D83">
        <v>22</v>
      </c>
    </row>
    <row r="84" spans="1:4" x14ac:dyDescent="0.25">
      <c r="A84" s="2">
        <v>41007</v>
      </c>
      <c r="B84" t="s">
        <v>9</v>
      </c>
      <c r="C84" t="s">
        <v>15</v>
      </c>
      <c r="D84">
        <v>24</v>
      </c>
    </row>
    <row r="85" spans="1:4" x14ac:dyDescent="0.25">
      <c r="A85" s="2">
        <v>40701</v>
      </c>
      <c r="B85" t="s">
        <v>8</v>
      </c>
      <c r="C85" t="s">
        <v>18</v>
      </c>
      <c r="D85">
        <v>13</v>
      </c>
    </row>
    <row r="86" spans="1:4" x14ac:dyDescent="0.25">
      <c r="A86" s="2">
        <v>40984</v>
      </c>
      <c r="B86" t="s">
        <v>7</v>
      </c>
      <c r="C86" t="s">
        <v>20</v>
      </c>
      <c r="D86">
        <v>15</v>
      </c>
    </row>
    <row r="87" spans="1:4" x14ac:dyDescent="0.25">
      <c r="A87" s="2">
        <v>40741</v>
      </c>
      <c r="B87" t="s">
        <v>7</v>
      </c>
      <c r="C87" t="s">
        <v>18</v>
      </c>
      <c r="D87">
        <v>24</v>
      </c>
    </row>
    <row r="88" spans="1:4" x14ac:dyDescent="0.25">
      <c r="A88" s="2">
        <v>40575</v>
      </c>
      <c r="B88" t="s">
        <v>8</v>
      </c>
      <c r="C88" t="s">
        <v>19</v>
      </c>
      <c r="D88">
        <v>14</v>
      </c>
    </row>
    <row r="89" spans="1:4" x14ac:dyDescent="0.25">
      <c r="A89" s="2">
        <v>40409</v>
      </c>
      <c r="B89" t="s">
        <v>7</v>
      </c>
      <c r="C89" t="s">
        <v>16</v>
      </c>
      <c r="D89">
        <v>16</v>
      </c>
    </row>
    <row r="90" spans="1:4" x14ac:dyDescent="0.25">
      <c r="A90" s="2">
        <v>40801</v>
      </c>
      <c r="B90" t="s">
        <v>8</v>
      </c>
      <c r="C90" t="s">
        <v>18</v>
      </c>
      <c r="D90">
        <v>3</v>
      </c>
    </row>
    <row r="91" spans="1:4" x14ac:dyDescent="0.25">
      <c r="A91" s="2">
        <v>40631</v>
      </c>
      <c r="B91" t="s">
        <v>6</v>
      </c>
      <c r="C91" t="s">
        <v>15</v>
      </c>
      <c r="D91">
        <v>20</v>
      </c>
    </row>
    <row r="92" spans="1:4" x14ac:dyDescent="0.25">
      <c r="A92" s="2">
        <v>40856</v>
      </c>
      <c r="B92" t="s">
        <v>7</v>
      </c>
      <c r="C92" t="s">
        <v>17</v>
      </c>
      <c r="D92">
        <v>20</v>
      </c>
    </row>
    <row r="93" spans="1:4" x14ac:dyDescent="0.25">
      <c r="A93" s="2">
        <v>40661</v>
      </c>
      <c r="B93" t="s">
        <v>4</v>
      </c>
      <c r="C93" t="s">
        <v>20</v>
      </c>
      <c r="D93">
        <v>21</v>
      </c>
    </row>
    <row r="94" spans="1:4" x14ac:dyDescent="0.25">
      <c r="A94" s="2">
        <v>40898</v>
      </c>
      <c r="B94" t="s">
        <v>7</v>
      </c>
      <c r="C94" t="s">
        <v>19</v>
      </c>
      <c r="D94">
        <v>6</v>
      </c>
    </row>
    <row r="95" spans="1:4" x14ac:dyDescent="0.25">
      <c r="A95" s="2">
        <v>40652</v>
      </c>
      <c r="B95" t="s">
        <v>9</v>
      </c>
      <c r="C95" t="s">
        <v>18</v>
      </c>
      <c r="D95">
        <v>23</v>
      </c>
    </row>
    <row r="96" spans="1:4" x14ac:dyDescent="0.25">
      <c r="A96" s="2">
        <v>40710</v>
      </c>
      <c r="B96" t="s">
        <v>6</v>
      </c>
      <c r="C96" t="s">
        <v>17</v>
      </c>
      <c r="D96">
        <v>20</v>
      </c>
    </row>
    <row r="97" spans="1:4" x14ac:dyDescent="0.25">
      <c r="A97" s="2">
        <v>40475</v>
      </c>
      <c r="B97" t="s">
        <v>6</v>
      </c>
      <c r="C97" t="s">
        <v>15</v>
      </c>
      <c r="D97">
        <v>7</v>
      </c>
    </row>
    <row r="98" spans="1:4" x14ac:dyDescent="0.25">
      <c r="A98" s="2">
        <v>40329</v>
      </c>
      <c r="B98" t="s">
        <v>9</v>
      </c>
      <c r="C98" t="s">
        <v>18</v>
      </c>
      <c r="D98">
        <v>2</v>
      </c>
    </row>
    <row r="99" spans="1:4" x14ac:dyDescent="0.25">
      <c r="A99" s="2">
        <v>40789</v>
      </c>
      <c r="B99" t="s">
        <v>8</v>
      </c>
      <c r="C99" t="s">
        <v>19</v>
      </c>
      <c r="D99">
        <v>1</v>
      </c>
    </row>
    <row r="100" spans="1:4" x14ac:dyDescent="0.25">
      <c r="A100" s="2">
        <v>40635</v>
      </c>
      <c r="B100" t="s">
        <v>5</v>
      </c>
      <c r="C100" t="s">
        <v>16</v>
      </c>
      <c r="D100">
        <v>2</v>
      </c>
    </row>
    <row r="101" spans="1:4" x14ac:dyDescent="0.25">
      <c r="A101" s="2">
        <v>40847</v>
      </c>
      <c r="B101" t="s">
        <v>5</v>
      </c>
      <c r="C101" t="s">
        <v>18</v>
      </c>
      <c r="D101">
        <v>19</v>
      </c>
    </row>
    <row r="102" spans="1:4" x14ac:dyDescent="0.25">
      <c r="A102" s="2">
        <v>40562</v>
      </c>
      <c r="B102" t="s">
        <v>9</v>
      </c>
      <c r="C102" t="s">
        <v>18</v>
      </c>
      <c r="D102">
        <v>15</v>
      </c>
    </row>
    <row r="103" spans="1:4" x14ac:dyDescent="0.25">
      <c r="A103" s="2">
        <v>40988</v>
      </c>
      <c r="B103" t="s">
        <v>9</v>
      </c>
      <c r="C103" t="s">
        <v>17</v>
      </c>
      <c r="D103">
        <v>24</v>
      </c>
    </row>
    <row r="104" spans="1:4" x14ac:dyDescent="0.25">
      <c r="A104" s="2">
        <v>40738</v>
      </c>
      <c r="B104" t="s">
        <v>8</v>
      </c>
      <c r="C104" t="s">
        <v>20</v>
      </c>
      <c r="D104">
        <v>15</v>
      </c>
    </row>
    <row r="105" spans="1:4" x14ac:dyDescent="0.25">
      <c r="A105" s="2">
        <v>40777</v>
      </c>
      <c r="B105" t="s">
        <v>7</v>
      </c>
      <c r="C105" t="s">
        <v>19</v>
      </c>
      <c r="D105">
        <v>21</v>
      </c>
    </row>
    <row r="106" spans="1:4" x14ac:dyDescent="0.25">
      <c r="A106" s="2">
        <v>40377</v>
      </c>
      <c r="B106" t="s">
        <v>4</v>
      </c>
      <c r="C106" t="s">
        <v>18</v>
      </c>
      <c r="D106">
        <v>7</v>
      </c>
    </row>
    <row r="107" spans="1:4" x14ac:dyDescent="0.25">
      <c r="A107" s="2">
        <v>40311</v>
      </c>
      <c r="B107" t="s">
        <v>6</v>
      </c>
      <c r="C107" t="s">
        <v>19</v>
      </c>
      <c r="D107">
        <v>19</v>
      </c>
    </row>
    <row r="108" spans="1:4" x14ac:dyDescent="0.25">
      <c r="A108" s="2">
        <v>40815</v>
      </c>
      <c r="B108" t="s">
        <v>9</v>
      </c>
      <c r="C108" t="s">
        <v>20</v>
      </c>
      <c r="D108">
        <v>18</v>
      </c>
    </row>
    <row r="109" spans="1:4" x14ac:dyDescent="0.25">
      <c r="A109" s="2">
        <v>40379</v>
      </c>
      <c r="B109" t="s">
        <v>5</v>
      </c>
      <c r="C109" t="s">
        <v>15</v>
      </c>
      <c r="D109">
        <v>9</v>
      </c>
    </row>
    <row r="110" spans="1:4" x14ac:dyDescent="0.25">
      <c r="A110" s="2">
        <v>40663</v>
      </c>
      <c r="B110" t="s">
        <v>5</v>
      </c>
      <c r="C110" t="s">
        <v>15</v>
      </c>
      <c r="D110">
        <v>7</v>
      </c>
    </row>
    <row r="111" spans="1:4" x14ac:dyDescent="0.25">
      <c r="A111" s="2">
        <v>40381</v>
      </c>
      <c r="B111" t="s">
        <v>5</v>
      </c>
      <c r="C111" t="s">
        <v>15</v>
      </c>
      <c r="D111">
        <v>10</v>
      </c>
    </row>
    <row r="112" spans="1:4" x14ac:dyDescent="0.25">
      <c r="A112" s="2">
        <v>40624</v>
      </c>
      <c r="B112" t="s">
        <v>9</v>
      </c>
      <c r="C112" t="s">
        <v>18</v>
      </c>
      <c r="D112">
        <v>15</v>
      </c>
    </row>
    <row r="113" spans="1:4" x14ac:dyDescent="0.25">
      <c r="A113" s="2">
        <v>40676</v>
      </c>
      <c r="B113" t="s">
        <v>5</v>
      </c>
      <c r="C113" t="s">
        <v>16</v>
      </c>
      <c r="D113">
        <v>6</v>
      </c>
    </row>
    <row r="114" spans="1:4" x14ac:dyDescent="0.25">
      <c r="A114" s="2">
        <v>40338</v>
      </c>
      <c r="B114" t="s">
        <v>7</v>
      </c>
      <c r="C114" t="s">
        <v>20</v>
      </c>
      <c r="D114">
        <v>7</v>
      </c>
    </row>
    <row r="115" spans="1:4" x14ac:dyDescent="0.25">
      <c r="A115" s="2">
        <v>40766</v>
      </c>
      <c r="B115" t="s">
        <v>9</v>
      </c>
      <c r="C115" t="s">
        <v>16</v>
      </c>
      <c r="D115">
        <v>20</v>
      </c>
    </row>
    <row r="116" spans="1:4" x14ac:dyDescent="0.25">
      <c r="A116" s="2">
        <v>40600</v>
      </c>
      <c r="B116" t="s">
        <v>9</v>
      </c>
      <c r="C116" t="s">
        <v>15</v>
      </c>
      <c r="D116">
        <v>7</v>
      </c>
    </row>
    <row r="117" spans="1:4" x14ac:dyDescent="0.25">
      <c r="A117" s="2">
        <v>40313</v>
      </c>
      <c r="B117" t="s">
        <v>6</v>
      </c>
      <c r="C117" t="s">
        <v>15</v>
      </c>
      <c r="D117">
        <v>24</v>
      </c>
    </row>
    <row r="118" spans="1:4" x14ac:dyDescent="0.25">
      <c r="A118" s="2">
        <v>40555</v>
      </c>
      <c r="B118" t="s">
        <v>5</v>
      </c>
      <c r="C118" t="s">
        <v>15</v>
      </c>
      <c r="D118">
        <v>16</v>
      </c>
    </row>
    <row r="119" spans="1:4" x14ac:dyDescent="0.25">
      <c r="A119" s="2">
        <v>40939</v>
      </c>
      <c r="B119" t="s">
        <v>8</v>
      </c>
      <c r="C119" t="s">
        <v>19</v>
      </c>
      <c r="D119">
        <v>20</v>
      </c>
    </row>
    <row r="120" spans="1:4" x14ac:dyDescent="0.25">
      <c r="A120" s="2">
        <v>40683</v>
      </c>
      <c r="B120" t="s">
        <v>5</v>
      </c>
      <c r="C120" t="s">
        <v>15</v>
      </c>
      <c r="D120">
        <v>23</v>
      </c>
    </row>
    <row r="121" spans="1:4" x14ac:dyDescent="0.25">
      <c r="A121" s="2">
        <v>40979</v>
      </c>
      <c r="B121" t="s">
        <v>6</v>
      </c>
      <c r="C121" t="s">
        <v>17</v>
      </c>
      <c r="D121">
        <v>13</v>
      </c>
    </row>
    <row r="122" spans="1:4" x14ac:dyDescent="0.25">
      <c r="A122" s="2">
        <v>40567</v>
      </c>
      <c r="B122" t="s">
        <v>4</v>
      </c>
      <c r="C122" t="s">
        <v>15</v>
      </c>
      <c r="D122">
        <v>23</v>
      </c>
    </row>
    <row r="123" spans="1:4" x14ac:dyDescent="0.25">
      <c r="A123" s="2">
        <v>40896</v>
      </c>
      <c r="B123" t="s">
        <v>4</v>
      </c>
      <c r="C123" t="s">
        <v>15</v>
      </c>
      <c r="D123">
        <v>16</v>
      </c>
    </row>
    <row r="124" spans="1:4" x14ac:dyDescent="0.25">
      <c r="A124" s="2">
        <v>40447</v>
      </c>
      <c r="B124" t="s">
        <v>9</v>
      </c>
      <c r="C124" t="s">
        <v>15</v>
      </c>
      <c r="D124">
        <v>5</v>
      </c>
    </row>
    <row r="125" spans="1:4" x14ac:dyDescent="0.25">
      <c r="A125" s="2">
        <v>40925</v>
      </c>
      <c r="B125" t="s">
        <v>4</v>
      </c>
      <c r="C125" t="s">
        <v>16</v>
      </c>
      <c r="D125">
        <v>20</v>
      </c>
    </row>
    <row r="126" spans="1:4" x14ac:dyDescent="0.25">
      <c r="A126" s="2">
        <v>40913</v>
      </c>
      <c r="B126" t="s">
        <v>5</v>
      </c>
      <c r="C126" t="s">
        <v>19</v>
      </c>
      <c r="D126">
        <v>23</v>
      </c>
    </row>
    <row r="127" spans="1:4" x14ac:dyDescent="0.25">
      <c r="A127" s="2">
        <v>40360</v>
      </c>
      <c r="B127" t="s">
        <v>9</v>
      </c>
      <c r="C127" t="s">
        <v>15</v>
      </c>
      <c r="D127">
        <v>9</v>
      </c>
    </row>
    <row r="128" spans="1:4" x14ac:dyDescent="0.25">
      <c r="A128" s="2">
        <v>40377</v>
      </c>
      <c r="B128" t="s">
        <v>4</v>
      </c>
      <c r="C128" t="s">
        <v>15</v>
      </c>
      <c r="D128">
        <v>8</v>
      </c>
    </row>
    <row r="129" spans="1:4" x14ac:dyDescent="0.25">
      <c r="A129" s="2">
        <v>40570</v>
      </c>
      <c r="B129" t="s">
        <v>9</v>
      </c>
      <c r="C129" t="s">
        <v>17</v>
      </c>
      <c r="D129">
        <v>7</v>
      </c>
    </row>
    <row r="130" spans="1:4" x14ac:dyDescent="0.25">
      <c r="A130" s="2">
        <v>40985</v>
      </c>
      <c r="B130" t="s">
        <v>5</v>
      </c>
      <c r="C130" t="s">
        <v>19</v>
      </c>
      <c r="D130">
        <v>20</v>
      </c>
    </row>
    <row r="131" spans="1:4" x14ac:dyDescent="0.25">
      <c r="A131" s="2">
        <v>40374</v>
      </c>
      <c r="B131" t="s">
        <v>6</v>
      </c>
      <c r="C131" t="s">
        <v>18</v>
      </c>
      <c r="D131">
        <v>14</v>
      </c>
    </row>
    <row r="132" spans="1:4" x14ac:dyDescent="0.25">
      <c r="A132" s="2">
        <v>40505</v>
      </c>
      <c r="B132" t="s">
        <v>9</v>
      </c>
      <c r="C132" t="s">
        <v>20</v>
      </c>
      <c r="D132">
        <v>22</v>
      </c>
    </row>
    <row r="133" spans="1:4" x14ac:dyDescent="0.25">
      <c r="A133" s="2">
        <v>40787</v>
      </c>
      <c r="B133" t="s">
        <v>4</v>
      </c>
      <c r="C133" t="s">
        <v>18</v>
      </c>
      <c r="D133">
        <v>21</v>
      </c>
    </row>
    <row r="134" spans="1:4" x14ac:dyDescent="0.25">
      <c r="A134" s="2">
        <v>40969</v>
      </c>
      <c r="B134" t="s">
        <v>8</v>
      </c>
      <c r="C134" t="s">
        <v>19</v>
      </c>
      <c r="D134">
        <v>17</v>
      </c>
    </row>
    <row r="135" spans="1:4" x14ac:dyDescent="0.25">
      <c r="A135" s="2">
        <v>40521</v>
      </c>
      <c r="B135" t="s">
        <v>6</v>
      </c>
      <c r="C135" t="s">
        <v>16</v>
      </c>
      <c r="D135">
        <v>13</v>
      </c>
    </row>
    <row r="136" spans="1:4" x14ac:dyDescent="0.25">
      <c r="A136" s="2">
        <v>40691</v>
      </c>
      <c r="B136" t="s">
        <v>9</v>
      </c>
      <c r="C136" t="s">
        <v>20</v>
      </c>
      <c r="D136">
        <v>11</v>
      </c>
    </row>
    <row r="137" spans="1:4" x14ac:dyDescent="0.25">
      <c r="A137" s="2">
        <v>40517</v>
      </c>
      <c r="B137" t="s">
        <v>7</v>
      </c>
      <c r="C137" t="s">
        <v>16</v>
      </c>
      <c r="D137">
        <v>17</v>
      </c>
    </row>
    <row r="138" spans="1:4" x14ac:dyDescent="0.25">
      <c r="A138" s="2">
        <v>40817</v>
      </c>
      <c r="B138" t="s">
        <v>4</v>
      </c>
      <c r="C138" t="s">
        <v>16</v>
      </c>
      <c r="D138">
        <v>23</v>
      </c>
    </row>
    <row r="139" spans="1:4" x14ac:dyDescent="0.25">
      <c r="A139" s="2">
        <v>40691</v>
      </c>
      <c r="B139" t="s">
        <v>4</v>
      </c>
      <c r="C139" t="s">
        <v>17</v>
      </c>
      <c r="D139">
        <v>18</v>
      </c>
    </row>
    <row r="140" spans="1:4" x14ac:dyDescent="0.25">
      <c r="A140" s="2">
        <v>40660</v>
      </c>
      <c r="B140" t="s">
        <v>4</v>
      </c>
      <c r="C140" t="s">
        <v>18</v>
      </c>
      <c r="D140">
        <v>4</v>
      </c>
    </row>
    <row r="141" spans="1:4" x14ac:dyDescent="0.25">
      <c r="A141" s="2">
        <v>40670</v>
      </c>
      <c r="B141" t="s">
        <v>9</v>
      </c>
      <c r="C141" t="s">
        <v>20</v>
      </c>
      <c r="D141">
        <v>14</v>
      </c>
    </row>
    <row r="142" spans="1:4" x14ac:dyDescent="0.25">
      <c r="A142" s="2">
        <v>40920</v>
      </c>
      <c r="B142" t="s">
        <v>9</v>
      </c>
      <c r="C142" t="s">
        <v>15</v>
      </c>
      <c r="D142">
        <v>5</v>
      </c>
    </row>
    <row r="143" spans="1:4" x14ac:dyDescent="0.25">
      <c r="A143" s="2">
        <v>40589</v>
      </c>
      <c r="B143" t="s">
        <v>8</v>
      </c>
      <c r="C143" t="s">
        <v>16</v>
      </c>
      <c r="D143">
        <v>12</v>
      </c>
    </row>
    <row r="144" spans="1:4" x14ac:dyDescent="0.25">
      <c r="A144" s="2">
        <v>40479</v>
      </c>
      <c r="B144" t="s">
        <v>4</v>
      </c>
      <c r="C144" t="s">
        <v>18</v>
      </c>
      <c r="D144">
        <v>15</v>
      </c>
    </row>
    <row r="145" spans="1:4" x14ac:dyDescent="0.25">
      <c r="A145" s="2">
        <v>40762</v>
      </c>
      <c r="B145" t="s">
        <v>6</v>
      </c>
      <c r="C145" t="s">
        <v>15</v>
      </c>
      <c r="D145">
        <v>12</v>
      </c>
    </row>
    <row r="146" spans="1:4" x14ac:dyDescent="0.25">
      <c r="A146" s="2">
        <v>40775</v>
      </c>
      <c r="B146" t="s">
        <v>5</v>
      </c>
      <c r="C146" t="s">
        <v>19</v>
      </c>
      <c r="D146">
        <v>1</v>
      </c>
    </row>
    <row r="147" spans="1:4" x14ac:dyDescent="0.25">
      <c r="A147" s="2">
        <v>40529</v>
      </c>
      <c r="B147" t="s">
        <v>6</v>
      </c>
      <c r="C147" t="s">
        <v>20</v>
      </c>
      <c r="D147">
        <v>5</v>
      </c>
    </row>
    <row r="148" spans="1:4" x14ac:dyDescent="0.25">
      <c r="A148" s="2">
        <v>40725</v>
      </c>
      <c r="B148" t="s">
        <v>5</v>
      </c>
      <c r="C148" t="s">
        <v>20</v>
      </c>
      <c r="D148">
        <v>22</v>
      </c>
    </row>
    <row r="149" spans="1:4" x14ac:dyDescent="0.25">
      <c r="A149" s="2">
        <v>40840</v>
      </c>
      <c r="B149" t="s">
        <v>9</v>
      </c>
      <c r="C149" t="s">
        <v>17</v>
      </c>
      <c r="D149">
        <v>19</v>
      </c>
    </row>
    <row r="150" spans="1:4" x14ac:dyDescent="0.25">
      <c r="A150" s="2">
        <v>40811</v>
      </c>
      <c r="B150" t="s">
        <v>8</v>
      </c>
      <c r="C150" t="s">
        <v>20</v>
      </c>
      <c r="D150">
        <v>15</v>
      </c>
    </row>
    <row r="151" spans="1:4" x14ac:dyDescent="0.25">
      <c r="A151" s="2">
        <v>40953</v>
      </c>
      <c r="B151" t="s">
        <v>8</v>
      </c>
      <c r="C151" t="s">
        <v>15</v>
      </c>
      <c r="D151">
        <v>9</v>
      </c>
    </row>
    <row r="152" spans="1:4" x14ac:dyDescent="0.25">
      <c r="A152" s="2">
        <v>40394</v>
      </c>
      <c r="B152" t="s">
        <v>5</v>
      </c>
      <c r="C152" t="s">
        <v>17</v>
      </c>
      <c r="D152">
        <v>14</v>
      </c>
    </row>
    <row r="153" spans="1:4" x14ac:dyDescent="0.25">
      <c r="A153" s="2">
        <v>40534</v>
      </c>
      <c r="B153" t="s">
        <v>6</v>
      </c>
      <c r="C153" t="s">
        <v>19</v>
      </c>
      <c r="D153">
        <v>1</v>
      </c>
    </row>
    <row r="154" spans="1:4" x14ac:dyDescent="0.25">
      <c r="A154" s="2">
        <v>40322</v>
      </c>
      <c r="B154" t="s">
        <v>6</v>
      </c>
      <c r="C154" t="s">
        <v>20</v>
      </c>
      <c r="D154">
        <v>25</v>
      </c>
    </row>
    <row r="155" spans="1:4" x14ac:dyDescent="0.25">
      <c r="A155" s="2">
        <v>40722</v>
      </c>
      <c r="B155" t="s">
        <v>9</v>
      </c>
      <c r="C155" t="s">
        <v>17</v>
      </c>
      <c r="D155">
        <v>22</v>
      </c>
    </row>
    <row r="156" spans="1:4" x14ac:dyDescent="0.25">
      <c r="A156" s="2">
        <v>40351</v>
      </c>
      <c r="B156" t="s">
        <v>7</v>
      </c>
      <c r="C156" t="s">
        <v>20</v>
      </c>
      <c r="D156">
        <v>19</v>
      </c>
    </row>
    <row r="157" spans="1:4" x14ac:dyDescent="0.25">
      <c r="A157" s="2">
        <v>40912</v>
      </c>
      <c r="B157" t="s">
        <v>5</v>
      </c>
      <c r="C157" t="s">
        <v>20</v>
      </c>
      <c r="D157">
        <v>1</v>
      </c>
    </row>
    <row r="158" spans="1:4" x14ac:dyDescent="0.25">
      <c r="A158" s="2">
        <v>40891</v>
      </c>
      <c r="B158" t="s">
        <v>9</v>
      </c>
      <c r="C158" t="s">
        <v>17</v>
      </c>
      <c r="D158">
        <v>14</v>
      </c>
    </row>
    <row r="159" spans="1:4" x14ac:dyDescent="0.25">
      <c r="A159" s="2">
        <v>40755</v>
      </c>
      <c r="B159" t="s">
        <v>9</v>
      </c>
      <c r="C159" t="s">
        <v>15</v>
      </c>
      <c r="D159">
        <v>2</v>
      </c>
    </row>
    <row r="160" spans="1:4" x14ac:dyDescent="0.25">
      <c r="A160" s="2">
        <v>40703</v>
      </c>
      <c r="B160" t="s">
        <v>7</v>
      </c>
      <c r="C160" t="s">
        <v>15</v>
      </c>
      <c r="D160">
        <v>20</v>
      </c>
    </row>
    <row r="161" spans="1:4" x14ac:dyDescent="0.25">
      <c r="A161" s="2">
        <v>40535</v>
      </c>
      <c r="B161" t="s">
        <v>5</v>
      </c>
      <c r="C161" t="s">
        <v>17</v>
      </c>
      <c r="D161">
        <v>4</v>
      </c>
    </row>
    <row r="162" spans="1:4" x14ac:dyDescent="0.25">
      <c r="A162" s="2">
        <v>40849</v>
      </c>
      <c r="B162" t="s">
        <v>5</v>
      </c>
      <c r="C162" t="s">
        <v>16</v>
      </c>
      <c r="D162">
        <v>14</v>
      </c>
    </row>
    <row r="163" spans="1:4" x14ac:dyDescent="0.25">
      <c r="A163" s="2">
        <v>40587</v>
      </c>
      <c r="B163" t="s">
        <v>5</v>
      </c>
      <c r="C163" t="s">
        <v>15</v>
      </c>
      <c r="D163">
        <v>9</v>
      </c>
    </row>
    <row r="164" spans="1:4" x14ac:dyDescent="0.25">
      <c r="A164" s="2">
        <v>40612</v>
      </c>
      <c r="B164" t="s">
        <v>6</v>
      </c>
      <c r="C164" t="s">
        <v>18</v>
      </c>
      <c r="D164">
        <v>4</v>
      </c>
    </row>
    <row r="165" spans="1:4" x14ac:dyDescent="0.25">
      <c r="A165" s="2">
        <v>40714</v>
      </c>
      <c r="B165" t="s">
        <v>7</v>
      </c>
      <c r="C165" t="s">
        <v>19</v>
      </c>
      <c r="D165">
        <v>17</v>
      </c>
    </row>
    <row r="166" spans="1:4" x14ac:dyDescent="0.25">
      <c r="A166" s="2">
        <v>40834</v>
      </c>
      <c r="B166" t="s">
        <v>5</v>
      </c>
      <c r="C166" t="s">
        <v>19</v>
      </c>
      <c r="D166">
        <v>23</v>
      </c>
    </row>
    <row r="167" spans="1:4" x14ac:dyDescent="0.25">
      <c r="A167" s="2">
        <v>40347</v>
      </c>
      <c r="B167" t="s">
        <v>7</v>
      </c>
      <c r="C167" t="s">
        <v>17</v>
      </c>
      <c r="D167">
        <v>2</v>
      </c>
    </row>
    <row r="168" spans="1:4" x14ac:dyDescent="0.25">
      <c r="A168" s="2">
        <v>40797</v>
      </c>
      <c r="B168" t="s">
        <v>9</v>
      </c>
      <c r="C168" t="s">
        <v>19</v>
      </c>
      <c r="D168">
        <v>20</v>
      </c>
    </row>
    <row r="169" spans="1:4" x14ac:dyDescent="0.25">
      <c r="A169" s="2">
        <v>40785</v>
      </c>
      <c r="B169" t="s">
        <v>4</v>
      </c>
      <c r="C169" t="s">
        <v>16</v>
      </c>
      <c r="D169">
        <v>1</v>
      </c>
    </row>
    <row r="170" spans="1:4" x14ac:dyDescent="0.25">
      <c r="A170" s="2">
        <v>40440</v>
      </c>
      <c r="B170" t="s">
        <v>4</v>
      </c>
      <c r="C170" t="s">
        <v>17</v>
      </c>
      <c r="D170">
        <v>4</v>
      </c>
    </row>
    <row r="171" spans="1:4" x14ac:dyDescent="0.25">
      <c r="A171" s="2">
        <v>40618</v>
      </c>
      <c r="B171" t="s">
        <v>9</v>
      </c>
      <c r="C171" t="s">
        <v>18</v>
      </c>
      <c r="D171">
        <v>17</v>
      </c>
    </row>
    <row r="172" spans="1:4" x14ac:dyDescent="0.25">
      <c r="A172" s="2">
        <v>40689</v>
      </c>
      <c r="B172" t="s">
        <v>7</v>
      </c>
      <c r="C172" t="s">
        <v>15</v>
      </c>
      <c r="D172">
        <v>8</v>
      </c>
    </row>
    <row r="173" spans="1:4" x14ac:dyDescent="0.25">
      <c r="A173" s="2">
        <v>40900</v>
      </c>
      <c r="B173" t="s">
        <v>6</v>
      </c>
      <c r="C173" t="s">
        <v>17</v>
      </c>
      <c r="D173">
        <v>4</v>
      </c>
    </row>
    <row r="174" spans="1:4" x14ac:dyDescent="0.25">
      <c r="A174" s="2">
        <v>40961</v>
      </c>
      <c r="B174" t="s">
        <v>9</v>
      </c>
      <c r="C174" t="s">
        <v>15</v>
      </c>
      <c r="D174">
        <v>18</v>
      </c>
    </row>
    <row r="175" spans="1:4" x14ac:dyDescent="0.25">
      <c r="A175" s="2">
        <v>40684</v>
      </c>
      <c r="B175" t="s">
        <v>7</v>
      </c>
      <c r="C175" t="s">
        <v>15</v>
      </c>
      <c r="D175">
        <v>11</v>
      </c>
    </row>
    <row r="176" spans="1:4" x14ac:dyDescent="0.25">
      <c r="A176" s="2">
        <v>40463</v>
      </c>
      <c r="B176" t="s">
        <v>9</v>
      </c>
      <c r="C176" t="s">
        <v>16</v>
      </c>
      <c r="D176">
        <v>21</v>
      </c>
    </row>
    <row r="177" spans="1:4" x14ac:dyDescent="0.25">
      <c r="A177" s="2">
        <v>40939</v>
      </c>
      <c r="B177" t="s">
        <v>7</v>
      </c>
      <c r="C177" t="s">
        <v>19</v>
      </c>
      <c r="D177">
        <v>21</v>
      </c>
    </row>
    <row r="178" spans="1:4" x14ac:dyDescent="0.25">
      <c r="A178" s="2">
        <v>40338</v>
      </c>
      <c r="B178" t="s">
        <v>4</v>
      </c>
      <c r="C178" t="s">
        <v>20</v>
      </c>
      <c r="D178">
        <v>3</v>
      </c>
    </row>
    <row r="179" spans="1:4" x14ac:dyDescent="0.25">
      <c r="A179" s="2">
        <v>40413</v>
      </c>
      <c r="B179" t="s">
        <v>9</v>
      </c>
      <c r="C179" t="s">
        <v>17</v>
      </c>
      <c r="D179">
        <v>24</v>
      </c>
    </row>
    <row r="180" spans="1:4" x14ac:dyDescent="0.25">
      <c r="A180" s="2">
        <v>40453</v>
      </c>
      <c r="B180" t="s">
        <v>6</v>
      </c>
      <c r="C180" t="s">
        <v>17</v>
      </c>
      <c r="D180">
        <v>14</v>
      </c>
    </row>
    <row r="181" spans="1:4" x14ac:dyDescent="0.25">
      <c r="A181" s="2">
        <v>40652</v>
      </c>
      <c r="B181" t="s">
        <v>4</v>
      </c>
      <c r="C181" t="s">
        <v>19</v>
      </c>
      <c r="D181">
        <v>14</v>
      </c>
    </row>
    <row r="182" spans="1:4" x14ac:dyDescent="0.25">
      <c r="A182" s="2">
        <v>40509</v>
      </c>
      <c r="B182" t="s">
        <v>9</v>
      </c>
      <c r="C182" t="s">
        <v>18</v>
      </c>
      <c r="D182">
        <v>1</v>
      </c>
    </row>
    <row r="183" spans="1:4" x14ac:dyDescent="0.25">
      <c r="A183" s="2">
        <v>40610</v>
      </c>
      <c r="B183" t="s">
        <v>8</v>
      </c>
      <c r="C183" t="s">
        <v>16</v>
      </c>
      <c r="D183">
        <v>24</v>
      </c>
    </row>
    <row r="184" spans="1:4" x14ac:dyDescent="0.25">
      <c r="A184" s="2">
        <v>40807</v>
      </c>
      <c r="B184" t="s">
        <v>5</v>
      </c>
      <c r="C184" t="s">
        <v>20</v>
      </c>
      <c r="D184">
        <v>7</v>
      </c>
    </row>
    <row r="185" spans="1:4" x14ac:dyDescent="0.25">
      <c r="A185" s="2">
        <v>40333</v>
      </c>
      <c r="B185" t="s">
        <v>9</v>
      </c>
      <c r="C185" t="s">
        <v>15</v>
      </c>
      <c r="D185">
        <v>12</v>
      </c>
    </row>
    <row r="186" spans="1:4" x14ac:dyDescent="0.25">
      <c r="A186" s="2">
        <v>40861</v>
      </c>
      <c r="B186" t="s">
        <v>4</v>
      </c>
      <c r="C186" t="s">
        <v>17</v>
      </c>
      <c r="D186">
        <v>2</v>
      </c>
    </row>
    <row r="187" spans="1:4" x14ac:dyDescent="0.25">
      <c r="A187" s="2">
        <v>40387</v>
      </c>
      <c r="B187" t="s">
        <v>4</v>
      </c>
      <c r="C187" t="s">
        <v>15</v>
      </c>
      <c r="D187">
        <v>3</v>
      </c>
    </row>
    <row r="188" spans="1:4" x14ac:dyDescent="0.25">
      <c r="A188" s="2">
        <v>40818</v>
      </c>
      <c r="B188" t="s">
        <v>6</v>
      </c>
      <c r="C188" t="s">
        <v>16</v>
      </c>
      <c r="D188">
        <v>12</v>
      </c>
    </row>
    <row r="189" spans="1:4" x14ac:dyDescent="0.25">
      <c r="A189" s="2">
        <v>40368</v>
      </c>
      <c r="B189" t="s">
        <v>4</v>
      </c>
      <c r="C189" t="s">
        <v>17</v>
      </c>
      <c r="D189">
        <v>1</v>
      </c>
    </row>
    <row r="190" spans="1:4" x14ac:dyDescent="0.25">
      <c r="A190" s="2">
        <v>40819</v>
      </c>
      <c r="B190" t="s">
        <v>8</v>
      </c>
      <c r="C190" t="s">
        <v>18</v>
      </c>
      <c r="D190">
        <v>1</v>
      </c>
    </row>
    <row r="191" spans="1:4" x14ac:dyDescent="0.25">
      <c r="A191" s="2">
        <v>40943</v>
      </c>
      <c r="B191" t="s">
        <v>5</v>
      </c>
      <c r="C191" t="s">
        <v>20</v>
      </c>
      <c r="D191">
        <v>22</v>
      </c>
    </row>
    <row r="192" spans="1:4" x14ac:dyDescent="0.25">
      <c r="A192" s="2">
        <v>40685</v>
      </c>
      <c r="B192" t="s">
        <v>5</v>
      </c>
      <c r="C192" t="s">
        <v>17</v>
      </c>
      <c r="D192">
        <v>7</v>
      </c>
    </row>
    <row r="193" spans="1:4" x14ac:dyDescent="0.25">
      <c r="A193" s="2">
        <v>40432</v>
      </c>
      <c r="B193" t="s">
        <v>4</v>
      </c>
      <c r="C193" t="s">
        <v>18</v>
      </c>
      <c r="D193">
        <v>3</v>
      </c>
    </row>
    <row r="194" spans="1:4" x14ac:dyDescent="0.25">
      <c r="A194" s="2">
        <v>40941</v>
      </c>
      <c r="B194" t="s">
        <v>5</v>
      </c>
      <c r="C194" t="s">
        <v>20</v>
      </c>
      <c r="D194">
        <v>2</v>
      </c>
    </row>
    <row r="195" spans="1:4" x14ac:dyDescent="0.25">
      <c r="A195" s="2">
        <v>40586</v>
      </c>
      <c r="B195" t="s">
        <v>4</v>
      </c>
      <c r="C195" t="s">
        <v>20</v>
      </c>
      <c r="D195">
        <v>16</v>
      </c>
    </row>
    <row r="196" spans="1:4" x14ac:dyDescent="0.25">
      <c r="A196" s="2">
        <v>40874</v>
      </c>
      <c r="B196" t="s">
        <v>8</v>
      </c>
      <c r="C196" t="s">
        <v>19</v>
      </c>
      <c r="D196">
        <v>25</v>
      </c>
    </row>
    <row r="197" spans="1:4" x14ac:dyDescent="0.25">
      <c r="A197" s="2">
        <v>40596</v>
      </c>
      <c r="B197" t="s">
        <v>8</v>
      </c>
      <c r="C197" t="s">
        <v>15</v>
      </c>
      <c r="D197">
        <v>22</v>
      </c>
    </row>
    <row r="198" spans="1:4" x14ac:dyDescent="0.25">
      <c r="A198" s="2">
        <v>40881</v>
      </c>
      <c r="B198" t="s">
        <v>6</v>
      </c>
      <c r="C198" t="s">
        <v>18</v>
      </c>
      <c r="D198">
        <v>6</v>
      </c>
    </row>
    <row r="199" spans="1:4" x14ac:dyDescent="0.25">
      <c r="A199" s="2">
        <v>40606</v>
      </c>
      <c r="B199" t="s">
        <v>7</v>
      </c>
      <c r="C199" t="s">
        <v>16</v>
      </c>
      <c r="D199">
        <v>13</v>
      </c>
    </row>
    <row r="200" spans="1:4" x14ac:dyDescent="0.25">
      <c r="A200" s="2">
        <v>40639</v>
      </c>
      <c r="B200" t="s">
        <v>6</v>
      </c>
      <c r="C200" t="s">
        <v>20</v>
      </c>
      <c r="D200">
        <v>22</v>
      </c>
    </row>
    <row r="201" spans="1:4" x14ac:dyDescent="0.25">
      <c r="A201" s="2">
        <v>40916</v>
      </c>
      <c r="B201" t="s">
        <v>9</v>
      </c>
      <c r="C201" t="s">
        <v>20</v>
      </c>
      <c r="D201">
        <v>9</v>
      </c>
    </row>
    <row r="202" spans="1:4" x14ac:dyDescent="0.25">
      <c r="A202" s="2">
        <v>40880</v>
      </c>
      <c r="B202" t="s">
        <v>8</v>
      </c>
      <c r="C202" t="s">
        <v>18</v>
      </c>
      <c r="D202">
        <v>6</v>
      </c>
    </row>
    <row r="203" spans="1:4" x14ac:dyDescent="0.25">
      <c r="A203" s="2">
        <v>40613</v>
      </c>
      <c r="B203" t="s">
        <v>9</v>
      </c>
      <c r="C203" t="s">
        <v>17</v>
      </c>
      <c r="D203">
        <v>1</v>
      </c>
    </row>
    <row r="204" spans="1:4" x14ac:dyDescent="0.25">
      <c r="A204" s="2">
        <v>40311</v>
      </c>
      <c r="B204" t="s">
        <v>9</v>
      </c>
      <c r="C204" t="s">
        <v>19</v>
      </c>
      <c r="D204">
        <v>14</v>
      </c>
    </row>
    <row r="205" spans="1:4" x14ac:dyDescent="0.25">
      <c r="A205" s="2">
        <v>40343</v>
      </c>
      <c r="B205" t="s">
        <v>8</v>
      </c>
      <c r="C205" t="s">
        <v>15</v>
      </c>
      <c r="D205">
        <v>22</v>
      </c>
    </row>
    <row r="206" spans="1:4" x14ac:dyDescent="0.25">
      <c r="A206" s="2">
        <v>40835</v>
      </c>
      <c r="B206" t="s">
        <v>9</v>
      </c>
      <c r="C206" t="s">
        <v>17</v>
      </c>
      <c r="D206">
        <v>14</v>
      </c>
    </row>
    <row r="207" spans="1:4" x14ac:dyDescent="0.25">
      <c r="A207" s="2">
        <v>40828</v>
      </c>
      <c r="B207" t="s">
        <v>6</v>
      </c>
      <c r="C207" t="s">
        <v>18</v>
      </c>
      <c r="D207">
        <v>14</v>
      </c>
    </row>
    <row r="208" spans="1:4" x14ac:dyDescent="0.25">
      <c r="A208" s="2">
        <v>40894</v>
      </c>
      <c r="B208" t="s">
        <v>7</v>
      </c>
      <c r="C208" t="s">
        <v>18</v>
      </c>
      <c r="D208">
        <v>1</v>
      </c>
    </row>
    <row r="209" spans="1:4" x14ac:dyDescent="0.25">
      <c r="A209" s="2">
        <v>40669</v>
      </c>
      <c r="B209" t="s">
        <v>7</v>
      </c>
      <c r="C209" t="s">
        <v>15</v>
      </c>
      <c r="D209">
        <v>6</v>
      </c>
    </row>
    <row r="210" spans="1:4" x14ac:dyDescent="0.25">
      <c r="A210" s="2">
        <v>40900</v>
      </c>
      <c r="B210" t="s">
        <v>4</v>
      </c>
      <c r="C210" t="s">
        <v>20</v>
      </c>
      <c r="D210">
        <v>16</v>
      </c>
    </row>
    <row r="211" spans="1:4" x14ac:dyDescent="0.25">
      <c r="A211" s="2">
        <v>40910</v>
      </c>
      <c r="B211" t="s">
        <v>4</v>
      </c>
      <c r="C211" t="s">
        <v>20</v>
      </c>
      <c r="D211">
        <v>19</v>
      </c>
    </row>
    <row r="212" spans="1:4" x14ac:dyDescent="0.25">
      <c r="A212" s="2">
        <v>40904</v>
      </c>
      <c r="B212" t="s">
        <v>5</v>
      </c>
      <c r="C212" t="s">
        <v>19</v>
      </c>
      <c r="D212">
        <v>8</v>
      </c>
    </row>
    <row r="213" spans="1:4" x14ac:dyDescent="0.25">
      <c r="A213" s="2">
        <v>40470</v>
      </c>
      <c r="B213" t="s">
        <v>5</v>
      </c>
      <c r="C213" t="s">
        <v>17</v>
      </c>
      <c r="D213">
        <v>20</v>
      </c>
    </row>
    <row r="214" spans="1:4" x14ac:dyDescent="0.25">
      <c r="A214" s="2">
        <v>40703</v>
      </c>
      <c r="B214" t="s">
        <v>4</v>
      </c>
      <c r="C214" t="s">
        <v>19</v>
      </c>
      <c r="D214">
        <v>16</v>
      </c>
    </row>
    <row r="215" spans="1:4" x14ac:dyDescent="0.25">
      <c r="A215" s="2">
        <v>40482</v>
      </c>
      <c r="B215" t="s">
        <v>4</v>
      </c>
      <c r="C215" t="s">
        <v>20</v>
      </c>
      <c r="D215">
        <v>19</v>
      </c>
    </row>
    <row r="216" spans="1:4" x14ac:dyDescent="0.25">
      <c r="A216" s="2">
        <v>40352</v>
      </c>
      <c r="B216" t="s">
        <v>6</v>
      </c>
      <c r="C216" t="s">
        <v>18</v>
      </c>
      <c r="D216">
        <v>21</v>
      </c>
    </row>
    <row r="217" spans="1:4" x14ac:dyDescent="0.25">
      <c r="A217" s="2">
        <v>40308</v>
      </c>
      <c r="B217" t="s">
        <v>9</v>
      </c>
      <c r="C217" t="s">
        <v>16</v>
      </c>
      <c r="D217">
        <v>21</v>
      </c>
    </row>
    <row r="218" spans="1:4" x14ac:dyDescent="0.25">
      <c r="A218" s="2">
        <v>40582</v>
      </c>
      <c r="B218" t="s">
        <v>5</v>
      </c>
      <c r="C218" t="s">
        <v>18</v>
      </c>
      <c r="D218">
        <v>7</v>
      </c>
    </row>
    <row r="219" spans="1:4" x14ac:dyDescent="0.25">
      <c r="A219" s="2">
        <v>40380</v>
      </c>
      <c r="B219" t="s">
        <v>8</v>
      </c>
      <c r="C219" t="s">
        <v>16</v>
      </c>
      <c r="D219">
        <v>24</v>
      </c>
    </row>
    <row r="220" spans="1:4" x14ac:dyDescent="0.25">
      <c r="A220" s="2">
        <v>40812</v>
      </c>
      <c r="B220" t="s">
        <v>5</v>
      </c>
      <c r="C220" t="s">
        <v>17</v>
      </c>
      <c r="D220">
        <v>23</v>
      </c>
    </row>
    <row r="221" spans="1:4" x14ac:dyDescent="0.25">
      <c r="A221" s="2">
        <v>40983</v>
      </c>
      <c r="B221" t="s">
        <v>9</v>
      </c>
      <c r="C221" t="s">
        <v>16</v>
      </c>
      <c r="D221">
        <v>16</v>
      </c>
    </row>
    <row r="222" spans="1:4" x14ac:dyDescent="0.25">
      <c r="A222" s="2">
        <v>40907</v>
      </c>
      <c r="B222" t="s">
        <v>6</v>
      </c>
      <c r="C222" t="s">
        <v>17</v>
      </c>
      <c r="D222">
        <v>21</v>
      </c>
    </row>
    <row r="223" spans="1:4" x14ac:dyDescent="0.25">
      <c r="A223" s="2">
        <v>40391</v>
      </c>
      <c r="B223" t="s">
        <v>6</v>
      </c>
      <c r="C223" t="s">
        <v>17</v>
      </c>
      <c r="D223">
        <v>5</v>
      </c>
    </row>
    <row r="224" spans="1:4" x14ac:dyDescent="0.25">
      <c r="A224" s="2">
        <v>40434</v>
      </c>
      <c r="B224" t="s">
        <v>4</v>
      </c>
      <c r="C224" t="s">
        <v>16</v>
      </c>
      <c r="D224">
        <v>6</v>
      </c>
    </row>
    <row r="225" spans="1:4" x14ac:dyDescent="0.25">
      <c r="A225" s="2">
        <v>40693</v>
      </c>
      <c r="B225" t="s">
        <v>5</v>
      </c>
      <c r="C225" t="s">
        <v>19</v>
      </c>
      <c r="D225">
        <v>24</v>
      </c>
    </row>
    <row r="226" spans="1:4" x14ac:dyDescent="0.25">
      <c r="A226" s="2">
        <v>40390</v>
      </c>
      <c r="B226" t="s">
        <v>7</v>
      </c>
      <c r="C226" t="s">
        <v>15</v>
      </c>
      <c r="D226">
        <v>13</v>
      </c>
    </row>
    <row r="227" spans="1:4" x14ac:dyDescent="0.25">
      <c r="A227" s="2">
        <v>40834</v>
      </c>
      <c r="B227" t="s">
        <v>4</v>
      </c>
      <c r="C227" t="s">
        <v>20</v>
      </c>
      <c r="D227">
        <v>16</v>
      </c>
    </row>
    <row r="228" spans="1:4" x14ac:dyDescent="0.25">
      <c r="A228" s="2">
        <v>40801</v>
      </c>
      <c r="B228" t="s">
        <v>4</v>
      </c>
      <c r="C228" t="s">
        <v>20</v>
      </c>
      <c r="D228">
        <v>12</v>
      </c>
    </row>
    <row r="229" spans="1:4" x14ac:dyDescent="0.25">
      <c r="A229" s="2">
        <v>40885</v>
      </c>
      <c r="B229" t="s">
        <v>9</v>
      </c>
      <c r="C229" t="s">
        <v>17</v>
      </c>
      <c r="D229">
        <v>7</v>
      </c>
    </row>
    <row r="230" spans="1:4" x14ac:dyDescent="0.25">
      <c r="A230" s="2">
        <v>40430</v>
      </c>
      <c r="B230" t="s">
        <v>5</v>
      </c>
      <c r="C230" t="s">
        <v>19</v>
      </c>
      <c r="D230">
        <v>2</v>
      </c>
    </row>
    <row r="231" spans="1:4" x14ac:dyDescent="0.25">
      <c r="A231" s="2">
        <v>40522</v>
      </c>
      <c r="B231" t="s">
        <v>6</v>
      </c>
      <c r="C231" t="s">
        <v>18</v>
      </c>
      <c r="D231">
        <v>23</v>
      </c>
    </row>
    <row r="232" spans="1:4" x14ac:dyDescent="0.25">
      <c r="A232" s="2">
        <v>40479</v>
      </c>
      <c r="B232" t="s">
        <v>4</v>
      </c>
      <c r="C232" t="s">
        <v>17</v>
      </c>
      <c r="D232">
        <v>7</v>
      </c>
    </row>
    <row r="233" spans="1:4" x14ac:dyDescent="0.25">
      <c r="A233" s="2">
        <v>40641</v>
      </c>
      <c r="B233" t="s">
        <v>6</v>
      </c>
      <c r="C233" t="s">
        <v>20</v>
      </c>
      <c r="D233">
        <v>21</v>
      </c>
    </row>
    <row r="234" spans="1:4" x14ac:dyDescent="0.25">
      <c r="A234" s="2">
        <v>40689</v>
      </c>
      <c r="B234" t="s">
        <v>9</v>
      </c>
      <c r="C234" t="s">
        <v>19</v>
      </c>
      <c r="D234">
        <v>1</v>
      </c>
    </row>
    <row r="235" spans="1:4" x14ac:dyDescent="0.25">
      <c r="A235" s="2">
        <v>40375</v>
      </c>
      <c r="B235" t="s">
        <v>6</v>
      </c>
      <c r="C235" t="s">
        <v>19</v>
      </c>
      <c r="D235">
        <v>15</v>
      </c>
    </row>
    <row r="236" spans="1:4" x14ac:dyDescent="0.25">
      <c r="A236" s="2">
        <v>40958</v>
      </c>
      <c r="B236" t="s">
        <v>6</v>
      </c>
      <c r="C236" t="s">
        <v>16</v>
      </c>
      <c r="D236">
        <v>16</v>
      </c>
    </row>
    <row r="237" spans="1:4" x14ac:dyDescent="0.25">
      <c r="A237" s="2">
        <v>40380</v>
      </c>
      <c r="B237" t="s">
        <v>8</v>
      </c>
      <c r="C237" t="s">
        <v>15</v>
      </c>
      <c r="D237">
        <v>11</v>
      </c>
    </row>
    <row r="238" spans="1:4" x14ac:dyDescent="0.25">
      <c r="A238" s="2">
        <v>40339</v>
      </c>
      <c r="B238" t="s">
        <v>5</v>
      </c>
      <c r="C238" t="s">
        <v>20</v>
      </c>
      <c r="D238">
        <v>3</v>
      </c>
    </row>
    <row r="239" spans="1:4" x14ac:dyDescent="0.25">
      <c r="A239" s="2">
        <v>40630</v>
      </c>
      <c r="B239" t="s">
        <v>8</v>
      </c>
      <c r="C239" t="s">
        <v>17</v>
      </c>
      <c r="D239">
        <v>1</v>
      </c>
    </row>
    <row r="240" spans="1:4" x14ac:dyDescent="0.25">
      <c r="A240" s="2">
        <v>40808</v>
      </c>
      <c r="B240" t="s">
        <v>4</v>
      </c>
      <c r="C240" t="s">
        <v>16</v>
      </c>
      <c r="D240">
        <v>21</v>
      </c>
    </row>
    <row r="241" spans="1:4" x14ac:dyDescent="0.25">
      <c r="A241" s="2">
        <v>40645</v>
      </c>
      <c r="B241" t="s">
        <v>8</v>
      </c>
      <c r="C241" t="s">
        <v>19</v>
      </c>
      <c r="D241">
        <v>12</v>
      </c>
    </row>
    <row r="242" spans="1:4" x14ac:dyDescent="0.25">
      <c r="A242" s="2">
        <v>40486</v>
      </c>
      <c r="B242" t="s">
        <v>8</v>
      </c>
      <c r="C242" t="s">
        <v>15</v>
      </c>
      <c r="D242">
        <v>25</v>
      </c>
    </row>
    <row r="243" spans="1:4" x14ac:dyDescent="0.25">
      <c r="A243" s="2">
        <v>40674</v>
      </c>
      <c r="B243" t="s">
        <v>7</v>
      </c>
      <c r="C243" t="s">
        <v>15</v>
      </c>
      <c r="D243">
        <v>8</v>
      </c>
    </row>
    <row r="244" spans="1:4" x14ac:dyDescent="0.25">
      <c r="A244" s="2">
        <v>40973</v>
      </c>
      <c r="B244" t="s">
        <v>6</v>
      </c>
      <c r="C244" t="s">
        <v>20</v>
      </c>
      <c r="D244">
        <v>20</v>
      </c>
    </row>
    <row r="245" spans="1:4" x14ac:dyDescent="0.25">
      <c r="A245" s="2">
        <v>40372</v>
      </c>
      <c r="B245" t="s">
        <v>8</v>
      </c>
      <c r="C245" t="s">
        <v>17</v>
      </c>
      <c r="D245">
        <v>14</v>
      </c>
    </row>
    <row r="246" spans="1:4" x14ac:dyDescent="0.25">
      <c r="A246" s="2">
        <v>40716</v>
      </c>
      <c r="B246" t="s">
        <v>5</v>
      </c>
      <c r="C246" t="s">
        <v>19</v>
      </c>
      <c r="D246">
        <v>2</v>
      </c>
    </row>
    <row r="247" spans="1:4" x14ac:dyDescent="0.25">
      <c r="A247" s="2">
        <v>40351</v>
      </c>
      <c r="B247" t="s">
        <v>6</v>
      </c>
      <c r="C247" t="s">
        <v>16</v>
      </c>
      <c r="D247">
        <v>18</v>
      </c>
    </row>
    <row r="248" spans="1:4" x14ac:dyDescent="0.25">
      <c r="A248" s="2">
        <v>40659</v>
      </c>
      <c r="B248" t="s">
        <v>7</v>
      </c>
      <c r="C248" t="s">
        <v>17</v>
      </c>
      <c r="D248">
        <v>18</v>
      </c>
    </row>
    <row r="249" spans="1:4" x14ac:dyDescent="0.25">
      <c r="A249" s="2">
        <v>40356</v>
      </c>
      <c r="B249" t="s">
        <v>8</v>
      </c>
      <c r="C249" t="s">
        <v>18</v>
      </c>
      <c r="D249">
        <v>7</v>
      </c>
    </row>
    <row r="250" spans="1:4" x14ac:dyDescent="0.25">
      <c r="A250" s="2">
        <v>40889</v>
      </c>
      <c r="B250" t="s">
        <v>5</v>
      </c>
      <c r="C250" t="s">
        <v>20</v>
      </c>
      <c r="D250">
        <v>25</v>
      </c>
    </row>
    <row r="251" spans="1:4" x14ac:dyDescent="0.25">
      <c r="A251" s="2">
        <v>40785</v>
      </c>
      <c r="B251" t="s">
        <v>9</v>
      </c>
      <c r="C251" t="s">
        <v>15</v>
      </c>
      <c r="D251">
        <v>13</v>
      </c>
    </row>
    <row r="252" spans="1:4" x14ac:dyDescent="0.25">
      <c r="A252" s="2">
        <v>40553</v>
      </c>
      <c r="B252" t="s">
        <v>5</v>
      </c>
      <c r="C252" t="s">
        <v>20</v>
      </c>
      <c r="D252">
        <v>4</v>
      </c>
    </row>
    <row r="253" spans="1:4" x14ac:dyDescent="0.25">
      <c r="A253" s="2">
        <v>40789</v>
      </c>
      <c r="B253" t="s">
        <v>5</v>
      </c>
      <c r="C253" t="s">
        <v>18</v>
      </c>
      <c r="D253">
        <v>18</v>
      </c>
    </row>
    <row r="254" spans="1:4" x14ac:dyDescent="0.25">
      <c r="A254" s="2">
        <v>40409</v>
      </c>
      <c r="B254" t="s">
        <v>8</v>
      </c>
      <c r="C254" t="s">
        <v>18</v>
      </c>
      <c r="D254">
        <v>4</v>
      </c>
    </row>
    <row r="255" spans="1:4" x14ac:dyDescent="0.25">
      <c r="A255" s="2">
        <v>40447</v>
      </c>
      <c r="B255" t="s">
        <v>8</v>
      </c>
      <c r="C255" t="s">
        <v>20</v>
      </c>
      <c r="D255">
        <v>13</v>
      </c>
    </row>
    <row r="256" spans="1:4" x14ac:dyDescent="0.25">
      <c r="A256" s="2">
        <v>40749</v>
      </c>
      <c r="B256" t="s">
        <v>5</v>
      </c>
      <c r="C256" t="s">
        <v>20</v>
      </c>
      <c r="D256">
        <v>5</v>
      </c>
    </row>
    <row r="257" spans="1:4" x14ac:dyDescent="0.25">
      <c r="A257" s="2">
        <v>40359</v>
      </c>
      <c r="B257" t="s">
        <v>8</v>
      </c>
      <c r="C257" t="s">
        <v>15</v>
      </c>
      <c r="D257">
        <v>9</v>
      </c>
    </row>
    <row r="258" spans="1:4" x14ac:dyDescent="0.25">
      <c r="A258" s="2">
        <v>40995</v>
      </c>
      <c r="B258" t="s">
        <v>8</v>
      </c>
      <c r="C258" t="s">
        <v>19</v>
      </c>
      <c r="D258">
        <v>1</v>
      </c>
    </row>
    <row r="259" spans="1:4" x14ac:dyDescent="0.25">
      <c r="A259" s="2">
        <v>40467</v>
      </c>
      <c r="B259" t="s">
        <v>6</v>
      </c>
      <c r="C259" t="s">
        <v>20</v>
      </c>
      <c r="D259">
        <v>21</v>
      </c>
    </row>
    <row r="260" spans="1:4" x14ac:dyDescent="0.25">
      <c r="A260" s="2">
        <v>40647</v>
      </c>
      <c r="B260" t="s">
        <v>8</v>
      </c>
      <c r="C260" t="s">
        <v>18</v>
      </c>
      <c r="D260">
        <v>19</v>
      </c>
    </row>
    <row r="261" spans="1:4" x14ac:dyDescent="0.25">
      <c r="A261" s="2">
        <v>40308</v>
      </c>
      <c r="B261" t="s">
        <v>8</v>
      </c>
      <c r="C261" t="s">
        <v>20</v>
      </c>
      <c r="D261">
        <v>7</v>
      </c>
    </row>
    <row r="262" spans="1:4" x14ac:dyDescent="0.25">
      <c r="A262" s="2">
        <v>40400</v>
      </c>
      <c r="B262" t="s">
        <v>9</v>
      </c>
      <c r="C262" t="s">
        <v>19</v>
      </c>
      <c r="D262">
        <v>5</v>
      </c>
    </row>
    <row r="263" spans="1:4" x14ac:dyDescent="0.25">
      <c r="A263" s="2">
        <v>40898</v>
      </c>
      <c r="B263" t="s">
        <v>4</v>
      </c>
      <c r="C263" t="s">
        <v>15</v>
      </c>
      <c r="D263">
        <v>23</v>
      </c>
    </row>
    <row r="264" spans="1:4" x14ac:dyDescent="0.25">
      <c r="A264" s="2">
        <v>40927</v>
      </c>
      <c r="B264" t="s">
        <v>5</v>
      </c>
      <c r="C264" t="s">
        <v>16</v>
      </c>
      <c r="D264">
        <v>8</v>
      </c>
    </row>
    <row r="265" spans="1:4" x14ac:dyDescent="0.25">
      <c r="A265" s="2">
        <v>40707</v>
      </c>
      <c r="B265" t="s">
        <v>6</v>
      </c>
      <c r="C265" t="s">
        <v>19</v>
      </c>
      <c r="D265">
        <v>10</v>
      </c>
    </row>
    <row r="266" spans="1:4" x14ac:dyDescent="0.25">
      <c r="A266" s="2">
        <v>40518</v>
      </c>
      <c r="B266" t="s">
        <v>7</v>
      </c>
      <c r="C266" t="s">
        <v>18</v>
      </c>
      <c r="D266">
        <v>10</v>
      </c>
    </row>
    <row r="267" spans="1:4" x14ac:dyDescent="0.25">
      <c r="A267" s="2">
        <v>40906</v>
      </c>
      <c r="B267" t="s">
        <v>4</v>
      </c>
      <c r="C267" t="s">
        <v>15</v>
      </c>
      <c r="D267">
        <v>24</v>
      </c>
    </row>
    <row r="268" spans="1:4" x14ac:dyDescent="0.25">
      <c r="A268" s="2">
        <v>40947</v>
      </c>
      <c r="B268" t="s">
        <v>9</v>
      </c>
      <c r="C268" t="s">
        <v>15</v>
      </c>
      <c r="D268">
        <v>5</v>
      </c>
    </row>
    <row r="269" spans="1:4" x14ac:dyDescent="0.25">
      <c r="A269" s="2">
        <v>40625</v>
      </c>
      <c r="B269" t="s">
        <v>4</v>
      </c>
      <c r="C269" t="s">
        <v>16</v>
      </c>
      <c r="D269">
        <v>25</v>
      </c>
    </row>
    <row r="270" spans="1:4" x14ac:dyDescent="0.25">
      <c r="A270" s="2">
        <v>40856</v>
      </c>
      <c r="B270" t="s">
        <v>9</v>
      </c>
      <c r="C270" t="s">
        <v>17</v>
      </c>
      <c r="D270">
        <v>5</v>
      </c>
    </row>
    <row r="271" spans="1:4" x14ac:dyDescent="0.25">
      <c r="A271" s="2">
        <v>40781</v>
      </c>
      <c r="B271" t="s">
        <v>7</v>
      </c>
      <c r="C271" t="s">
        <v>16</v>
      </c>
      <c r="D271">
        <v>3</v>
      </c>
    </row>
    <row r="272" spans="1:4" x14ac:dyDescent="0.25">
      <c r="A272" s="2">
        <v>40808</v>
      </c>
      <c r="B272" t="s">
        <v>4</v>
      </c>
      <c r="C272" t="s">
        <v>19</v>
      </c>
      <c r="D272">
        <v>4</v>
      </c>
    </row>
    <row r="273" spans="1:4" x14ac:dyDescent="0.25">
      <c r="A273" s="2">
        <v>41001</v>
      </c>
      <c r="B273" t="s">
        <v>9</v>
      </c>
      <c r="C273" t="s">
        <v>16</v>
      </c>
      <c r="D273">
        <v>1</v>
      </c>
    </row>
    <row r="274" spans="1:4" x14ac:dyDescent="0.25">
      <c r="A274" s="2">
        <v>40900</v>
      </c>
      <c r="B274" t="s">
        <v>8</v>
      </c>
      <c r="C274" t="s">
        <v>20</v>
      </c>
      <c r="D274">
        <v>20</v>
      </c>
    </row>
    <row r="275" spans="1:4" x14ac:dyDescent="0.25">
      <c r="A275" s="2">
        <v>40430</v>
      </c>
      <c r="B275" t="s">
        <v>9</v>
      </c>
      <c r="C275" t="s">
        <v>19</v>
      </c>
      <c r="D275">
        <v>5</v>
      </c>
    </row>
    <row r="276" spans="1:4" x14ac:dyDescent="0.25">
      <c r="A276" s="2">
        <v>40459</v>
      </c>
      <c r="B276" t="s">
        <v>7</v>
      </c>
      <c r="C276" t="s">
        <v>19</v>
      </c>
      <c r="D276">
        <v>18</v>
      </c>
    </row>
    <row r="277" spans="1:4" x14ac:dyDescent="0.25">
      <c r="A277" s="2">
        <v>40531</v>
      </c>
      <c r="B277" t="s">
        <v>7</v>
      </c>
      <c r="C277" t="s">
        <v>17</v>
      </c>
      <c r="D277">
        <v>4</v>
      </c>
    </row>
    <row r="278" spans="1:4" x14ac:dyDescent="0.25">
      <c r="A278" s="2">
        <v>40336</v>
      </c>
      <c r="B278" t="s">
        <v>6</v>
      </c>
      <c r="C278" t="s">
        <v>15</v>
      </c>
      <c r="D278">
        <v>11</v>
      </c>
    </row>
    <row r="279" spans="1:4" x14ac:dyDescent="0.25">
      <c r="A279" s="2">
        <v>40737</v>
      </c>
      <c r="B279" t="s">
        <v>4</v>
      </c>
      <c r="C279" t="s">
        <v>20</v>
      </c>
      <c r="D279">
        <v>16</v>
      </c>
    </row>
    <row r="280" spans="1:4" x14ac:dyDescent="0.25">
      <c r="A280" s="2">
        <v>40332</v>
      </c>
      <c r="B280" t="s">
        <v>8</v>
      </c>
      <c r="C280" t="s">
        <v>18</v>
      </c>
      <c r="D280">
        <v>22</v>
      </c>
    </row>
    <row r="281" spans="1:4" x14ac:dyDescent="0.25">
      <c r="A281" s="2">
        <v>40636</v>
      </c>
      <c r="B281" t="s">
        <v>4</v>
      </c>
      <c r="C281" t="s">
        <v>18</v>
      </c>
      <c r="D281">
        <v>6</v>
      </c>
    </row>
    <row r="282" spans="1:4" x14ac:dyDescent="0.25">
      <c r="A282" s="2">
        <v>40727</v>
      </c>
      <c r="B282" t="s">
        <v>7</v>
      </c>
      <c r="C282" t="s">
        <v>19</v>
      </c>
      <c r="D282">
        <v>11</v>
      </c>
    </row>
    <row r="283" spans="1:4" x14ac:dyDescent="0.25">
      <c r="A283" s="2">
        <v>40333</v>
      </c>
      <c r="B283" t="s">
        <v>4</v>
      </c>
      <c r="C283" t="s">
        <v>20</v>
      </c>
      <c r="D283">
        <v>24</v>
      </c>
    </row>
    <row r="284" spans="1:4" x14ac:dyDescent="0.25">
      <c r="A284" s="2">
        <v>40902</v>
      </c>
      <c r="B284" t="s">
        <v>7</v>
      </c>
      <c r="C284" t="s">
        <v>17</v>
      </c>
      <c r="D284">
        <v>18</v>
      </c>
    </row>
    <row r="285" spans="1:4" x14ac:dyDescent="0.25">
      <c r="A285" s="2">
        <v>40570</v>
      </c>
      <c r="B285" t="s">
        <v>8</v>
      </c>
      <c r="C285" t="s">
        <v>15</v>
      </c>
      <c r="D285">
        <v>3</v>
      </c>
    </row>
    <row r="286" spans="1:4" x14ac:dyDescent="0.25">
      <c r="A286" s="2">
        <v>40316</v>
      </c>
      <c r="B286" t="s">
        <v>6</v>
      </c>
      <c r="C286" t="s">
        <v>19</v>
      </c>
      <c r="D286">
        <v>1</v>
      </c>
    </row>
    <row r="287" spans="1:4" x14ac:dyDescent="0.25">
      <c r="A287" s="2">
        <v>40960</v>
      </c>
      <c r="B287" t="s">
        <v>8</v>
      </c>
      <c r="C287" t="s">
        <v>18</v>
      </c>
      <c r="D287">
        <v>13</v>
      </c>
    </row>
    <row r="288" spans="1:4" x14ac:dyDescent="0.25">
      <c r="A288" s="2">
        <v>40906</v>
      </c>
      <c r="B288" t="s">
        <v>9</v>
      </c>
      <c r="C288" t="s">
        <v>19</v>
      </c>
      <c r="D288">
        <v>2</v>
      </c>
    </row>
    <row r="289" spans="1:4" x14ac:dyDescent="0.25">
      <c r="A289" s="2">
        <v>40923</v>
      </c>
      <c r="B289" t="s">
        <v>8</v>
      </c>
      <c r="C289" t="s">
        <v>17</v>
      </c>
      <c r="D289">
        <v>22</v>
      </c>
    </row>
    <row r="290" spans="1:4" x14ac:dyDescent="0.25">
      <c r="A290" s="2">
        <v>40331</v>
      </c>
      <c r="B290" t="s">
        <v>7</v>
      </c>
      <c r="C290" t="s">
        <v>18</v>
      </c>
      <c r="D290">
        <v>21</v>
      </c>
    </row>
    <row r="291" spans="1:4" x14ac:dyDescent="0.25">
      <c r="A291" s="2">
        <v>40881</v>
      </c>
      <c r="B291" t="s">
        <v>7</v>
      </c>
      <c r="C291" t="s">
        <v>16</v>
      </c>
      <c r="D291">
        <v>11</v>
      </c>
    </row>
    <row r="292" spans="1:4" x14ac:dyDescent="0.25">
      <c r="A292" s="2">
        <v>40676</v>
      </c>
      <c r="B292" t="s">
        <v>7</v>
      </c>
      <c r="C292" t="s">
        <v>16</v>
      </c>
      <c r="D292">
        <v>21</v>
      </c>
    </row>
    <row r="293" spans="1:4" x14ac:dyDescent="0.25">
      <c r="A293" s="2">
        <v>40809</v>
      </c>
      <c r="B293" t="s">
        <v>5</v>
      </c>
      <c r="C293" t="s">
        <v>17</v>
      </c>
      <c r="D293">
        <v>1</v>
      </c>
    </row>
    <row r="294" spans="1:4" x14ac:dyDescent="0.25">
      <c r="A294" s="2">
        <v>40543</v>
      </c>
      <c r="B294" t="s">
        <v>9</v>
      </c>
      <c r="C294" t="s">
        <v>19</v>
      </c>
      <c r="D294">
        <v>18</v>
      </c>
    </row>
    <row r="295" spans="1:4" x14ac:dyDescent="0.25">
      <c r="A295" s="2">
        <v>40417</v>
      </c>
      <c r="B295" t="s">
        <v>4</v>
      </c>
      <c r="C295" t="s">
        <v>15</v>
      </c>
      <c r="D295">
        <v>7</v>
      </c>
    </row>
    <row r="296" spans="1:4" x14ac:dyDescent="0.25">
      <c r="A296" s="2">
        <v>40887</v>
      </c>
      <c r="B296" t="s">
        <v>6</v>
      </c>
      <c r="C296" t="s">
        <v>20</v>
      </c>
      <c r="D296">
        <v>13</v>
      </c>
    </row>
    <row r="297" spans="1:4" x14ac:dyDescent="0.25">
      <c r="A297" s="2">
        <v>41000</v>
      </c>
      <c r="B297" t="s">
        <v>7</v>
      </c>
      <c r="C297" t="s">
        <v>20</v>
      </c>
      <c r="D297">
        <v>7</v>
      </c>
    </row>
    <row r="298" spans="1:4" x14ac:dyDescent="0.25">
      <c r="A298" s="2">
        <v>40738</v>
      </c>
      <c r="B298" t="s">
        <v>8</v>
      </c>
      <c r="C298" t="s">
        <v>15</v>
      </c>
      <c r="D298">
        <v>18</v>
      </c>
    </row>
    <row r="299" spans="1:4" x14ac:dyDescent="0.25">
      <c r="A299" s="2">
        <v>40682</v>
      </c>
      <c r="B299" t="s">
        <v>9</v>
      </c>
      <c r="C299" t="s">
        <v>17</v>
      </c>
      <c r="D299">
        <v>14</v>
      </c>
    </row>
    <row r="300" spans="1:4" x14ac:dyDescent="0.25">
      <c r="A300" s="2">
        <v>40759</v>
      </c>
      <c r="B300" t="s">
        <v>8</v>
      </c>
      <c r="C300" t="s">
        <v>15</v>
      </c>
      <c r="D300">
        <v>17</v>
      </c>
    </row>
    <row r="301" spans="1:4" x14ac:dyDescent="0.25">
      <c r="A301" s="2">
        <v>40388</v>
      </c>
      <c r="B301" t="s">
        <v>4</v>
      </c>
      <c r="C301" t="s">
        <v>20</v>
      </c>
      <c r="D301">
        <v>20</v>
      </c>
    </row>
    <row r="302" spans="1:4" x14ac:dyDescent="0.25">
      <c r="A302" s="2">
        <v>40768</v>
      </c>
      <c r="B302" t="s">
        <v>5</v>
      </c>
      <c r="C302" t="s">
        <v>20</v>
      </c>
      <c r="D302">
        <v>17</v>
      </c>
    </row>
    <row r="303" spans="1:4" x14ac:dyDescent="0.25">
      <c r="A303" s="2">
        <v>40621</v>
      </c>
      <c r="B303" t="s">
        <v>6</v>
      </c>
      <c r="C303" t="s">
        <v>17</v>
      </c>
      <c r="D303">
        <v>3</v>
      </c>
    </row>
    <row r="304" spans="1:4" x14ac:dyDescent="0.25">
      <c r="A304" s="2">
        <v>40867</v>
      </c>
      <c r="B304" t="s">
        <v>4</v>
      </c>
      <c r="C304" t="s">
        <v>15</v>
      </c>
      <c r="D304">
        <v>20</v>
      </c>
    </row>
    <row r="305" spans="1:4" x14ac:dyDescent="0.25">
      <c r="A305" s="2">
        <v>40360</v>
      </c>
      <c r="B305" t="s">
        <v>4</v>
      </c>
      <c r="C305" t="s">
        <v>20</v>
      </c>
      <c r="D305">
        <v>14</v>
      </c>
    </row>
    <row r="306" spans="1:4" x14ac:dyDescent="0.25">
      <c r="A306" s="2">
        <v>40865</v>
      </c>
      <c r="B306" t="s">
        <v>5</v>
      </c>
      <c r="C306" t="s">
        <v>18</v>
      </c>
      <c r="D306">
        <v>24</v>
      </c>
    </row>
    <row r="307" spans="1:4" x14ac:dyDescent="0.25">
      <c r="A307" s="2">
        <v>40910</v>
      </c>
      <c r="B307" t="s">
        <v>5</v>
      </c>
      <c r="C307" t="s">
        <v>18</v>
      </c>
      <c r="D307">
        <v>7</v>
      </c>
    </row>
    <row r="308" spans="1:4" x14ac:dyDescent="0.25">
      <c r="A308" s="2">
        <v>40705</v>
      </c>
      <c r="B308" t="s">
        <v>9</v>
      </c>
      <c r="C308" t="s">
        <v>20</v>
      </c>
      <c r="D308">
        <v>16</v>
      </c>
    </row>
    <row r="309" spans="1:4" x14ac:dyDescent="0.25">
      <c r="A309" s="2">
        <v>40980</v>
      </c>
      <c r="B309" t="s">
        <v>7</v>
      </c>
      <c r="C309" t="s">
        <v>18</v>
      </c>
      <c r="D309">
        <v>3</v>
      </c>
    </row>
    <row r="310" spans="1:4" x14ac:dyDescent="0.25">
      <c r="A310" s="2">
        <v>40863</v>
      </c>
      <c r="B310" t="s">
        <v>7</v>
      </c>
      <c r="C310" t="s">
        <v>18</v>
      </c>
      <c r="D310">
        <v>10</v>
      </c>
    </row>
    <row r="311" spans="1:4" x14ac:dyDescent="0.25">
      <c r="A311" s="2">
        <v>40621</v>
      </c>
      <c r="B311" t="s">
        <v>7</v>
      </c>
      <c r="C311" t="s">
        <v>17</v>
      </c>
      <c r="D311">
        <v>1</v>
      </c>
    </row>
    <row r="312" spans="1:4" x14ac:dyDescent="0.25">
      <c r="A312" s="2">
        <v>40843</v>
      </c>
      <c r="B312" t="s">
        <v>6</v>
      </c>
      <c r="C312" t="s">
        <v>16</v>
      </c>
      <c r="D312">
        <v>1</v>
      </c>
    </row>
    <row r="313" spans="1:4" x14ac:dyDescent="0.25">
      <c r="A313" s="2">
        <v>40323</v>
      </c>
      <c r="B313" t="s">
        <v>4</v>
      </c>
      <c r="C313" t="s">
        <v>17</v>
      </c>
      <c r="D313">
        <v>10</v>
      </c>
    </row>
    <row r="314" spans="1:4" x14ac:dyDescent="0.25">
      <c r="A314" s="2">
        <v>40368</v>
      </c>
      <c r="B314" t="s">
        <v>7</v>
      </c>
      <c r="C314" t="s">
        <v>15</v>
      </c>
      <c r="D314">
        <v>12</v>
      </c>
    </row>
    <row r="315" spans="1:4" x14ac:dyDescent="0.25">
      <c r="A315" s="2">
        <v>40871</v>
      </c>
      <c r="B315" t="s">
        <v>7</v>
      </c>
      <c r="C315" t="s">
        <v>18</v>
      </c>
      <c r="D315">
        <v>15</v>
      </c>
    </row>
    <row r="316" spans="1:4" x14ac:dyDescent="0.25">
      <c r="A316" s="2">
        <v>40356</v>
      </c>
      <c r="B316" t="s">
        <v>4</v>
      </c>
      <c r="C316" t="s">
        <v>16</v>
      </c>
      <c r="D316">
        <v>5</v>
      </c>
    </row>
    <row r="317" spans="1:4" x14ac:dyDescent="0.25">
      <c r="A317" s="2">
        <v>40497</v>
      </c>
      <c r="B317" t="s">
        <v>4</v>
      </c>
      <c r="C317" t="s">
        <v>15</v>
      </c>
      <c r="D317">
        <v>5</v>
      </c>
    </row>
    <row r="318" spans="1:4" x14ac:dyDescent="0.25">
      <c r="A318" s="2">
        <v>40548</v>
      </c>
      <c r="B318" t="s">
        <v>6</v>
      </c>
      <c r="C318" t="s">
        <v>17</v>
      </c>
      <c r="D318">
        <v>6</v>
      </c>
    </row>
    <row r="319" spans="1:4" x14ac:dyDescent="0.25">
      <c r="A319" s="2">
        <v>40620</v>
      </c>
      <c r="B319" t="s">
        <v>5</v>
      </c>
      <c r="C319" t="s">
        <v>19</v>
      </c>
      <c r="D319">
        <v>13</v>
      </c>
    </row>
    <row r="320" spans="1:4" x14ac:dyDescent="0.25">
      <c r="A320" s="2">
        <v>40478</v>
      </c>
      <c r="B320" t="s">
        <v>5</v>
      </c>
      <c r="C320" t="s">
        <v>19</v>
      </c>
      <c r="D320">
        <v>18</v>
      </c>
    </row>
    <row r="321" spans="1:4" x14ac:dyDescent="0.25">
      <c r="A321" s="2">
        <v>40579</v>
      </c>
      <c r="B321" t="s">
        <v>4</v>
      </c>
      <c r="C321" t="s">
        <v>16</v>
      </c>
      <c r="D321">
        <v>3</v>
      </c>
    </row>
    <row r="322" spans="1:4" x14ac:dyDescent="0.25">
      <c r="A322" s="2">
        <v>40802</v>
      </c>
      <c r="B322" t="s">
        <v>9</v>
      </c>
      <c r="C322" t="s">
        <v>16</v>
      </c>
      <c r="D322">
        <v>5</v>
      </c>
    </row>
    <row r="323" spans="1:4" x14ac:dyDescent="0.25">
      <c r="A323" s="2">
        <v>40725</v>
      </c>
      <c r="B323" t="s">
        <v>7</v>
      </c>
      <c r="C323" t="s">
        <v>18</v>
      </c>
      <c r="D323">
        <v>20</v>
      </c>
    </row>
    <row r="324" spans="1:4" x14ac:dyDescent="0.25">
      <c r="A324" s="2">
        <v>40897</v>
      </c>
      <c r="B324" t="s">
        <v>7</v>
      </c>
      <c r="C324" t="s">
        <v>16</v>
      </c>
      <c r="D324">
        <v>14</v>
      </c>
    </row>
    <row r="325" spans="1:4" x14ac:dyDescent="0.25">
      <c r="A325" s="2">
        <v>40517</v>
      </c>
      <c r="B325" t="s">
        <v>7</v>
      </c>
      <c r="C325" t="s">
        <v>20</v>
      </c>
      <c r="D325">
        <v>13</v>
      </c>
    </row>
    <row r="326" spans="1:4" x14ac:dyDescent="0.25">
      <c r="A326" s="2">
        <v>40758</v>
      </c>
      <c r="B326" t="s">
        <v>4</v>
      </c>
      <c r="C326" t="s">
        <v>15</v>
      </c>
      <c r="D326">
        <v>13</v>
      </c>
    </row>
    <row r="327" spans="1:4" x14ac:dyDescent="0.25">
      <c r="A327" s="2">
        <v>40412</v>
      </c>
      <c r="B327" t="s">
        <v>4</v>
      </c>
      <c r="C327" t="s">
        <v>15</v>
      </c>
      <c r="D327">
        <v>11</v>
      </c>
    </row>
    <row r="328" spans="1:4" x14ac:dyDescent="0.25">
      <c r="A328" s="2">
        <v>40713</v>
      </c>
      <c r="B328" t="s">
        <v>9</v>
      </c>
      <c r="C328" t="s">
        <v>20</v>
      </c>
      <c r="D328">
        <v>25</v>
      </c>
    </row>
    <row r="329" spans="1:4" x14ac:dyDescent="0.25">
      <c r="A329" s="2">
        <v>40529</v>
      </c>
      <c r="B329" t="s">
        <v>9</v>
      </c>
      <c r="C329" t="s">
        <v>17</v>
      </c>
      <c r="D329">
        <v>14</v>
      </c>
    </row>
    <row r="330" spans="1:4" x14ac:dyDescent="0.25">
      <c r="A330" s="2">
        <v>40450</v>
      </c>
      <c r="B330" t="s">
        <v>6</v>
      </c>
      <c r="C330" t="s">
        <v>16</v>
      </c>
      <c r="D330">
        <v>7</v>
      </c>
    </row>
    <row r="331" spans="1:4" x14ac:dyDescent="0.25">
      <c r="A331" s="2">
        <v>40659</v>
      </c>
      <c r="B331" t="s">
        <v>5</v>
      </c>
      <c r="C331" t="s">
        <v>20</v>
      </c>
      <c r="D331">
        <v>7</v>
      </c>
    </row>
    <row r="332" spans="1:4" x14ac:dyDescent="0.25">
      <c r="A332" s="2">
        <v>40623</v>
      </c>
      <c r="B332" t="s">
        <v>5</v>
      </c>
      <c r="C332" t="s">
        <v>15</v>
      </c>
      <c r="D332">
        <v>17</v>
      </c>
    </row>
    <row r="333" spans="1:4" x14ac:dyDescent="0.25">
      <c r="A333" s="2">
        <v>40899</v>
      </c>
      <c r="B333" t="s">
        <v>4</v>
      </c>
      <c r="C333" t="s">
        <v>20</v>
      </c>
      <c r="D333">
        <v>18</v>
      </c>
    </row>
    <row r="334" spans="1:4" x14ac:dyDescent="0.25">
      <c r="A334" s="2">
        <v>40405</v>
      </c>
      <c r="B334" t="s">
        <v>9</v>
      </c>
      <c r="C334" t="s">
        <v>15</v>
      </c>
      <c r="D334">
        <v>20</v>
      </c>
    </row>
    <row r="335" spans="1:4" x14ac:dyDescent="0.25">
      <c r="A335" s="2">
        <v>40338</v>
      </c>
      <c r="B335" t="s">
        <v>7</v>
      </c>
      <c r="C335" t="s">
        <v>20</v>
      </c>
      <c r="D335">
        <v>7</v>
      </c>
    </row>
    <row r="336" spans="1:4" x14ac:dyDescent="0.25">
      <c r="A336" s="2">
        <v>40522</v>
      </c>
      <c r="B336" t="s">
        <v>6</v>
      </c>
      <c r="C336" t="s">
        <v>18</v>
      </c>
      <c r="D336">
        <v>20</v>
      </c>
    </row>
    <row r="337" spans="1:4" x14ac:dyDescent="0.25">
      <c r="A337" s="2">
        <v>40904</v>
      </c>
      <c r="B337" t="s">
        <v>8</v>
      </c>
      <c r="C337" t="s">
        <v>16</v>
      </c>
      <c r="D337">
        <v>11</v>
      </c>
    </row>
    <row r="338" spans="1:4" x14ac:dyDescent="0.25">
      <c r="A338" s="2">
        <v>40919</v>
      </c>
      <c r="B338" t="s">
        <v>5</v>
      </c>
      <c r="C338" t="s">
        <v>19</v>
      </c>
      <c r="D338">
        <v>14</v>
      </c>
    </row>
    <row r="339" spans="1:4" x14ac:dyDescent="0.25">
      <c r="A339" s="2">
        <v>40872</v>
      </c>
      <c r="B339" t="s">
        <v>4</v>
      </c>
      <c r="C339" t="s">
        <v>20</v>
      </c>
      <c r="D339">
        <v>4</v>
      </c>
    </row>
    <row r="340" spans="1:4" x14ac:dyDescent="0.25">
      <c r="A340" s="2">
        <v>40402</v>
      </c>
      <c r="B340" t="s">
        <v>5</v>
      </c>
      <c r="C340" t="s">
        <v>16</v>
      </c>
      <c r="D340">
        <v>2</v>
      </c>
    </row>
    <row r="341" spans="1:4" x14ac:dyDescent="0.25">
      <c r="A341" s="2">
        <v>40775</v>
      </c>
      <c r="B341" t="s">
        <v>5</v>
      </c>
      <c r="C341" t="s">
        <v>16</v>
      </c>
      <c r="D341">
        <v>13</v>
      </c>
    </row>
    <row r="342" spans="1:4" x14ac:dyDescent="0.25">
      <c r="A342" s="2">
        <v>40627</v>
      </c>
      <c r="B342" t="s">
        <v>4</v>
      </c>
      <c r="C342" t="s">
        <v>15</v>
      </c>
      <c r="D342">
        <v>2</v>
      </c>
    </row>
    <row r="343" spans="1:4" x14ac:dyDescent="0.25">
      <c r="A343" s="2">
        <v>40342</v>
      </c>
      <c r="B343" t="s">
        <v>4</v>
      </c>
      <c r="C343" t="s">
        <v>18</v>
      </c>
      <c r="D343">
        <v>13</v>
      </c>
    </row>
    <row r="344" spans="1:4" x14ac:dyDescent="0.25">
      <c r="A344" s="2">
        <v>40970</v>
      </c>
      <c r="B344" t="s">
        <v>8</v>
      </c>
      <c r="C344" t="s">
        <v>16</v>
      </c>
      <c r="D344">
        <v>11</v>
      </c>
    </row>
    <row r="345" spans="1:4" x14ac:dyDescent="0.25">
      <c r="A345" s="2">
        <v>40347</v>
      </c>
      <c r="B345" t="s">
        <v>8</v>
      </c>
      <c r="C345" t="s">
        <v>20</v>
      </c>
      <c r="D345">
        <v>9</v>
      </c>
    </row>
    <row r="346" spans="1:4" x14ac:dyDescent="0.25">
      <c r="A346" s="2">
        <v>40370</v>
      </c>
      <c r="B346" t="s">
        <v>9</v>
      </c>
      <c r="C346" t="s">
        <v>17</v>
      </c>
      <c r="D346">
        <v>18</v>
      </c>
    </row>
    <row r="347" spans="1:4" x14ac:dyDescent="0.25">
      <c r="A347" s="2">
        <v>40830</v>
      </c>
      <c r="B347" t="s">
        <v>6</v>
      </c>
      <c r="C347" t="s">
        <v>20</v>
      </c>
      <c r="D347">
        <v>25</v>
      </c>
    </row>
    <row r="348" spans="1:4" x14ac:dyDescent="0.25">
      <c r="A348" s="2">
        <v>40410</v>
      </c>
      <c r="B348" t="s">
        <v>7</v>
      </c>
      <c r="C348" t="s">
        <v>19</v>
      </c>
      <c r="D348">
        <v>18</v>
      </c>
    </row>
    <row r="349" spans="1:4" x14ac:dyDescent="0.25">
      <c r="A349" s="2">
        <v>40664</v>
      </c>
      <c r="B349" t="s">
        <v>8</v>
      </c>
      <c r="C349" t="s">
        <v>20</v>
      </c>
      <c r="D349">
        <v>3</v>
      </c>
    </row>
    <row r="350" spans="1:4" x14ac:dyDescent="0.25">
      <c r="A350" s="2">
        <v>40895</v>
      </c>
      <c r="B350" t="s">
        <v>6</v>
      </c>
      <c r="C350" t="s">
        <v>19</v>
      </c>
      <c r="D350">
        <v>1</v>
      </c>
    </row>
    <row r="351" spans="1:4" x14ac:dyDescent="0.25">
      <c r="A351" s="2">
        <v>40865</v>
      </c>
      <c r="B351" t="s">
        <v>6</v>
      </c>
      <c r="C351" t="s">
        <v>20</v>
      </c>
      <c r="D351">
        <v>13</v>
      </c>
    </row>
    <row r="352" spans="1:4" x14ac:dyDescent="0.25">
      <c r="A352" s="2">
        <v>40998</v>
      </c>
      <c r="B352" t="s">
        <v>7</v>
      </c>
      <c r="C352" t="s">
        <v>17</v>
      </c>
      <c r="D352">
        <v>11</v>
      </c>
    </row>
    <row r="353" spans="1:4" x14ac:dyDescent="0.25">
      <c r="A353" s="2">
        <v>40427</v>
      </c>
      <c r="B353" t="s">
        <v>8</v>
      </c>
      <c r="C353" t="s">
        <v>16</v>
      </c>
      <c r="D353">
        <v>24</v>
      </c>
    </row>
    <row r="354" spans="1:4" x14ac:dyDescent="0.25">
      <c r="A354" s="2">
        <v>40933</v>
      </c>
      <c r="B354" t="s">
        <v>9</v>
      </c>
      <c r="C354" t="s">
        <v>17</v>
      </c>
      <c r="D354">
        <v>15</v>
      </c>
    </row>
    <row r="355" spans="1:4" x14ac:dyDescent="0.25">
      <c r="A355" s="2">
        <v>40478</v>
      </c>
      <c r="B355" t="s">
        <v>6</v>
      </c>
      <c r="C355" t="s">
        <v>18</v>
      </c>
      <c r="D355">
        <v>19</v>
      </c>
    </row>
    <row r="356" spans="1:4" x14ac:dyDescent="0.25">
      <c r="A356" s="2">
        <v>40360</v>
      </c>
      <c r="B356" t="s">
        <v>9</v>
      </c>
      <c r="C356" t="s">
        <v>17</v>
      </c>
      <c r="D356">
        <v>10</v>
      </c>
    </row>
    <row r="357" spans="1:4" x14ac:dyDescent="0.25">
      <c r="A357" s="2">
        <v>40749</v>
      </c>
      <c r="B357" t="s">
        <v>9</v>
      </c>
      <c r="C357" t="s">
        <v>20</v>
      </c>
      <c r="D357">
        <v>14</v>
      </c>
    </row>
    <row r="358" spans="1:4" x14ac:dyDescent="0.25">
      <c r="A358" s="2">
        <v>40632</v>
      </c>
      <c r="B358" t="s">
        <v>7</v>
      </c>
      <c r="C358" t="s">
        <v>18</v>
      </c>
      <c r="D358">
        <v>16</v>
      </c>
    </row>
    <row r="359" spans="1:4" x14ac:dyDescent="0.25">
      <c r="A359" s="2">
        <v>40614</v>
      </c>
      <c r="B359" t="s">
        <v>6</v>
      </c>
      <c r="C359" t="s">
        <v>17</v>
      </c>
      <c r="D359">
        <v>9</v>
      </c>
    </row>
    <row r="360" spans="1:4" x14ac:dyDescent="0.25">
      <c r="A360" s="2">
        <v>40470</v>
      </c>
      <c r="B360" t="s">
        <v>8</v>
      </c>
      <c r="C360" t="s">
        <v>20</v>
      </c>
      <c r="D360">
        <v>1</v>
      </c>
    </row>
    <row r="361" spans="1:4" x14ac:dyDescent="0.25">
      <c r="A361" s="2">
        <v>40335</v>
      </c>
      <c r="B361" t="s">
        <v>4</v>
      </c>
      <c r="C361" t="s">
        <v>17</v>
      </c>
      <c r="D361">
        <v>18</v>
      </c>
    </row>
    <row r="362" spans="1:4" x14ac:dyDescent="0.25">
      <c r="A362" s="2">
        <v>40312</v>
      </c>
      <c r="B362" t="s">
        <v>7</v>
      </c>
      <c r="C362" t="s">
        <v>15</v>
      </c>
      <c r="D362">
        <v>23</v>
      </c>
    </row>
    <row r="363" spans="1:4" x14ac:dyDescent="0.25">
      <c r="A363" s="2">
        <v>40674</v>
      </c>
      <c r="B363" t="s">
        <v>7</v>
      </c>
      <c r="C363" t="s">
        <v>16</v>
      </c>
      <c r="D363">
        <v>8</v>
      </c>
    </row>
    <row r="364" spans="1:4" x14ac:dyDescent="0.25">
      <c r="A364" s="2">
        <v>40517</v>
      </c>
      <c r="B364" t="s">
        <v>7</v>
      </c>
      <c r="C364" t="s">
        <v>16</v>
      </c>
      <c r="D364">
        <v>5</v>
      </c>
    </row>
    <row r="365" spans="1:4" x14ac:dyDescent="0.25">
      <c r="A365" s="2">
        <v>40700</v>
      </c>
      <c r="B365" t="s">
        <v>8</v>
      </c>
      <c r="C365" t="s">
        <v>17</v>
      </c>
      <c r="D365">
        <v>14</v>
      </c>
    </row>
    <row r="366" spans="1:4" x14ac:dyDescent="0.25">
      <c r="A366" s="2">
        <v>40456</v>
      </c>
      <c r="B366" t="s">
        <v>6</v>
      </c>
      <c r="C366" t="s">
        <v>19</v>
      </c>
      <c r="D366">
        <v>1</v>
      </c>
    </row>
    <row r="367" spans="1:4" x14ac:dyDescent="0.25">
      <c r="A367" s="2">
        <v>40804</v>
      </c>
      <c r="B367" t="s">
        <v>7</v>
      </c>
      <c r="C367" t="s">
        <v>20</v>
      </c>
      <c r="D367">
        <v>23</v>
      </c>
    </row>
    <row r="368" spans="1:4" x14ac:dyDescent="0.25">
      <c r="A368" s="2">
        <v>40591</v>
      </c>
      <c r="B368" t="s">
        <v>7</v>
      </c>
      <c r="C368" t="s">
        <v>18</v>
      </c>
      <c r="D368">
        <v>13</v>
      </c>
    </row>
    <row r="369" spans="1:4" x14ac:dyDescent="0.25">
      <c r="A369" s="2">
        <v>40726</v>
      </c>
      <c r="B369" t="s">
        <v>6</v>
      </c>
      <c r="C369" t="s">
        <v>18</v>
      </c>
      <c r="D369">
        <v>6</v>
      </c>
    </row>
    <row r="370" spans="1:4" x14ac:dyDescent="0.25">
      <c r="A370" s="2">
        <v>40610</v>
      </c>
      <c r="B370" t="s">
        <v>5</v>
      </c>
      <c r="C370" t="s">
        <v>20</v>
      </c>
      <c r="D370">
        <v>4</v>
      </c>
    </row>
    <row r="371" spans="1:4" x14ac:dyDescent="0.25">
      <c r="A371" s="2">
        <v>40350</v>
      </c>
      <c r="B371" t="s">
        <v>4</v>
      </c>
      <c r="C371" t="s">
        <v>17</v>
      </c>
      <c r="D371">
        <v>19</v>
      </c>
    </row>
    <row r="372" spans="1:4" x14ac:dyDescent="0.25">
      <c r="A372" s="2">
        <v>40812</v>
      </c>
      <c r="B372" t="s">
        <v>5</v>
      </c>
      <c r="C372" t="s">
        <v>17</v>
      </c>
      <c r="D372">
        <v>3</v>
      </c>
    </row>
    <row r="373" spans="1:4" x14ac:dyDescent="0.25">
      <c r="A373" s="2">
        <v>40890</v>
      </c>
      <c r="B373" t="s">
        <v>7</v>
      </c>
      <c r="C373" t="s">
        <v>16</v>
      </c>
      <c r="D373">
        <v>24</v>
      </c>
    </row>
    <row r="374" spans="1:4" x14ac:dyDescent="0.25">
      <c r="A374" s="2">
        <v>40546</v>
      </c>
      <c r="B374" t="s">
        <v>5</v>
      </c>
      <c r="C374" t="s">
        <v>20</v>
      </c>
      <c r="D374">
        <v>11</v>
      </c>
    </row>
    <row r="375" spans="1:4" x14ac:dyDescent="0.25">
      <c r="A375" s="2">
        <v>40810</v>
      </c>
      <c r="B375" t="s">
        <v>5</v>
      </c>
      <c r="C375" t="s">
        <v>18</v>
      </c>
      <c r="D375">
        <v>18</v>
      </c>
    </row>
    <row r="376" spans="1:4" x14ac:dyDescent="0.25">
      <c r="A376" s="2">
        <v>40545</v>
      </c>
      <c r="B376" t="s">
        <v>4</v>
      </c>
      <c r="C376" t="s">
        <v>19</v>
      </c>
      <c r="D376">
        <v>15</v>
      </c>
    </row>
    <row r="377" spans="1:4" x14ac:dyDescent="0.25">
      <c r="A377" s="2">
        <v>40687</v>
      </c>
      <c r="B377" t="s">
        <v>9</v>
      </c>
      <c r="C377" t="s">
        <v>19</v>
      </c>
      <c r="D377">
        <v>3</v>
      </c>
    </row>
    <row r="378" spans="1:4" x14ac:dyDescent="0.25">
      <c r="A378" s="2">
        <v>40919</v>
      </c>
      <c r="B378" t="s">
        <v>7</v>
      </c>
      <c r="C378" t="s">
        <v>18</v>
      </c>
      <c r="D378">
        <v>22</v>
      </c>
    </row>
    <row r="379" spans="1:4" x14ac:dyDescent="0.25">
      <c r="A379" s="2">
        <v>40556</v>
      </c>
      <c r="B379" t="s">
        <v>7</v>
      </c>
      <c r="C379" t="s">
        <v>15</v>
      </c>
      <c r="D379">
        <v>16</v>
      </c>
    </row>
    <row r="380" spans="1:4" x14ac:dyDescent="0.25">
      <c r="A380" s="2">
        <v>40777</v>
      </c>
      <c r="B380" t="s">
        <v>6</v>
      </c>
      <c r="C380" t="s">
        <v>18</v>
      </c>
      <c r="D380">
        <v>12</v>
      </c>
    </row>
    <row r="381" spans="1:4" x14ac:dyDescent="0.25">
      <c r="A381" s="2">
        <v>40666</v>
      </c>
      <c r="B381" t="s">
        <v>6</v>
      </c>
      <c r="C381" t="s">
        <v>17</v>
      </c>
      <c r="D381">
        <v>25</v>
      </c>
    </row>
    <row r="382" spans="1:4" x14ac:dyDescent="0.25">
      <c r="A382" s="2">
        <v>40443</v>
      </c>
      <c r="B382" t="s">
        <v>8</v>
      </c>
      <c r="C382" t="s">
        <v>20</v>
      </c>
      <c r="D382">
        <v>12</v>
      </c>
    </row>
    <row r="383" spans="1:4" x14ac:dyDescent="0.25">
      <c r="A383" s="2">
        <v>40729</v>
      </c>
      <c r="B383" t="s">
        <v>6</v>
      </c>
      <c r="C383" t="s">
        <v>18</v>
      </c>
      <c r="D383">
        <v>21</v>
      </c>
    </row>
    <row r="384" spans="1:4" x14ac:dyDescent="0.25">
      <c r="A384" s="2">
        <v>40631</v>
      </c>
      <c r="B384" t="s">
        <v>4</v>
      </c>
      <c r="C384" t="s">
        <v>19</v>
      </c>
      <c r="D384">
        <v>24</v>
      </c>
    </row>
    <row r="385" spans="1:4" x14ac:dyDescent="0.25">
      <c r="A385" s="2">
        <v>40890</v>
      </c>
      <c r="B385" t="s">
        <v>8</v>
      </c>
      <c r="C385" t="s">
        <v>17</v>
      </c>
      <c r="D385">
        <v>15</v>
      </c>
    </row>
    <row r="386" spans="1:4" x14ac:dyDescent="0.25">
      <c r="A386" s="2">
        <v>40658</v>
      </c>
      <c r="B386" t="s">
        <v>6</v>
      </c>
      <c r="C386" t="s">
        <v>20</v>
      </c>
      <c r="D386">
        <v>20</v>
      </c>
    </row>
    <row r="387" spans="1:4" x14ac:dyDescent="0.25">
      <c r="A387" s="2">
        <v>40503</v>
      </c>
      <c r="B387" t="s">
        <v>9</v>
      </c>
      <c r="C387" t="s">
        <v>16</v>
      </c>
      <c r="D387">
        <v>7</v>
      </c>
    </row>
    <row r="388" spans="1:4" x14ac:dyDescent="0.25">
      <c r="A388" s="2">
        <v>40688</v>
      </c>
      <c r="B388" t="s">
        <v>6</v>
      </c>
      <c r="C388" t="s">
        <v>15</v>
      </c>
      <c r="D388">
        <v>13</v>
      </c>
    </row>
    <row r="389" spans="1:4" x14ac:dyDescent="0.25">
      <c r="A389" s="2">
        <v>40507</v>
      </c>
      <c r="B389" t="s">
        <v>6</v>
      </c>
      <c r="C389" t="s">
        <v>19</v>
      </c>
      <c r="D389">
        <v>6</v>
      </c>
    </row>
    <row r="390" spans="1:4" x14ac:dyDescent="0.25">
      <c r="A390" s="2">
        <v>40948</v>
      </c>
      <c r="B390" t="s">
        <v>5</v>
      </c>
      <c r="C390" t="s">
        <v>16</v>
      </c>
      <c r="D390">
        <v>13</v>
      </c>
    </row>
    <row r="391" spans="1:4" x14ac:dyDescent="0.25">
      <c r="A391" s="2">
        <v>40788</v>
      </c>
      <c r="B391" t="s">
        <v>5</v>
      </c>
      <c r="C391" t="s">
        <v>16</v>
      </c>
      <c r="D391">
        <v>22</v>
      </c>
    </row>
    <row r="392" spans="1:4" x14ac:dyDescent="0.25">
      <c r="A392" s="2">
        <v>40372</v>
      </c>
      <c r="B392" t="s">
        <v>4</v>
      </c>
      <c r="C392" t="s">
        <v>20</v>
      </c>
      <c r="D392">
        <v>2</v>
      </c>
    </row>
    <row r="393" spans="1:4" x14ac:dyDescent="0.25">
      <c r="A393" s="2">
        <v>40767</v>
      </c>
      <c r="B393" t="s">
        <v>9</v>
      </c>
      <c r="C393" t="s">
        <v>15</v>
      </c>
      <c r="D393">
        <v>17</v>
      </c>
    </row>
    <row r="394" spans="1:4" x14ac:dyDescent="0.25">
      <c r="A394" s="2">
        <v>40422</v>
      </c>
      <c r="B394" t="s">
        <v>4</v>
      </c>
      <c r="C394" t="s">
        <v>20</v>
      </c>
      <c r="D394">
        <v>2</v>
      </c>
    </row>
    <row r="395" spans="1:4" x14ac:dyDescent="0.25">
      <c r="A395" s="2">
        <v>40565</v>
      </c>
      <c r="B395" t="s">
        <v>9</v>
      </c>
      <c r="C395" t="s">
        <v>17</v>
      </c>
      <c r="D395">
        <v>6</v>
      </c>
    </row>
    <row r="396" spans="1:4" x14ac:dyDescent="0.25">
      <c r="A396" s="2">
        <v>40901</v>
      </c>
      <c r="B396" t="s">
        <v>5</v>
      </c>
      <c r="C396" t="s">
        <v>19</v>
      </c>
      <c r="D396">
        <v>1</v>
      </c>
    </row>
    <row r="397" spans="1:4" x14ac:dyDescent="0.25">
      <c r="A397" s="2">
        <v>40910</v>
      </c>
      <c r="B397" t="s">
        <v>6</v>
      </c>
      <c r="C397" t="s">
        <v>17</v>
      </c>
      <c r="D397">
        <v>2</v>
      </c>
    </row>
    <row r="398" spans="1:4" x14ac:dyDescent="0.25">
      <c r="A398" s="2">
        <v>40481</v>
      </c>
      <c r="B398" t="s">
        <v>7</v>
      </c>
      <c r="C398" t="s">
        <v>18</v>
      </c>
      <c r="D398">
        <v>8</v>
      </c>
    </row>
    <row r="399" spans="1:4" x14ac:dyDescent="0.25">
      <c r="A399" s="2">
        <v>40980</v>
      </c>
      <c r="B399" t="s">
        <v>8</v>
      </c>
      <c r="C399" t="s">
        <v>16</v>
      </c>
      <c r="D399">
        <v>11</v>
      </c>
    </row>
    <row r="400" spans="1:4" x14ac:dyDescent="0.25">
      <c r="A400" s="2">
        <v>40957</v>
      </c>
      <c r="B400" t="s">
        <v>5</v>
      </c>
      <c r="C400" t="s">
        <v>18</v>
      </c>
      <c r="D400">
        <v>24</v>
      </c>
    </row>
    <row r="401" spans="1:4" x14ac:dyDescent="0.25">
      <c r="A401" s="2">
        <v>40744</v>
      </c>
      <c r="B401" t="s">
        <v>6</v>
      </c>
      <c r="C401" t="s">
        <v>18</v>
      </c>
      <c r="D401">
        <v>19</v>
      </c>
    </row>
    <row r="402" spans="1:4" x14ac:dyDescent="0.25">
      <c r="A402" s="2">
        <v>40342</v>
      </c>
      <c r="B402" t="s">
        <v>7</v>
      </c>
      <c r="C402" t="s">
        <v>20</v>
      </c>
      <c r="D402">
        <v>15</v>
      </c>
    </row>
    <row r="403" spans="1:4" x14ac:dyDescent="0.25">
      <c r="A403" s="2">
        <v>40387</v>
      </c>
      <c r="B403" t="s">
        <v>6</v>
      </c>
      <c r="C403" t="s">
        <v>17</v>
      </c>
      <c r="D403">
        <v>2</v>
      </c>
    </row>
    <row r="404" spans="1:4" x14ac:dyDescent="0.25">
      <c r="A404" s="2">
        <v>40647</v>
      </c>
      <c r="B404" t="s">
        <v>9</v>
      </c>
      <c r="C404" t="s">
        <v>18</v>
      </c>
      <c r="D404">
        <v>24</v>
      </c>
    </row>
    <row r="405" spans="1:4" x14ac:dyDescent="0.25">
      <c r="A405" s="2">
        <v>40838</v>
      </c>
      <c r="B405" t="s">
        <v>6</v>
      </c>
      <c r="C405" t="s">
        <v>20</v>
      </c>
      <c r="D405">
        <v>4</v>
      </c>
    </row>
    <row r="406" spans="1:4" x14ac:dyDescent="0.25">
      <c r="A406" s="2">
        <v>40532</v>
      </c>
      <c r="B406" t="s">
        <v>5</v>
      </c>
      <c r="C406" t="s">
        <v>19</v>
      </c>
      <c r="D406">
        <v>25</v>
      </c>
    </row>
    <row r="407" spans="1:4" x14ac:dyDescent="0.25">
      <c r="A407" s="2">
        <v>40326</v>
      </c>
      <c r="B407" t="s">
        <v>8</v>
      </c>
      <c r="C407" t="s">
        <v>17</v>
      </c>
      <c r="D407">
        <v>4</v>
      </c>
    </row>
    <row r="408" spans="1:4" x14ac:dyDescent="0.25">
      <c r="A408" s="2">
        <v>40519</v>
      </c>
      <c r="B408" t="s">
        <v>7</v>
      </c>
      <c r="C408" t="s">
        <v>18</v>
      </c>
      <c r="D408">
        <v>14</v>
      </c>
    </row>
    <row r="409" spans="1:4" x14ac:dyDescent="0.25">
      <c r="A409" s="2">
        <v>40843</v>
      </c>
      <c r="B409" t="s">
        <v>7</v>
      </c>
      <c r="C409" t="s">
        <v>16</v>
      </c>
      <c r="D409">
        <v>18</v>
      </c>
    </row>
    <row r="410" spans="1:4" x14ac:dyDescent="0.25">
      <c r="A410" s="2">
        <v>40905</v>
      </c>
      <c r="B410" t="s">
        <v>7</v>
      </c>
      <c r="C410" t="s">
        <v>19</v>
      </c>
      <c r="D410">
        <v>20</v>
      </c>
    </row>
    <row r="411" spans="1:4" x14ac:dyDescent="0.25">
      <c r="A411" s="2">
        <v>40807</v>
      </c>
      <c r="B411" t="s">
        <v>9</v>
      </c>
      <c r="C411" t="s">
        <v>19</v>
      </c>
      <c r="D411">
        <v>11</v>
      </c>
    </row>
    <row r="412" spans="1:4" x14ac:dyDescent="0.25">
      <c r="A412" s="2">
        <v>40787</v>
      </c>
      <c r="B412" t="s">
        <v>7</v>
      </c>
      <c r="C412" t="s">
        <v>16</v>
      </c>
      <c r="D412">
        <v>21</v>
      </c>
    </row>
    <row r="413" spans="1:4" x14ac:dyDescent="0.25">
      <c r="A413" s="2">
        <v>40331</v>
      </c>
      <c r="B413" t="s">
        <v>4</v>
      </c>
      <c r="C413" t="s">
        <v>19</v>
      </c>
      <c r="D413">
        <v>12</v>
      </c>
    </row>
    <row r="414" spans="1:4" x14ac:dyDescent="0.25">
      <c r="A414" s="2">
        <v>40938</v>
      </c>
      <c r="B414" t="s">
        <v>5</v>
      </c>
      <c r="C414" t="s">
        <v>17</v>
      </c>
      <c r="D414">
        <v>7</v>
      </c>
    </row>
    <row r="415" spans="1:4" x14ac:dyDescent="0.25">
      <c r="A415" s="2">
        <v>40940</v>
      </c>
      <c r="B415" t="s">
        <v>6</v>
      </c>
      <c r="C415" t="s">
        <v>20</v>
      </c>
      <c r="D415">
        <v>16</v>
      </c>
    </row>
    <row r="416" spans="1:4" x14ac:dyDescent="0.25">
      <c r="A416" s="2">
        <v>40754</v>
      </c>
      <c r="B416" t="s">
        <v>8</v>
      </c>
      <c r="C416" t="s">
        <v>18</v>
      </c>
      <c r="D416">
        <v>3</v>
      </c>
    </row>
    <row r="417" spans="1:4" x14ac:dyDescent="0.25">
      <c r="A417" s="2">
        <v>40572</v>
      </c>
      <c r="B417" t="s">
        <v>6</v>
      </c>
      <c r="C417" t="s">
        <v>15</v>
      </c>
      <c r="D417">
        <v>2</v>
      </c>
    </row>
    <row r="418" spans="1:4" x14ac:dyDescent="0.25">
      <c r="A418" s="2">
        <v>40907</v>
      </c>
      <c r="B418" t="s">
        <v>6</v>
      </c>
      <c r="C418" t="s">
        <v>20</v>
      </c>
      <c r="D418">
        <v>9</v>
      </c>
    </row>
    <row r="419" spans="1:4" x14ac:dyDescent="0.25">
      <c r="A419" s="2">
        <v>41006</v>
      </c>
      <c r="B419" t="s">
        <v>4</v>
      </c>
      <c r="C419" t="s">
        <v>17</v>
      </c>
      <c r="D419">
        <v>10</v>
      </c>
    </row>
    <row r="420" spans="1:4" x14ac:dyDescent="0.25">
      <c r="A420" s="2">
        <v>40732</v>
      </c>
      <c r="B420" t="s">
        <v>5</v>
      </c>
      <c r="C420" t="s">
        <v>19</v>
      </c>
      <c r="D420">
        <v>15</v>
      </c>
    </row>
    <row r="421" spans="1:4" x14ac:dyDescent="0.25">
      <c r="A421" s="2">
        <v>40587</v>
      </c>
      <c r="B421" t="s">
        <v>8</v>
      </c>
      <c r="C421" t="s">
        <v>20</v>
      </c>
      <c r="D421">
        <v>8</v>
      </c>
    </row>
    <row r="422" spans="1:4" x14ac:dyDescent="0.25">
      <c r="A422" s="2">
        <v>40921</v>
      </c>
      <c r="B422" t="s">
        <v>8</v>
      </c>
      <c r="C422" t="s">
        <v>17</v>
      </c>
      <c r="D422">
        <v>25</v>
      </c>
    </row>
    <row r="423" spans="1:4" x14ac:dyDescent="0.25">
      <c r="A423" s="2">
        <v>40573</v>
      </c>
      <c r="B423" t="s">
        <v>8</v>
      </c>
      <c r="C423" t="s">
        <v>15</v>
      </c>
      <c r="D423">
        <v>22</v>
      </c>
    </row>
    <row r="424" spans="1:4" x14ac:dyDescent="0.25">
      <c r="A424" s="2">
        <v>40956</v>
      </c>
      <c r="B424" t="s">
        <v>4</v>
      </c>
      <c r="C424" t="s">
        <v>20</v>
      </c>
      <c r="D424">
        <v>24</v>
      </c>
    </row>
    <row r="425" spans="1:4" x14ac:dyDescent="0.25">
      <c r="A425" s="2">
        <v>40460</v>
      </c>
      <c r="B425" t="s">
        <v>9</v>
      </c>
      <c r="C425" t="s">
        <v>16</v>
      </c>
      <c r="D425">
        <v>2</v>
      </c>
    </row>
    <row r="426" spans="1:4" x14ac:dyDescent="0.25">
      <c r="A426" s="2">
        <v>40923</v>
      </c>
      <c r="B426" t="s">
        <v>5</v>
      </c>
      <c r="C426" t="s">
        <v>17</v>
      </c>
      <c r="D426">
        <v>12</v>
      </c>
    </row>
    <row r="427" spans="1:4" x14ac:dyDescent="0.25">
      <c r="A427" s="2">
        <v>40347</v>
      </c>
      <c r="B427" t="s">
        <v>7</v>
      </c>
      <c r="C427" t="s">
        <v>15</v>
      </c>
      <c r="D427">
        <v>10</v>
      </c>
    </row>
    <row r="428" spans="1:4" x14ac:dyDescent="0.25">
      <c r="A428" s="2">
        <v>40880</v>
      </c>
      <c r="B428" t="s">
        <v>9</v>
      </c>
      <c r="C428" t="s">
        <v>18</v>
      </c>
      <c r="D428">
        <v>2</v>
      </c>
    </row>
    <row r="429" spans="1:4" x14ac:dyDescent="0.25">
      <c r="A429" s="2">
        <v>40985</v>
      </c>
      <c r="B429" t="s">
        <v>8</v>
      </c>
      <c r="C429" t="s">
        <v>20</v>
      </c>
      <c r="D429">
        <v>25</v>
      </c>
    </row>
    <row r="430" spans="1:4" x14ac:dyDescent="0.25">
      <c r="A430" s="2">
        <v>40555</v>
      </c>
      <c r="B430" t="s">
        <v>7</v>
      </c>
      <c r="C430" t="s">
        <v>17</v>
      </c>
      <c r="D430">
        <v>14</v>
      </c>
    </row>
    <row r="431" spans="1:4" x14ac:dyDescent="0.25">
      <c r="A431" s="2">
        <v>40348</v>
      </c>
      <c r="B431" t="s">
        <v>4</v>
      </c>
      <c r="C431" t="s">
        <v>19</v>
      </c>
      <c r="D431">
        <v>25</v>
      </c>
    </row>
    <row r="432" spans="1:4" x14ac:dyDescent="0.25">
      <c r="A432" s="2">
        <v>40560</v>
      </c>
      <c r="B432" t="s">
        <v>9</v>
      </c>
      <c r="C432" t="s">
        <v>19</v>
      </c>
      <c r="D432">
        <v>1</v>
      </c>
    </row>
    <row r="433" spans="1:4" x14ac:dyDescent="0.25">
      <c r="A433" s="2">
        <v>40982</v>
      </c>
      <c r="B433" t="s">
        <v>5</v>
      </c>
      <c r="C433" t="s">
        <v>16</v>
      </c>
      <c r="D433">
        <v>1</v>
      </c>
    </row>
    <row r="434" spans="1:4" x14ac:dyDescent="0.25">
      <c r="A434" s="2">
        <v>40884</v>
      </c>
      <c r="B434" t="s">
        <v>9</v>
      </c>
      <c r="C434" t="s">
        <v>19</v>
      </c>
      <c r="D434">
        <v>10</v>
      </c>
    </row>
    <row r="435" spans="1:4" x14ac:dyDescent="0.25">
      <c r="A435" s="2">
        <v>40347</v>
      </c>
      <c r="B435" t="s">
        <v>5</v>
      </c>
      <c r="C435" t="s">
        <v>20</v>
      </c>
      <c r="D435">
        <v>19</v>
      </c>
    </row>
    <row r="436" spans="1:4" x14ac:dyDescent="0.25">
      <c r="A436" s="2">
        <v>40431</v>
      </c>
      <c r="B436" t="s">
        <v>7</v>
      </c>
      <c r="C436" t="s">
        <v>18</v>
      </c>
      <c r="D436">
        <v>4</v>
      </c>
    </row>
    <row r="437" spans="1:4" x14ac:dyDescent="0.25">
      <c r="A437" s="2">
        <v>40992</v>
      </c>
      <c r="B437" t="s">
        <v>5</v>
      </c>
      <c r="C437" t="s">
        <v>18</v>
      </c>
      <c r="D437">
        <v>22</v>
      </c>
    </row>
    <row r="438" spans="1:4" x14ac:dyDescent="0.25">
      <c r="A438" s="2">
        <v>40803</v>
      </c>
      <c r="B438" t="s">
        <v>5</v>
      </c>
      <c r="C438" t="s">
        <v>17</v>
      </c>
      <c r="D438">
        <v>17</v>
      </c>
    </row>
    <row r="439" spans="1:4" x14ac:dyDescent="0.25">
      <c r="A439" s="2">
        <v>40838</v>
      </c>
      <c r="B439" t="s">
        <v>8</v>
      </c>
      <c r="C439" t="s">
        <v>15</v>
      </c>
      <c r="D439">
        <v>18</v>
      </c>
    </row>
    <row r="440" spans="1:4" x14ac:dyDescent="0.25">
      <c r="A440" s="2">
        <v>40665</v>
      </c>
      <c r="B440" t="s">
        <v>8</v>
      </c>
      <c r="C440" t="s">
        <v>19</v>
      </c>
      <c r="D440">
        <v>21</v>
      </c>
    </row>
    <row r="441" spans="1:4" x14ac:dyDescent="0.25">
      <c r="A441" s="2">
        <v>40767</v>
      </c>
      <c r="B441" t="s">
        <v>9</v>
      </c>
      <c r="C441" t="s">
        <v>19</v>
      </c>
      <c r="D441">
        <v>7</v>
      </c>
    </row>
    <row r="442" spans="1:4" x14ac:dyDescent="0.25">
      <c r="A442" s="2">
        <v>40701</v>
      </c>
      <c r="B442" t="s">
        <v>8</v>
      </c>
      <c r="C442" t="s">
        <v>16</v>
      </c>
      <c r="D442">
        <v>16</v>
      </c>
    </row>
    <row r="443" spans="1:4" x14ac:dyDescent="0.25">
      <c r="A443" s="2">
        <v>40714</v>
      </c>
      <c r="B443" t="s">
        <v>9</v>
      </c>
      <c r="C443" t="s">
        <v>17</v>
      </c>
      <c r="D443">
        <v>25</v>
      </c>
    </row>
    <row r="444" spans="1:4" x14ac:dyDescent="0.25">
      <c r="A444" s="2">
        <v>40362</v>
      </c>
      <c r="B444" t="s">
        <v>5</v>
      </c>
      <c r="C444" t="s">
        <v>17</v>
      </c>
      <c r="D444">
        <v>1</v>
      </c>
    </row>
    <row r="445" spans="1:4" x14ac:dyDescent="0.25">
      <c r="A445" s="2">
        <v>40549</v>
      </c>
      <c r="B445" t="s">
        <v>7</v>
      </c>
      <c r="C445" t="s">
        <v>15</v>
      </c>
      <c r="D445">
        <v>13</v>
      </c>
    </row>
    <row r="446" spans="1:4" x14ac:dyDescent="0.25">
      <c r="A446" s="2">
        <v>40331</v>
      </c>
      <c r="B446" t="s">
        <v>6</v>
      </c>
      <c r="C446" t="s">
        <v>16</v>
      </c>
      <c r="D446">
        <v>1</v>
      </c>
    </row>
    <row r="447" spans="1:4" x14ac:dyDescent="0.25">
      <c r="A447" s="2">
        <v>40659</v>
      </c>
      <c r="B447" t="s">
        <v>4</v>
      </c>
      <c r="C447" t="s">
        <v>20</v>
      </c>
      <c r="D447">
        <v>13</v>
      </c>
    </row>
    <row r="448" spans="1:4" x14ac:dyDescent="0.25">
      <c r="A448" s="2">
        <v>40941</v>
      </c>
      <c r="B448" t="s">
        <v>6</v>
      </c>
      <c r="C448" t="s">
        <v>19</v>
      </c>
      <c r="D448">
        <v>13</v>
      </c>
    </row>
    <row r="449" spans="1:4" x14ac:dyDescent="0.25">
      <c r="A449" s="2">
        <v>40994</v>
      </c>
      <c r="B449" t="s">
        <v>4</v>
      </c>
      <c r="C449" t="s">
        <v>19</v>
      </c>
      <c r="D449">
        <v>2</v>
      </c>
    </row>
    <row r="450" spans="1:4" x14ac:dyDescent="0.25">
      <c r="A450" s="2">
        <v>40999</v>
      </c>
      <c r="B450" t="s">
        <v>5</v>
      </c>
      <c r="C450" t="s">
        <v>20</v>
      </c>
      <c r="D450">
        <v>13</v>
      </c>
    </row>
    <row r="451" spans="1:4" x14ac:dyDescent="0.25">
      <c r="A451" s="2">
        <v>40922</v>
      </c>
      <c r="B451" t="s">
        <v>9</v>
      </c>
      <c r="C451" t="s">
        <v>18</v>
      </c>
      <c r="D451">
        <v>8</v>
      </c>
    </row>
    <row r="452" spans="1:4" x14ac:dyDescent="0.25">
      <c r="A452" s="2">
        <v>40647</v>
      </c>
      <c r="B452" t="s">
        <v>4</v>
      </c>
      <c r="C452" t="s">
        <v>19</v>
      </c>
      <c r="D452">
        <v>4</v>
      </c>
    </row>
    <row r="453" spans="1:4" x14ac:dyDescent="0.25">
      <c r="A453" s="2">
        <v>40829</v>
      </c>
      <c r="B453" t="s">
        <v>8</v>
      </c>
      <c r="C453" t="s">
        <v>15</v>
      </c>
      <c r="D453">
        <v>23</v>
      </c>
    </row>
    <row r="454" spans="1:4" x14ac:dyDescent="0.25">
      <c r="A454" s="2">
        <v>40566</v>
      </c>
      <c r="B454" t="s">
        <v>5</v>
      </c>
      <c r="C454" t="s">
        <v>18</v>
      </c>
      <c r="D454">
        <v>7</v>
      </c>
    </row>
    <row r="455" spans="1:4" x14ac:dyDescent="0.25">
      <c r="A455" s="2">
        <v>40670</v>
      </c>
      <c r="B455" t="s">
        <v>5</v>
      </c>
      <c r="C455" t="s">
        <v>15</v>
      </c>
      <c r="D455">
        <v>19</v>
      </c>
    </row>
    <row r="456" spans="1:4" x14ac:dyDescent="0.25">
      <c r="A456" s="2">
        <v>40893</v>
      </c>
      <c r="B456" t="s">
        <v>5</v>
      </c>
      <c r="C456" t="s">
        <v>17</v>
      </c>
      <c r="D456">
        <v>17</v>
      </c>
    </row>
    <row r="457" spans="1:4" x14ac:dyDescent="0.25">
      <c r="A457" s="2">
        <v>40372</v>
      </c>
      <c r="B457" t="s">
        <v>5</v>
      </c>
      <c r="C457" t="s">
        <v>16</v>
      </c>
      <c r="D457">
        <v>4</v>
      </c>
    </row>
    <row r="458" spans="1:4" x14ac:dyDescent="0.25">
      <c r="A458" s="2">
        <v>40313</v>
      </c>
      <c r="B458" t="s">
        <v>4</v>
      </c>
      <c r="C458" t="s">
        <v>19</v>
      </c>
      <c r="D458">
        <v>11</v>
      </c>
    </row>
    <row r="459" spans="1:4" x14ac:dyDescent="0.25">
      <c r="A459" s="2">
        <v>40896</v>
      </c>
      <c r="B459" t="s">
        <v>8</v>
      </c>
      <c r="C459" t="s">
        <v>18</v>
      </c>
      <c r="D459">
        <v>6</v>
      </c>
    </row>
    <row r="460" spans="1:4" x14ac:dyDescent="0.25">
      <c r="A460" s="2">
        <v>40952</v>
      </c>
      <c r="B460" t="s">
        <v>7</v>
      </c>
      <c r="C460" t="s">
        <v>17</v>
      </c>
      <c r="D460">
        <v>23</v>
      </c>
    </row>
    <row r="461" spans="1:4" x14ac:dyDescent="0.25">
      <c r="A461" s="2">
        <v>40631</v>
      </c>
      <c r="B461" t="s">
        <v>6</v>
      </c>
      <c r="C461" t="s">
        <v>16</v>
      </c>
      <c r="D461">
        <v>19</v>
      </c>
    </row>
    <row r="462" spans="1:4" x14ac:dyDescent="0.25">
      <c r="A462" s="2">
        <v>40427</v>
      </c>
      <c r="B462" t="s">
        <v>7</v>
      </c>
      <c r="C462" t="s">
        <v>15</v>
      </c>
      <c r="D462">
        <v>20</v>
      </c>
    </row>
    <row r="463" spans="1:4" x14ac:dyDescent="0.25">
      <c r="A463" s="2">
        <v>40405</v>
      </c>
      <c r="B463" t="s">
        <v>6</v>
      </c>
      <c r="C463" t="s">
        <v>16</v>
      </c>
      <c r="D463">
        <v>11</v>
      </c>
    </row>
    <row r="464" spans="1:4" x14ac:dyDescent="0.25">
      <c r="A464" s="2">
        <v>40456</v>
      </c>
      <c r="B464" t="s">
        <v>7</v>
      </c>
      <c r="C464" t="s">
        <v>16</v>
      </c>
      <c r="D464">
        <v>5</v>
      </c>
    </row>
    <row r="465" spans="1:4" x14ac:dyDescent="0.25">
      <c r="A465" s="2">
        <v>40587</v>
      </c>
      <c r="B465" t="s">
        <v>9</v>
      </c>
      <c r="C465" t="s">
        <v>17</v>
      </c>
      <c r="D465">
        <v>16</v>
      </c>
    </row>
    <row r="466" spans="1:4" x14ac:dyDescent="0.25">
      <c r="A466" s="2">
        <v>40544</v>
      </c>
      <c r="B466" t="s">
        <v>5</v>
      </c>
      <c r="C466" t="s">
        <v>16</v>
      </c>
      <c r="D466">
        <v>2</v>
      </c>
    </row>
    <row r="467" spans="1:4" x14ac:dyDescent="0.25">
      <c r="A467" s="2">
        <v>40732</v>
      </c>
      <c r="B467" t="s">
        <v>4</v>
      </c>
      <c r="C467" t="s">
        <v>16</v>
      </c>
      <c r="D467">
        <v>11</v>
      </c>
    </row>
    <row r="468" spans="1:4" x14ac:dyDescent="0.25">
      <c r="A468" s="2">
        <v>40386</v>
      </c>
      <c r="B468" t="s">
        <v>7</v>
      </c>
      <c r="C468" t="s">
        <v>16</v>
      </c>
      <c r="D468">
        <v>9</v>
      </c>
    </row>
    <row r="469" spans="1:4" x14ac:dyDescent="0.25">
      <c r="A469" s="2">
        <v>40545</v>
      </c>
      <c r="B469" t="s">
        <v>5</v>
      </c>
      <c r="C469" t="s">
        <v>20</v>
      </c>
      <c r="D469">
        <v>3</v>
      </c>
    </row>
    <row r="470" spans="1:4" x14ac:dyDescent="0.25">
      <c r="A470" s="2">
        <v>40593</v>
      </c>
      <c r="B470" t="s">
        <v>6</v>
      </c>
      <c r="C470" t="s">
        <v>20</v>
      </c>
      <c r="D470">
        <v>13</v>
      </c>
    </row>
    <row r="471" spans="1:4" x14ac:dyDescent="0.25">
      <c r="A471" s="2">
        <v>40365</v>
      </c>
      <c r="B471" t="s">
        <v>8</v>
      </c>
      <c r="C471" t="s">
        <v>15</v>
      </c>
      <c r="D471">
        <v>18</v>
      </c>
    </row>
    <row r="472" spans="1:4" x14ac:dyDescent="0.25">
      <c r="A472" s="2">
        <v>40474</v>
      </c>
      <c r="B472" t="s">
        <v>8</v>
      </c>
      <c r="C472" t="s">
        <v>15</v>
      </c>
      <c r="D472">
        <v>9</v>
      </c>
    </row>
    <row r="473" spans="1:4" x14ac:dyDescent="0.25">
      <c r="A473" s="2">
        <v>40603</v>
      </c>
      <c r="B473" t="s">
        <v>4</v>
      </c>
      <c r="C473" t="s">
        <v>17</v>
      </c>
      <c r="D473">
        <v>5</v>
      </c>
    </row>
    <row r="474" spans="1:4" x14ac:dyDescent="0.25">
      <c r="A474" s="2">
        <v>40727</v>
      </c>
      <c r="B474" t="s">
        <v>9</v>
      </c>
      <c r="C474" t="s">
        <v>16</v>
      </c>
      <c r="D474">
        <v>1</v>
      </c>
    </row>
    <row r="475" spans="1:4" x14ac:dyDescent="0.25">
      <c r="A475" s="2">
        <v>40999</v>
      </c>
      <c r="B475" t="s">
        <v>4</v>
      </c>
      <c r="C475" t="s">
        <v>16</v>
      </c>
      <c r="D475">
        <v>6</v>
      </c>
    </row>
    <row r="476" spans="1:4" x14ac:dyDescent="0.25">
      <c r="A476" s="2">
        <v>40372</v>
      </c>
      <c r="B476" t="s">
        <v>8</v>
      </c>
      <c r="C476" t="s">
        <v>18</v>
      </c>
      <c r="D476">
        <v>7</v>
      </c>
    </row>
    <row r="477" spans="1:4" x14ac:dyDescent="0.25">
      <c r="A477" s="2">
        <v>40315</v>
      </c>
      <c r="B477" t="s">
        <v>7</v>
      </c>
      <c r="C477" t="s">
        <v>20</v>
      </c>
      <c r="D477">
        <v>24</v>
      </c>
    </row>
    <row r="478" spans="1:4" x14ac:dyDescent="0.25">
      <c r="A478" s="2">
        <v>40726</v>
      </c>
      <c r="B478" t="s">
        <v>4</v>
      </c>
      <c r="C478" t="s">
        <v>15</v>
      </c>
      <c r="D478">
        <v>15</v>
      </c>
    </row>
    <row r="479" spans="1:4" x14ac:dyDescent="0.25">
      <c r="A479" s="2">
        <v>40565</v>
      </c>
      <c r="B479" t="s">
        <v>6</v>
      </c>
      <c r="C479" t="s">
        <v>17</v>
      </c>
      <c r="D479">
        <v>12</v>
      </c>
    </row>
    <row r="480" spans="1:4" x14ac:dyDescent="0.25">
      <c r="A480" s="2">
        <v>40734</v>
      </c>
      <c r="B480" t="s">
        <v>5</v>
      </c>
      <c r="C480" t="s">
        <v>19</v>
      </c>
      <c r="D480">
        <v>1</v>
      </c>
    </row>
    <row r="481" spans="1:4" x14ac:dyDescent="0.25">
      <c r="A481" s="2">
        <v>40628</v>
      </c>
      <c r="B481" t="s">
        <v>8</v>
      </c>
      <c r="C481" t="s">
        <v>19</v>
      </c>
      <c r="D481">
        <v>12</v>
      </c>
    </row>
    <row r="482" spans="1:4" x14ac:dyDescent="0.25">
      <c r="A482" s="2">
        <v>40400</v>
      </c>
      <c r="B482" t="s">
        <v>6</v>
      </c>
      <c r="C482" t="s">
        <v>18</v>
      </c>
      <c r="D482">
        <v>9</v>
      </c>
    </row>
    <row r="483" spans="1:4" x14ac:dyDescent="0.25">
      <c r="A483" s="2">
        <v>40412</v>
      </c>
      <c r="B483" t="s">
        <v>5</v>
      </c>
      <c r="C483" t="s">
        <v>15</v>
      </c>
      <c r="D483">
        <v>1</v>
      </c>
    </row>
    <row r="484" spans="1:4" x14ac:dyDescent="0.25">
      <c r="A484" s="2">
        <v>40914</v>
      </c>
      <c r="B484" t="s">
        <v>6</v>
      </c>
      <c r="C484" t="s">
        <v>19</v>
      </c>
      <c r="D484">
        <v>4</v>
      </c>
    </row>
    <row r="485" spans="1:4" x14ac:dyDescent="0.25">
      <c r="A485" s="2">
        <v>40666</v>
      </c>
      <c r="B485" t="s">
        <v>7</v>
      </c>
      <c r="C485" t="s">
        <v>17</v>
      </c>
      <c r="D485">
        <v>20</v>
      </c>
    </row>
    <row r="486" spans="1:4" x14ac:dyDescent="0.25">
      <c r="A486" s="2">
        <v>40995</v>
      </c>
      <c r="B486" t="s">
        <v>9</v>
      </c>
      <c r="C486" t="s">
        <v>17</v>
      </c>
      <c r="D486">
        <v>19</v>
      </c>
    </row>
    <row r="487" spans="1:4" x14ac:dyDescent="0.25">
      <c r="A487" s="2">
        <v>40769</v>
      </c>
      <c r="B487" t="s">
        <v>8</v>
      </c>
      <c r="C487" t="s">
        <v>16</v>
      </c>
      <c r="D487">
        <v>4</v>
      </c>
    </row>
    <row r="488" spans="1:4" x14ac:dyDescent="0.25">
      <c r="A488" s="2">
        <v>40519</v>
      </c>
      <c r="B488" t="s">
        <v>6</v>
      </c>
      <c r="C488" t="s">
        <v>18</v>
      </c>
      <c r="D488">
        <v>4</v>
      </c>
    </row>
    <row r="489" spans="1:4" x14ac:dyDescent="0.25">
      <c r="A489" s="2">
        <v>40688</v>
      </c>
      <c r="B489" t="s">
        <v>9</v>
      </c>
      <c r="C489" t="s">
        <v>15</v>
      </c>
      <c r="D489">
        <v>23</v>
      </c>
    </row>
    <row r="490" spans="1:4" x14ac:dyDescent="0.25">
      <c r="A490" s="2">
        <v>40504</v>
      </c>
      <c r="B490" t="s">
        <v>7</v>
      </c>
      <c r="C490" t="s">
        <v>15</v>
      </c>
      <c r="D490">
        <v>17</v>
      </c>
    </row>
    <row r="491" spans="1:4" x14ac:dyDescent="0.25">
      <c r="A491" s="2">
        <v>40650</v>
      </c>
      <c r="B491" t="s">
        <v>4</v>
      </c>
      <c r="C491" t="s">
        <v>19</v>
      </c>
      <c r="D491">
        <v>21</v>
      </c>
    </row>
    <row r="492" spans="1:4" x14ac:dyDescent="0.25">
      <c r="A492" s="2">
        <v>40986</v>
      </c>
      <c r="B492" t="s">
        <v>5</v>
      </c>
      <c r="C492" t="s">
        <v>15</v>
      </c>
      <c r="D492">
        <v>19</v>
      </c>
    </row>
    <row r="493" spans="1:4" x14ac:dyDescent="0.25">
      <c r="A493" s="2">
        <v>40444</v>
      </c>
      <c r="B493" t="s">
        <v>5</v>
      </c>
      <c r="C493" t="s">
        <v>19</v>
      </c>
      <c r="D493">
        <v>17</v>
      </c>
    </row>
    <row r="494" spans="1:4" x14ac:dyDescent="0.25">
      <c r="A494" s="2">
        <v>40749</v>
      </c>
      <c r="B494" t="s">
        <v>4</v>
      </c>
      <c r="C494" t="s">
        <v>20</v>
      </c>
      <c r="D494">
        <v>24</v>
      </c>
    </row>
    <row r="495" spans="1:4" x14ac:dyDescent="0.25">
      <c r="A495" s="2">
        <v>40747</v>
      </c>
      <c r="B495" t="s">
        <v>4</v>
      </c>
      <c r="C495" t="s">
        <v>19</v>
      </c>
      <c r="D495">
        <v>21</v>
      </c>
    </row>
    <row r="496" spans="1:4" x14ac:dyDescent="0.25">
      <c r="A496" s="2">
        <v>40815</v>
      </c>
      <c r="B496" t="s">
        <v>8</v>
      </c>
      <c r="C496" t="s">
        <v>16</v>
      </c>
      <c r="D496">
        <v>20</v>
      </c>
    </row>
    <row r="497" spans="1:4" x14ac:dyDescent="0.25">
      <c r="A497" s="2">
        <v>40397</v>
      </c>
      <c r="B497" t="s">
        <v>9</v>
      </c>
      <c r="C497" t="s">
        <v>15</v>
      </c>
      <c r="D497">
        <v>19</v>
      </c>
    </row>
    <row r="498" spans="1:4" x14ac:dyDescent="0.25">
      <c r="A498" s="2">
        <v>40419</v>
      </c>
      <c r="B498" t="s">
        <v>7</v>
      </c>
      <c r="C498" t="s">
        <v>19</v>
      </c>
      <c r="D498">
        <v>19</v>
      </c>
    </row>
    <row r="499" spans="1:4" x14ac:dyDescent="0.25">
      <c r="A499" s="2">
        <v>40491</v>
      </c>
      <c r="B499" t="s">
        <v>9</v>
      </c>
      <c r="C499" t="s">
        <v>18</v>
      </c>
      <c r="D499">
        <v>25</v>
      </c>
    </row>
    <row r="500" spans="1:4" x14ac:dyDescent="0.25">
      <c r="A500" s="2">
        <v>40842</v>
      </c>
      <c r="B500" t="s">
        <v>6</v>
      </c>
      <c r="C500" t="s">
        <v>16</v>
      </c>
      <c r="D500">
        <v>8</v>
      </c>
    </row>
    <row r="501" spans="1:4" x14ac:dyDescent="0.25">
      <c r="A501" s="2">
        <v>40803</v>
      </c>
      <c r="B501" t="s">
        <v>5</v>
      </c>
      <c r="C501" t="s">
        <v>17</v>
      </c>
      <c r="D501">
        <v>7</v>
      </c>
    </row>
    <row r="502" spans="1:4" x14ac:dyDescent="0.25">
      <c r="A502" s="2">
        <v>40588</v>
      </c>
      <c r="B502" t="s">
        <v>9</v>
      </c>
      <c r="C502" t="s">
        <v>16</v>
      </c>
      <c r="D502">
        <v>22</v>
      </c>
    </row>
    <row r="503" spans="1:4" x14ac:dyDescent="0.25">
      <c r="A503" s="2">
        <v>40583</v>
      </c>
      <c r="B503" t="s">
        <v>4</v>
      </c>
      <c r="C503" t="s">
        <v>18</v>
      </c>
      <c r="D503">
        <v>16</v>
      </c>
    </row>
    <row r="504" spans="1:4" x14ac:dyDescent="0.25">
      <c r="A504" s="2">
        <v>40941</v>
      </c>
      <c r="B504" t="s">
        <v>8</v>
      </c>
      <c r="C504" t="s">
        <v>19</v>
      </c>
      <c r="D504">
        <v>10</v>
      </c>
    </row>
    <row r="505" spans="1:4" x14ac:dyDescent="0.25">
      <c r="A505" s="2">
        <v>40331</v>
      </c>
      <c r="B505" t="s">
        <v>7</v>
      </c>
      <c r="C505" t="s">
        <v>19</v>
      </c>
      <c r="D505">
        <v>16</v>
      </c>
    </row>
    <row r="506" spans="1:4" x14ac:dyDescent="0.25">
      <c r="A506" s="2">
        <v>40510</v>
      </c>
      <c r="B506" t="s">
        <v>6</v>
      </c>
      <c r="C506" t="s">
        <v>15</v>
      </c>
      <c r="D506">
        <v>6</v>
      </c>
    </row>
    <row r="507" spans="1:4" x14ac:dyDescent="0.25">
      <c r="A507" s="2">
        <v>40406</v>
      </c>
      <c r="B507" t="s">
        <v>5</v>
      </c>
      <c r="C507" t="s">
        <v>16</v>
      </c>
      <c r="D507">
        <v>13</v>
      </c>
    </row>
    <row r="508" spans="1:4" x14ac:dyDescent="0.25">
      <c r="A508" s="2">
        <v>40799</v>
      </c>
      <c r="B508" t="s">
        <v>6</v>
      </c>
      <c r="C508" t="s">
        <v>16</v>
      </c>
      <c r="D508">
        <v>14</v>
      </c>
    </row>
    <row r="509" spans="1:4" x14ac:dyDescent="0.25">
      <c r="A509" s="2">
        <v>40729</v>
      </c>
      <c r="B509" t="s">
        <v>5</v>
      </c>
      <c r="C509" t="s">
        <v>20</v>
      </c>
      <c r="D509">
        <v>2</v>
      </c>
    </row>
    <row r="510" spans="1:4" x14ac:dyDescent="0.25">
      <c r="A510" s="2">
        <v>40684</v>
      </c>
      <c r="B510" t="s">
        <v>8</v>
      </c>
      <c r="C510" t="s">
        <v>18</v>
      </c>
      <c r="D510">
        <v>19</v>
      </c>
    </row>
    <row r="511" spans="1:4" x14ac:dyDescent="0.25">
      <c r="A511" s="2">
        <v>40403</v>
      </c>
      <c r="B511" t="s">
        <v>6</v>
      </c>
      <c r="C511" t="s">
        <v>15</v>
      </c>
      <c r="D511">
        <v>7</v>
      </c>
    </row>
    <row r="512" spans="1:4" x14ac:dyDescent="0.25">
      <c r="A512" s="2">
        <v>40954</v>
      </c>
      <c r="B512" t="s">
        <v>8</v>
      </c>
      <c r="C512" t="s">
        <v>18</v>
      </c>
      <c r="D512">
        <v>8</v>
      </c>
    </row>
    <row r="513" spans="1:4" x14ac:dyDescent="0.25">
      <c r="A513" s="2">
        <v>40499</v>
      </c>
      <c r="B513" t="s">
        <v>5</v>
      </c>
      <c r="C513" t="s">
        <v>16</v>
      </c>
      <c r="D513">
        <v>4</v>
      </c>
    </row>
    <row r="514" spans="1:4" x14ac:dyDescent="0.25">
      <c r="A514" s="2">
        <v>40718</v>
      </c>
      <c r="B514" t="s">
        <v>5</v>
      </c>
      <c r="C514" t="s">
        <v>18</v>
      </c>
      <c r="D514">
        <v>9</v>
      </c>
    </row>
    <row r="515" spans="1:4" x14ac:dyDescent="0.25">
      <c r="A515" s="2">
        <v>40428</v>
      </c>
      <c r="B515" t="s">
        <v>9</v>
      </c>
      <c r="C515" t="s">
        <v>17</v>
      </c>
      <c r="D515">
        <v>24</v>
      </c>
    </row>
    <row r="516" spans="1:4" x14ac:dyDescent="0.25">
      <c r="A516" s="2">
        <v>40526</v>
      </c>
      <c r="B516" t="s">
        <v>6</v>
      </c>
      <c r="C516" t="s">
        <v>16</v>
      </c>
      <c r="D516">
        <v>15</v>
      </c>
    </row>
    <row r="517" spans="1:4" x14ac:dyDescent="0.25">
      <c r="A517" s="2">
        <v>40312</v>
      </c>
      <c r="B517" t="s">
        <v>7</v>
      </c>
      <c r="C517" t="s">
        <v>19</v>
      </c>
      <c r="D517">
        <v>10</v>
      </c>
    </row>
    <row r="518" spans="1:4" x14ac:dyDescent="0.25">
      <c r="A518" s="2">
        <v>40570</v>
      </c>
      <c r="B518" t="s">
        <v>5</v>
      </c>
      <c r="C518" t="s">
        <v>20</v>
      </c>
      <c r="D518">
        <v>14</v>
      </c>
    </row>
    <row r="519" spans="1:4" x14ac:dyDescent="0.25">
      <c r="A519" s="2">
        <v>40656</v>
      </c>
      <c r="B519" t="s">
        <v>9</v>
      </c>
      <c r="C519" t="s">
        <v>18</v>
      </c>
      <c r="D519">
        <v>24</v>
      </c>
    </row>
    <row r="520" spans="1:4" x14ac:dyDescent="0.25">
      <c r="A520" s="2">
        <v>40795</v>
      </c>
      <c r="B520" t="s">
        <v>9</v>
      </c>
      <c r="C520" t="s">
        <v>17</v>
      </c>
      <c r="D520">
        <v>9</v>
      </c>
    </row>
    <row r="521" spans="1:4" x14ac:dyDescent="0.25">
      <c r="A521" s="2">
        <v>40585</v>
      </c>
      <c r="B521" t="s">
        <v>5</v>
      </c>
      <c r="C521" t="s">
        <v>20</v>
      </c>
      <c r="D521">
        <v>21</v>
      </c>
    </row>
    <row r="522" spans="1:4" x14ac:dyDescent="0.25">
      <c r="A522" s="2">
        <v>40530</v>
      </c>
      <c r="B522" t="s">
        <v>4</v>
      </c>
      <c r="C522" t="s">
        <v>19</v>
      </c>
      <c r="D522">
        <v>7</v>
      </c>
    </row>
    <row r="523" spans="1:4" x14ac:dyDescent="0.25">
      <c r="A523" s="2">
        <v>40713</v>
      </c>
      <c r="B523" t="s">
        <v>4</v>
      </c>
      <c r="C523" t="s">
        <v>18</v>
      </c>
      <c r="D523">
        <v>2</v>
      </c>
    </row>
    <row r="524" spans="1:4" x14ac:dyDescent="0.25">
      <c r="A524" s="2">
        <v>40513</v>
      </c>
      <c r="B524" t="s">
        <v>7</v>
      </c>
      <c r="C524" t="s">
        <v>16</v>
      </c>
      <c r="D524">
        <v>4</v>
      </c>
    </row>
    <row r="525" spans="1:4" x14ac:dyDescent="0.25">
      <c r="A525" s="2">
        <v>40499</v>
      </c>
      <c r="B525" t="s">
        <v>4</v>
      </c>
      <c r="C525" t="s">
        <v>20</v>
      </c>
      <c r="D525">
        <v>6</v>
      </c>
    </row>
    <row r="526" spans="1:4" x14ac:dyDescent="0.25">
      <c r="A526" s="2">
        <v>40792</v>
      </c>
      <c r="B526" t="s">
        <v>9</v>
      </c>
      <c r="C526" t="s">
        <v>19</v>
      </c>
      <c r="D526">
        <v>2</v>
      </c>
    </row>
    <row r="527" spans="1:4" x14ac:dyDescent="0.25">
      <c r="A527" s="2">
        <v>40936</v>
      </c>
      <c r="B527" t="s">
        <v>8</v>
      </c>
      <c r="C527" t="s">
        <v>15</v>
      </c>
      <c r="D527">
        <v>23</v>
      </c>
    </row>
    <row r="528" spans="1:4" x14ac:dyDescent="0.25">
      <c r="A528" s="2">
        <v>40919</v>
      </c>
      <c r="B528" t="s">
        <v>7</v>
      </c>
      <c r="C528" t="s">
        <v>16</v>
      </c>
      <c r="D528">
        <v>5</v>
      </c>
    </row>
    <row r="529" spans="1:4" x14ac:dyDescent="0.25">
      <c r="A529" s="2">
        <v>40593</v>
      </c>
      <c r="B529" t="s">
        <v>8</v>
      </c>
      <c r="C529" t="s">
        <v>20</v>
      </c>
      <c r="D529">
        <v>11</v>
      </c>
    </row>
    <row r="530" spans="1:4" x14ac:dyDescent="0.25">
      <c r="A530" s="2">
        <v>40443</v>
      </c>
      <c r="B530" t="s">
        <v>6</v>
      </c>
      <c r="C530" t="s">
        <v>19</v>
      </c>
      <c r="D530">
        <v>24</v>
      </c>
    </row>
    <row r="531" spans="1:4" x14ac:dyDescent="0.25">
      <c r="A531" s="2">
        <v>40312</v>
      </c>
      <c r="B531" t="s">
        <v>6</v>
      </c>
      <c r="C531" t="s">
        <v>17</v>
      </c>
      <c r="D531">
        <v>22</v>
      </c>
    </row>
    <row r="532" spans="1:4" x14ac:dyDescent="0.25">
      <c r="A532" s="2">
        <v>40459</v>
      </c>
      <c r="B532" t="s">
        <v>7</v>
      </c>
      <c r="C532" t="s">
        <v>16</v>
      </c>
      <c r="D532">
        <v>18</v>
      </c>
    </row>
    <row r="533" spans="1:4" x14ac:dyDescent="0.25">
      <c r="A533" s="2">
        <v>40451</v>
      </c>
      <c r="B533" t="s">
        <v>5</v>
      </c>
      <c r="C533" t="s">
        <v>15</v>
      </c>
      <c r="D533">
        <v>3</v>
      </c>
    </row>
    <row r="534" spans="1:4" x14ac:dyDescent="0.25">
      <c r="A534" s="2">
        <v>40785</v>
      </c>
      <c r="B534" t="s">
        <v>5</v>
      </c>
      <c r="C534" t="s">
        <v>16</v>
      </c>
      <c r="D534">
        <v>9</v>
      </c>
    </row>
    <row r="535" spans="1:4" x14ac:dyDescent="0.25">
      <c r="A535" s="2">
        <v>40498</v>
      </c>
      <c r="B535" t="s">
        <v>6</v>
      </c>
      <c r="C535" t="s">
        <v>18</v>
      </c>
      <c r="D535">
        <v>23</v>
      </c>
    </row>
    <row r="536" spans="1:4" x14ac:dyDescent="0.25">
      <c r="A536" s="2">
        <v>40477</v>
      </c>
      <c r="B536" t="s">
        <v>8</v>
      </c>
      <c r="C536" t="s">
        <v>20</v>
      </c>
      <c r="D536">
        <v>10</v>
      </c>
    </row>
    <row r="537" spans="1:4" x14ac:dyDescent="0.25">
      <c r="A537" s="2">
        <v>40850</v>
      </c>
      <c r="B537" t="s">
        <v>7</v>
      </c>
      <c r="C537" t="s">
        <v>15</v>
      </c>
      <c r="D537">
        <v>24</v>
      </c>
    </row>
    <row r="538" spans="1:4" x14ac:dyDescent="0.25">
      <c r="A538" s="2">
        <v>40751</v>
      </c>
      <c r="B538" t="s">
        <v>6</v>
      </c>
      <c r="C538" t="s">
        <v>18</v>
      </c>
      <c r="D538">
        <v>24</v>
      </c>
    </row>
    <row r="539" spans="1:4" x14ac:dyDescent="0.25">
      <c r="A539" s="2">
        <v>40630</v>
      </c>
      <c r="B539" t="s">
        <v>8</v>
      </c>
      <c r="C539" t="s">
        <v>19</v>
      </c>
      <c r="D539">
        <v>25</v>
      </c>
    </row>
    <row r="540" spans="1:4" x14ac:dyDescent="0.25">
      <c r="A540" s="2">
        <v>40579</v>
      </c>
      <c r="B540" t="s">
        <v>4</v>
      </c>
      <c r="C540" t="s">
        <v>19</v>
      </c>
      <c r="D540">
        <v>2</v>
      </c>
    </row>
    <row r="541" spans="1:4" x14ac:dyDescent="0.25">
      <c r="A541" s="2">
        <v>40774</v>
      </c>
      <c r="B541" t="s">
        <v>8</v>
      </c>
      <c r="C541" t="s">
        <v>18</v>
      </c>
      <c r="D541">
        <v>2</v>
      </c>
    </row>
    <row r="542" spans="1:4" x14ac:dyDescent="0.25">
      <c r="A542" s="2">
        <v>40895</v>
      </c>
      <c r="B542" t="s">
        <v>8</v>
      </c>
      <c r="C542" t="s">
        <v>15</v>
      </c>
      <c r="D542">
        <v>3</v>
      </c>
    </row>
    <row r="543" spans="1:4" x14ac:dyDescent="0.25">
      <c r="A543" s="2">
        <v>40981</v>
      </c>
      <c r="B543" t="s">
        <v>6</v>
      </c>
      <c r="C543" t="s">
        <v>20</v>
      </c>
      <c r="D543">
        <v>2</v>
      </c>
    </row>
    <row r="544" spans="1:4" x14ac:dyDescent="0.25">
      <c r="A544" s="2">
        <v>40328</v>
      </c>
      <c r="B544" t="s">
        <v>6</v>
      </c>
      <c r="C544" t="s">
        <v>20</v>
      </c>
      <c r="D544">
        <v>13</v>
      </c>
    </row>
    <row r="545" spans="1:4" x14ac:dyDescent="0.25">
      <c r="A545" s="2">
        <v>40643</v>
      </c>
      <c r="B545" t="s">
        <v>5</v>
      </c>
      <c r="C545" t="s">
        <v>19</v>
      </c>
      <c r="D545">
        <v>10</v>
      </c>
    </row>
    <row r="546" spans="1:4" x14ac:dyDescent="0.25">
      <c r="A546" s="2">
        <v>40548</v>
      </c>
      <c r="B546" t="s">
        <v>4</v>
      </c>
      <c r="C546" t="s">
        <v>19</v>
      </c>
      <c r="D546">
        <v>19</v>
      </c>
    </row>
    <row r="547" spans="1:4" x14ac:dyDescent="0.25">
      <c r="A547" s="2">
        <v>40776</v>
      </c>
      <c r="B547" t="s">
        <v>8</v>
      </c>
      <c r="C547" t="s">
        <v>19</v>
      </c>
      <c r="D547">
        <v>3</v>
      </c>
    </row>
    <row r="548" spans="1:4" x14ac:dyDescent="0.25">
      <c r="A548" s="2">
        <v>40971</v>
      </c>
      <c r="B548" t="s">
        <v>5</v>
      </c>
      <c r="C548" t="s">
        <v>17</v>
      </c>
      <c r="D548">
        <v>10</v>
      </c>
    </row>
    <row r="549" spans="1:4" x14ac:dyDescent="0.25">
      <c r="A549" s="2">
        <v>40850</v>
      </c>
      <c r="B549" t="s">
        <v>8</v>
      </c>
      <c r="C549" t="s">
        <v>18</v>
      </c>
      <c r="D549">
        <v>13</v>
      </c>
    </row>
    <row r="550" spans="1:4" x14ac:dyDescent="0.25">
      <c r="A550" s="2">
        <v>40820</v>
      </c>
      <c r="B550" t="s">
        <v>9</v>
      </c>
      <c r="C550" t="s">
        <v>15</v>
      </c>
      <c r="D550">
        <v>19</v>
      </c>
    </row>
    <row r="551" spans="1:4" x14ac:dyDescent="0.25">
      <c r="A551" s="2">
        <v>40662</v>
      </c>
      <c r="B551" t="s">
        <v>6</v>
      </c>
      <c r="C551" t="s">
        <v>16</v>
      </c>
      <c r="D551">
        <v>13</v>
      </c>
    </row>
    <row r="552" spans="1:4" x14ac:dyDescent="0.25">
      <c r="A552" s="2">
        <v>40583</v>
      </c>
      <c r="B552" t="s">
        <v>8</v>
      </c>
      <c r="C552" t="s">
        <v>19</v>
      </c>
      <c r="D552">
        <v>17</v>
      </c>
    </row>
    <row r="553" spans="1:4" x14ac:dyDescent="0.25">
      <c r="A553" s="2">
        <v>40330</v>
      </c>
      <c r="B553" t="s">
        <v>5</v>
      </c>
      <c r="C553" t="s">
        <v>18</v>
      </c>
      <c r="D553">
        <v>4</v>
      </c>
    </row>
    <row r="554" spans="1:4" x14ac:dyDescent="0.25">
      <c r="A554" s="2">
        <v>40868</v>
      </c>
      <c r="B554" t="s">
        <v>5</v>
      </c>
      <c r="C554" t="s">
        <v>17</v>
      </c>
      <c r="D554">
        <v>7</v>
      </c>
    </row>
    <row r="555" spans="1:4" x14ac:dyDescent="0.25">
      <c r="A555" s="2">
        <v>40329</v>
      </c>
      <c r="B555" t="s">
        <v>6</v>
      </c>
      <c r="C555" t="s">
        <v>15</v>
      </c>
      <c r="D555">
        <v>16</v>
      </c>
    </row>
    <row r="556" spans="1:4" x14ac:dyDescent="0.25">
      <c r="A556" s="2">
        <v>40802</v>
      </c>
      <c r="B556" t="s">
        <v>6</v>
      </c>
      <c r="C556" t="s">
        <v>20</v>
      </c>
      <c r="D556">
        <v>14</v>
      </c>
    </row>
    <row r="557" spans="1:4" x14ac:dyDescent="0.25">
      <c r="A557" s="2">
        <v>40637</v>
      </c>
      <c r="B557" t="s">
        <v>7</v>
      </c>
      <c r="C557" t="s">
        <v>15</v>
      </c>
      <c r="D557">
        <v>6</v>
      </c>
    </row>
    <row r="558" spans="1:4" x14ac:dyDescent="0.25">
      <c r="A558" s="2">
        <v>40789</v>
      </c>
      <c r="B558" t="s">
        <v>7</v>
      </c>
      <c r="C558" t="s">
        <v>15</v>
      </c>
      <c r="D558">
        <v>1</v>
      </c>
    </row>
    <row r="559" spans="1:4" x14ac:dyDescent="0.25">
      <c r="A559" s="2">
        <v>40397</v>
      </c>
      <c r="B559" t="s">
        <v>5</v>
      </c>
      <c r="C559" t="s">
        <v>15</v>
      </c>
      <c r="D559">
        <v>15</v>
      </c>
    </row>
    <row r="560" spans="1:4" x14ac:dyDescent="0.25">
      <c r="A560" s="2">
        <v>40558</v>
      </c>
      <c r="B560" t="s">
        <v>9</v>
      </c>
      <c r="C560" t="s">
        <v>16</v>
      </c>
      <c r="D560">
        <v>17</v>
      </c>
    </row>
    <row r="561" spans="1:4" x14ac:dyDescent="0.25">
      <c r="A561" s="2">
        <v>40451</v>
      </c>
      <c r="B561" t="s">
        <v>6</v>
      </c>
      <c r="C561" t="s">
        <v>17</v>
      </c>
      <c r="D561">
        <v>23</v>
      </c>
    </row>
    <row r="562" spans="1:4" x14ac:dyDescent="0.25">
      <c r="A562" s="2">
        <v>41003</v>
      </c>
      <c r="B562" t="s">
        <v>7</v>
      </c>
      <c r="C562" t="s">
        <v>19</v>
      </c>
      <c r="D562">
        <v>14</v>
      </c>
    </row>
    <row r="563" spans="1:4" x14ac:dyDescent="0.25">
      <c r="A563" s="2">
        <v>40506</v>
      </c>
      <c r="B563" t="s">
        <v>9</v>
      </c>
      <c r="C563" t="s">
        <v>18</v>
      </c>
      <c r="D563">
        <v>5</v>
      </c>
    </row>
    <row r="564" spans="1:4" x14ac:dyDescent="0.25">
      <c r="A564" s="2">
        <v>40405</v>
      </c>
      <c r="B564" t="s">
        <v>7</v>
      </c>
      <c r="C564" t="s">
        <v>18</v>
      </c>
      <c r="D564">
        <v>18</v>
      </c>
    </row>
    <row r="565" spans="1:4" x14ac:dyDescent="0.25">
      <c r="A565" s="2">
        <v>40805</v>
      </c>
      <c r="B565" t="s">
        <v>5</v>
      </c>
      <c r="C565" t="s">
        <v>15</v>
      </c>
      <c r="D565">
        <v>3</v>
      </c>
    </row>
    <row r="566" spans="1:4" x14ac:dyDescent="0.25">
      <c r="A566" s="2">
        <v>40967</v>
      </c>
      <c r="B566" t="s">
        <v>6</v>
      </c>
      <c r="C566" t="s">
        <v>16</v>
      </c>
      <c r="D566">
        <v>6</v>
      </c>
    </row>
    <row r="567" spans="1:4" x14ac:dyDescent="0.25">
      <c r="A567" s="2">
        <v>40794</v>
      </c>
      <c r="B567" t="s">
        <v>7</v>
      </c>
      <c r="C567" t="s">
        <v>16</v>
      </c>
      <c r="D567">
        <v>3</v>
      </c>
    </row>
    <row r="568" spans="1:4" x14ac:dyDescent="0.25">
      <c r="A568" s="2">
        <v>40952</v>
      </c>
      <c r="B568" t="s">
        <v>9</v>
      </c>
      <c r="C568" t="s">
        <v>18</v>
      </c>
      <c r="D568">
        <v>24</v>
      </c>
    </row>
    <row r="569" spans="1:4" x14ac:dyDescent="0.25">
      <c r="A569" s="2">
        <v>40876</v>
      </c>
      <c r="B569" t="s">
        <v>8</v>
      </c>
      <c r="C569" t="s">
        <v>18</v>
      </c>
      <c r="D569">
        <v>10</v>
      </c>
    </row>
    <row r="570" spans="1:4" x14ac:dyDescent="0.25">
      <c r="A570" s="2">
        <v>40604</v>
      </c>
      <c r="B570" t="s">
        <v>9</v>
      </c>
      <c r="C570" t="s">
        <v>20</v>
      </c>
      <c r="D570">
        <v>15</v>
      </c>
    </row>
    <row r="571" spans="1:4" x14ac:dyDescent="0.25">
      <c r="A571" s="2">
        <v>40556</v>
      </c>
      <c r="B571" t="s">
        <v>4</v>
      </c>
      <c r="C571" t="s">
        <v>15</v>
      </c>
      <c r="D571">
        <v>21</v>
      </c>
    </row>
    <row r="572" spans="1:4" x14ac:dyDescent="0.25">
      <c r="A572" s="2">
        <v>40762</v>
      </c>
      <c r="B572" t="s">
        <v>9</v>
      </c>
      <c r="C572" t="s">
        <v>19</v>
      </c>
      <c r="D572">
        <v>3</v>
      </c>
    </row>
    <row r="573" spans="1:4" x14ac:dyDescent="0.25">
      <c r="A573" s="2">
        <v>40701</v>
      </c>
      <c r="B573" t="s">
        <v>6</v>
      </c>
      <c r="C573" t="s">
        <v>20</v>
      </c>
      <c r="D573">
        <v>20</v>
      </c>
    </row>
    <row r="574" spans="1:4" x14ac:dyDescent="0.25">
      <c r="A574" s="2">
        <v>40486</v>
      </c>
      <c r="B574" t="s">
        <v>5</v>
      </c>
      <c r="C574" t="s">
        <v>20</v>
      </c>
      <c r="D574">
        <v>17</v>
      </c>
    </row>
    <row r="575" spans="1:4" x14ac:dyDescent="0.25">
      <c r="A575" s="2">
        <v>40534</v>
      </c>
      <c r="B575" t="s">
        <v>7</v>
      </c>
      <c r="C575" t="s">
        <v>17</v>
      </c>
      <c r="D575">
        <v>22</v>
      </c>
    </row>
    <row r="576" spans="1:4" x14ac:dyDescent="0.25">
      <c r="A576" s="2">
        <v>40608</v>
      </c>
      <c r="B576" t="s">
        <v>9</v>
      </c>
      <c r="C576" t="s">
        <v>20</v>
      </c>
      <c r="D576">
        <v>12</v>
      </c>
    </row>
    <row r="577" spans="1:4" x14ac:dyDescent="0.25">
      <c r="A577" s="2">
        <v>40572</v>
      </c>
      <c r="B577" t="s">
        <v>6</v>
      </c>
      <c r="C577" t="s">
        <v>16</v>
      </c>
      <c r="D577">
        <v>12</v>
      </c>
    </row>
    <row r="578" spans="1:4" x14ac:dyDescent="0.25">
      <c r="A578" s="2">
        <v>40328</v>
      </c>
      <c r="B578" t="s">
        <v>7</v>
      </c>
      <c r="C578" t="s">
        <v>15</v>
      </c>
      <c r="D578">
        <v>11</v>
      </c>
    </row>
    <row r="579" spans="1:4" x14ac:dyDescent="0.25">
      <c r="A579" s="2">
        <v>40959</v>
      </c>
      <c r="B579" t="s">
        <v>5</v>
      </c>
      <c r="C579" t="s">
        <v>20</v>
      </c>
      <c r="D579">
        <v>8</v>
      </c>
    </row>
    <row r="580" spans="1:4" x14ac:dyDescent="0.25">
      <c r="A580" s="2">
        <v>40888</v>
      </c>
      <c r="B580" t="s">
        <v>5</v>
      </c>
      <c r="C580" t="s">
        <v>17</v>
      </c>
      <c r="D580">
        <v>11</v>
      </c>
    </row>
    <row r="581" spans="1:4" x14ac:dyDescent="0.25">
      <c r="A581" s="2">
        <v>40500</v>
      </c>
      <c r="B581" t="s">
        <v>9</v>
      </c>
      <c r="C581" t="s">
        <v>15</v>
      </c>
      <c r="D581">
        <v>3</v>
      </c>
    </row>
    <row r="582" spans="1:4" x14ac:dyDescent="0.25">
      <c r="A582" s="2">
        <v>40450</v>
      </c>
      <c r="B582" t="s">
        <v>9</v>
      </c>
      <c r="C582" t="s">
        <v>16</v>
      </c>
      <c r="D582">
        <v>15</v>
      </c>
    </row>
    <row r="583" spans="1:4" x14ac:dyDescent="0.25">
      <c r="A583" s="2">
        <v>40507</v>
      </c>
      <c r="B583" t="s">
        <v>5</v>
      </c>
      <c r="C583" t="s">
        <v>16</v>
      </c>
      <c r="D583">
        <v>12</v>
      </c>
    </row>
    <row r="584" spans="1:4" x14ac:dyDescent="0.25">
      <c r="A584" s="2">
        <v>40695</v>
      </c>
      <c r="B584" t="s">
        <v>9</v>
      </c>
      <c r="C584" t="s">
        <v>18</v>
      </c>
      <c r="D584">
        <v>1</v>
      </c>
    </row>
    <row r="585" spans="1:4" x14ac:dyDescent="0.25">
      <c r="A585" s="2">
        <v>40362</v>
      </c>
      <c r="B585" t="s">
        <v>5</v>
      </c>
      <c r="C585" t="s">
        <v>15</v>
      </c>
      <c r="D585">
        <v>8</v>
      </c>
    </row>
    <row r="586" spans="1:4" x14ac:dyDescent="0.25">
      <c r="A586" s="2">
        <v>40459</v>
      </c>
      <c r="B586" t="s">
        <v>5</v>
      </c>
      <c r="C586" t="s">
        <v>19</v>
      </c>
      <c r="D586">
        <v>9</v>
      </c>
    </row>
    <row r="587" spans="1:4" x14ac:dyDescent="0.25">
      <c r="A587" s="2">
        <v>40847</v>
      </c>
      <c r="B587" t="s">
        <v>5</v>
      </c>
      <c r="C587" t="s">
        <v>18</v>
      </c>
      <c r="D587">
        <v>5</v>
      </c>
    </row>
    <row r="588" spans="1:4" x14ac:dyDescent="0.25">
      <c r="A588" s="2">
        <v>40913</v>
      </c>
      <c r="B588" t="s">
        <v>4</v>
      </c>
      <c r="C588" t="s">
        <v>16</v>
      </c>
      <c r="D588">
        <v>11</v>
      </c>
    </row>
    <row r="589" spans="1:4" x14ac:dyDescent="0.25">
      <c r="A589" s="2">
        <v>40952</v>
      </c>
      <c r="B589" t="s">
        <v>6</v>
      </c>
      <c r="C589" t="s">
        <v>19</v>
      </c>
      <c r="D589">
        <v>15</v>
      </c>
    </row>
    <row r="590" spans="1:4" x14ac:dyDescent="0.25">
      <c r="A590" s="2">
        <v>40536</v>
      </c>
      <c r="B590" t="s">
        <v>7</v>
      </c>
      <c r="C590" t="s">
        <v>18</v>
      </c>
      <c r="D590">
        <v>5</v>
      </c>
    </row>
    <row r="591" spans="1:4" x14ac:dyDescent="0.25">
      <c r="A591" s="2">
        <v>40959</v>
      </c>
      <c r="B591" t="s">
        <v>7</v>
      </c>
      <c r="C591" t="s">
        <v>19</v>
      </c>
      <c r="D591">
        <v>4</v>
      </c>
    </row>
    <row r="592" spans="1:4" x14ac:dyDescent="0.25">
      <c r="A592" s="2">
        <v>40454</v>
      </c>
      <c r="B592" t="s">
        <v>6</v>
      </c>
      <c r="C592" t="s">
        <v>17</v>
      </c>
      <c r="D592">
        <v>23</v>
      </c>
    </row>
    <row r="593" spans="1:4" x14ac:dyDescent="0.25">
      <c r="A593" s="2">
        <v>40902</v>
      </c>
      <c r="B593" t="s">
        <v>7</v>
      </c>
      <c r="C593" t="s">
        <v>20</v>
      </c>
      <c r="D593">
        <v>13</v>
      </c>
    </row>
    <row r="594" spans="1:4" x14ac:dyDescent="0.25">
      <c r="A594" s="2">
        <v>40549</v>
      </c>
      <c r="B594" t="s">
        <v>6</v>
      </c>
      <c r="C594" t="s">
        <v>19</v>
      </c>
      <c r="D594">
        <v>25</v>
      </c>
    </row>
    <row r="595" spans="1:4" x14ac:dyDescent="0.25">
      <c r="A595" s="2">
        <v>40994</v>
      </c>
      <c r="B595" t="s">
        <v>9</v>
      </c>
      <c r="C595" t="s">
        <v>17</v>
      </c>
      <c r="D595">
        <v>25</v>
      </c>
    </row>
    <row r="596" spans="1:4" x14ac:dyDescent="0.25">
      <c r="A596" s="2">
        <v>40537</v>
      </c>
      <c r="B596" t="s">
        <v>8</v>
      </c>
      <c r="C596" t="s">
        <v>17</v>
      </c>
      <c r="D596">
        <v>9</v>
      </c>
    </row>
    <row r="597" spans="1:4" x14ac:dyDescent="0.25">
      <c r="A597" s="2">
        <v>40655</v>
      </c>
      <c r="B597" t="s">
        <v>9</v>
      </c>
      <c r="C597" t="s">
        <v>17</v>
      </c>
      <c r="D597">
        <v>12</v>
      </c>
    </row>
    <row r="598" spans="1:4" x14ac:dyDescent="0.25">
      <c r="A598" s="2">
        <v>40912</v>
      </c>
      <c r="B598" t="s">
        <v>8</v>
      </c>
      <c r="C598" t="s">
        <v>17</v>
      </c>
      <c r="D598">
        <v>4</v>
      </c>
    </row>
    <row r="599" spans="1:4" x14ac:dyDescent="0.25">
      <c r="A599" s="2">
        <v>40622</v>
      </c>
      <c r="B599" t="s">
        <v>5</v>
      </c>
      <c r="C599" t="s">
        <v>16</v>
      </c>
      <c r="D599">
        <v>7</v>
      </c>
    </row>
    <row r="600" spans="1:4" x14ac:dyDescent="0.25">
      <c r="A600" s="2">
        <v>40986</v>
      </c>
      <c r="B600" t="s">
        <v>5</v>
      </c>
      <c r="C600" t="s">
        <v>19</v>
      </c>
      <c r="D600">
        <v>23</v>
      </c>
    </row>
    <row r="601" spans="1:4" x14ac:dyDescent="0.25">
      <c r="A601" s="2">
        <v>40418</v>
      </c>
      <c r="B601" t="s">
        <v>8</v>
      </c>
      <c r="C601" t="s">
        <v>19</v>
      </c>
      <c r="D601">
        <v>25</v>
      </c>
    </row>
    <row r="602" spans="1:4" x14ac:dyDescent="0.25">
      <c r="A602" s="2">
        <v>40485</v>
      </c>
      <c r="B602" t="s">
        <v>7</v>
      </c>
      <c r="C602" t="s">
        <v>17</v>
      </c>
      <c r="D602">
        <v>11</v>
      </c>
    </row>
    <row r="603" spans="1:4" x14ac:dyDescent="0.25">
      <c r="A603" s="2">
        <v>40323</v>
      </c>
      <c r="B603" t="s">
        <v>6</v>
      </c>
      <c r="C603" t="s">
        <v>17</v>
      </c>
      <c r="D603">
        <v>18</v>
      </c>
    </row>
    <row r="604" spans="1:4" x14ac:dyDescent="0.25">
      <c r="A604" s="2">
        <v>40338</v>
      </c>
      <c r="B604" t="s">
        <v>9</v>
      </c>
      <c r="C604" t="s">
        <v>15</v>
      </c>
      <c r="D604">
        <v>11</v>
      </c>
    </row>
    <row r="605" spans="1:4" x14ac:dyDescent="0.25">
      <c r="A605" s="2">
        <v>40960</v>
      </c>
      <c r="B605" t="s">
        <v>8</v>
      </c>
      <c r="C605" t="s">
        <v>16</v>
      </c>
      <c r="D605">
        <v>5</v>
      </c>
    </row>
    <row r="606" spans="1:4" x14ac:dyDescent="0.25">
      <c r="A606" s="2">
        <v>40958</v>
      </c>
      <c r="B606" t="s">
        <v>6</v>
      </c>
      <c r="C606" t="s">
        <v>16</v>
      </c>
      <c r="D606">
        <v>8</v>
      </c>
    </row>
    <row r="607" spans="1:4" x14ac:dyDescent="0.25">
      <c r="A607" s="2">
        <v>40407</v>
      </c>
      <c r="B607" t="s">
        <v>7</v>
      </c>
      <c r="C607" t="s">
        <v>17</v>
      </c>
      <c r="D607">
        <v>10</v>
      </c>
    </row>
    <row r="608" spans="1:4" x14ac:dyDescent="0.25">
      <c r="A608" s="2">
        <v>40427</v>
      </c>
      <c r="B608" t="s">
        <v>5</v>
      </c>
      <c r="C608" t="s">
        <v>16</v>
      </c>
      <c r="D608">
        <v>13</v>
      </c>
    </row>
    <row r="609" spans="1:4" x14ac:dyDescent="0.25">
      <c r="A609" s="2">
        <v>40387</v>
      </c>
      <c r="B609" t="s">
        <v>8</v>
      </c>
      <c r="C609" t="s">
        <v>18</v>
      </c>
      <c r="D609">
        <v>9</v>
      </c>
    </row>
    <row r="610" spans="1:4" x14ac:dyDescent="0.25">
      <c r="A610" s="2">
        <v>40841</v>
      </c>
      <c r="B610" t="s">
        <v>6</v>
      </c>
      <c r="C610" t="s">
        <v>20</v>
      </c>
      <c r="D610">
        <v>24</v>
      </c>
    </row>
    <row r="611" spans="1:4" x14ac:dyDescent="0.25">
      <c r="A611" s="2">
        <v>40336</v>
      </c>
      <c r="B611" t="s">
        <v>9</v>
      </c>
      <c r="C611" t="s">
        <v>16</v>
      </c>
      <c r="D611">
        <v>12</v>
      </c>
    </row>
    <row r="612" spans="1:4" x14ac:dyDescent="0.25">
      <c r="A612" s="2">
        <v>40948</v>
      </c>
      <c r="B612" t="s">
        <v>8</v>
      </c>
      <c r="C612" t="s">
        <v>20</v>
      </c>
      <c r="D612">
        <v>24</v>
      </c>
    </row>
    <row r="613" spans="1:4" x14ac:dyDescent="0.25">
      <c r="A613" s="2">
        <v>40893</v>
      </c>
      <c r="B613" t="s">
        <v>9</v>
      </c>
      <c r="C613" t="s">
        <v>20</v>
      </c>
      <c r="D613">
        <v>16</v>
      </c>
    </row>
    <row r="614" spans="1:4" x14ac:dyDescent="0.25">
      <c r="A614" s="2">
        <v>40699</v>
      </c>
      <c r="B614" t="s">
        <v>5</v>
      </c>
      <c r="C614" t="s">
        <v>15</v>
      </c>
      <c r="D614">
        <v>3</v>
      </c>
    </row>
    <row r="615" spans="1:4" x14ac:dyDescent="0.25">
      <c r="A615" s="2">
        <v>40639</v>
      </c>
      <c r="B615" t="s">
        <v>9</v>
      </c>
      <c r="C615" t="s">
        <v>16</v>
      </c>
      <c r="D615">
        <v>23</v>
      </c>
    </row>
    <row r="616" spans="1:4" x14ac:dyDescent="0.25">
      <c r="A616" s="2">
        <v>40375</v>
      </c>
      <c r="B616" t="s">
        <v>8</v>
      </c>
      <c r="C616" t="s">
        <v>18</v>
      </c>
      <c r="D616">
        <v>20</v>
      </c>
    </row>
    <row r="617" spans="1:4" x14ac:dyDescent="0.25">
      <c r="A617" s="2">
        <v>40805</v>
      </c>
      <c r="B617" t="s">
        <v>5</v>
      </c>
      <c r="C617" t="s">
        <v>17</v>
      </c>
      <c r="D617">
        <v>18</v>
      </c>
    </row>
    <row r="618" spans="1:4" x14ac:dyDescent="0.25">
      <c r="A618" s="2">
        <v>40869</v>
      </c>
      <c r="B618" t="s">
        <v>8</v>
      </c>
      <c r="C618" t="s">
        <v>19</v>
      </c>
      <c r="D618">
        <v>9</v>
      </c>
    </row>
    <row r="619" spans="1:4" x14ac:dyDescent="0.25">
      <c r="A619" s="2">
        <v>40450</v>
      </c>
      <c r="B619" t="s">
        <v>8</v>
      </c>
      <c r="C619" t="s">
        <v>17</v>
      </c>
      <c r="D619">
        <v>2</v>
      </c>
    </row>
    <row r="620" spans="1:4" x14ac:dyDescent="0.25">
      <c r="A620" s="2">
        <v>40931</v>
      </c>
      <c r="B620" t="s">
        <v>5</v>
      </c>
      <c r="C620" t="s">
        <v>20</v>
      </c>
      <c r="D620">
        <v>9</v>
      </c>
    </row>
    <row r="621" spans="1:4" x14ac:dyDescent="0.25">
      <c r="A621" s="2">
        <v>40696</v>
      </c>
      <c r="B621" t="s">
        <v>5</v>
      </c>
      <c r="C621" t="s">
        <v>20</v>
      </c>
      <c r="D621">
        <v>1</v>
      </c>
    </row>
    <row r="622" spans="1:4" x14ac:dyDescent="0.25">
      <c r="A622" s="2">
        <v>40785</v>
      </c>
      <c r="B622" t="s">
        <v>6</v>
      </c>
      <c r="C622" t="s">
        <v>16</v>
      </c>
      <c r="D622">
        <v>16</v>
      </c>
    </row>
    <row r="623" spans="1:4" x14ac:dyDescent="0.25">
      <c r="A623" s="2">
        <v>40419</v>
      </c>
      <c r="B623" t="s">
        <v>6</v>
      </c>
      <c r="C623" t="s">
        <v>16</v>
      </c>
      <c r="D623">
        <v>18</v>
      </c>
    </row>
    <row r="624" spans="1:4" x14ac:dyDescent="0.25">
      <c r="A624" s="2">
        <v>40477</v>
      </c>
      <c r="B624" t="s">
        <v>9</v>
      </c>
      <c r="C624" t="s">
        <v>15</v>
      </c>
      <c r="D624">
        <v>18</v>
      </c>
    </row>
    <row r="625" spans="1:4" x14ac:dyDescent="0.25">
      <c r="A625" s="2">
        <v>40668</v>
      </c>
      <c r="B625" t="s">
        <v>7</v>
      </c>
      <c r="C625" t="s">
        <v>18</v>
      </c>
      <c r="D625">
        <v>9</v>
      </c>
    </row>
    <row r="626" spans="1:4" x14ac:dyDescent="0.25">
      <c r="A626" s="2">
        <v>40927</v>
      </c>
      <c r="B626" t="s">
        <v>6</v>
      </c>
      <c r="C626" t="s">
        <v>17</v>
      </c>
      <c r="D626">
        <v>25</v>
      </c>
    </row>
    <row r="627" spans="1:4" x14ac:dyDescent="0.25">
      <c r="A627" s="2">
        <v>40655</v>
      </c>
      <c r="B627" t="s">
        <v>4</v>
      </c>
      <c r="C627" t="s">
        <v>19</v>
      </c>
      <c r="D627">
        <v>4</v>
      </c>
    </row>
    <row r="628" spans="1:4" x14ac:dyDescent="0.25">
      <c r="A628" s="2">
        <v>40867</v>
      </c>
      <c r="B628" t="s">
        <v>6</v>
      </c>
      <c r="C628" t="s">
        <v>19</v>
      </c>
      <c r="D628">
        <v>12</v>
      </c>
    </row>
    <row r="629" spans="1:4" x14ac:dyDescent="0.25">
      <c r="A629" s="2">
        <v>40426</v>
      </c>
      <c r="B629" t="s">
        <v>7</v>
      </c>
      <c r="C629" t="s">
        <v>18</v>
      </c>
      <c r="D629">
        <v>6</v>
      </c>
    </row>
    <row r="630" spans="1:4" x14ac:dyDescent="0.25">
      <c r="A630" s="2">
        <v>40449</v>
      </c>
      <c r="B630" t="s">
        <v>7</v>
      </c>
      <c r="C630" t="s">
        <v>17</v>
      </c>
      <c r="D630">
        <v>9</v>
      </c>
    </row>
    <row r="631" spans="1:4" x14ac:dyDescent="0.25">
      <c r="A631" s="2">
        <v>40466</v>
      </c>
      <c r="B631" t="s">
        <v>8</v>
      </c>
      <c r="C631" t="s">
        <v>16</v>
      </c>
      <c r="D631">
        <v>16</v>
      </c>
    </row>
    <row r="632" spans="1:4" x14ac:dyDescent="0.25">
      <c r="A632" s="2">
        <v>40481</v>
      </c>
      <c r="B632" t="s">
        <v>9</v>
      </c>
      <c r="C632" t="s">
        <v>20</v>
      </c>
      <c r="D632">
        <v>17</v>
      </c>
    </row>
    <row r="633" spans="1:4" x14ac:dyDescent="0.25">
      <c r="A633" s="2">
        <v>40330</v>
      </c>
      <c r="B633" t="s">
        <v>4</v>
      </c>
      <c r="C633" t="s">
        <v>15</v>
      </c>
      <c r="D633">
        <v>21</v>
      </c>
    </row>
    <row r="634" spans="1:4" x14ac:dyDescent="0.25">
      <c r="A634" s="2">
        <v>40814</v>
      </c>
      <c r="B634" t="s">
        <v>6</v>
      </c>
      <c r="C634" t="s">
        <v>17</v>
      </c>
      <c r="D634">
        <v>23</v>
      </c>
    </row>
    <row r="635" spans="1:4" x14ac:dyDescent="0.25">
      <c r="A635" s="2">
        <v>40611</v>
      </c>
      <c r="B635" t="s">
        <v>8</v>
      </c>
      <c r="C635" t="s">
        <v>19</v>
      </c>
      <c r="D635">
        <v>6</v>
      </c>
    </row>
    <row r="636" spans="1:4" x14ac:dyDescent="0.25">
      <c r="A636" s="2">
        <v>40415</v>
      </c>
      <c r="B636" t="s">
        <v>5</v>
      </c>
      <c r="C636" t="s">
        <v>20</v>
      </c>
      <c r="D636">
        <v>17</v>
      </c>
    </row>
    <row r="637" spans="1:4" x14ac:dyDescent="0.25">
      <c r="A637" s="2">
        <v>40743</v>
      </c>
      <c r="B637" t="s">
        <v>8</v>
      </c>
      <c r="C637" t="s">
        <v>16</v>
      </c>
      <c r="D637">
        <v>11</v>
      </c>
    </row>
    <row r="638" spans="1:4" x14ac:dyDescent="0.25">
      <c r="A638" s="2">
        <v>40308</v>
      </c>
      <c r="B638" t="s">
        <v>7</v>
      </c>
      <c r="C638" t="s">
        <v>19</v>
      </c>
      <c r="D638">
        <v>13</v>
      </c>
    </row>
    <row r="639" spans="1:4" x14ac:dyDescent="0.25">
      <c r="A639" s="2">
        <v>40839</v>
      </c>
      <c r="B639" t="s">
        <v>6</v>
      </c>
      <c r="C639" t="s">
        <v>18</v>
      </c>
      <c r="D639">
        <v>9</v>
      </c>
    </row>
    <row r="640" spans="1:4" x14ac:dyDescent="0.25">
      <c r="A640" s="2">
        <v>40336</v>
      </c>
      <c r="B640" t="s">
        <v>9</v>
      </c>
      <c r="C640" t="s">
        <v>20</v>
      </c>
      <c r="D640">
        <v>23</v>
      </c>
    </row>
    <row r="641" spans="1:4" x14ac:dyDescent="0.25">
      <c r="A641" s="2">
        <v>40803</v>
      </c>
      <c r="B641" t="s">
        <v>4</v>
      </c>
      <c r="C641" t="s">
        <v>20</v>
      </c>
      <c r="D641">
        <v>17</v>
      </c>
    </row>
    <row r="642" spans="1:4" x14ac:dyDescent="0.25">
      <c r="A642" s="2">
        <v>40330</v>
      </c>
      <c r="B642" t="s">
        <v>6</v>
      </c>
      <c r="C642" t="s">
        <v>15</v>
      </c>
      <c r="D642">
        <v>14</v>
      </c>
    </row>
    <row r="643" spans="1:4" x14ac:dyDescent="0.25">
      <c r="A643" s="2">
        <v>40434</v>
      </c>
      <c r="B643" t="s">
        <v>4</v>
      </c>
      <c r="C643" t="s">
        <v>15</v>
      </c>
      <c r="D643">
        <v>15</v>
      </c>
    </row>
    <row r="644" spans="1:4" x14ac:dyDescent="0.25">
      <c r="A644" s="2">
        <v>40331</v>
      </c>
      <c r="B644" t="s">
        <v>4</v>
      </c>
      <c r="C644" t="s">
        <v>20</v>
      </c>
      <c r="D644">
        <v>25</v>
      </c>
    </row>
    <row r="645" spans="1:4" x14ac:dyDescent="0.25">
      <c r="A645" s="2">
        <v>40732</v>
      </c>
      <c r="B645" t="s">
        <v>5</v>
      </c>
      <c r="C645" t="s">
        <v>16</v>
      </c>
      <c r="D645">
        <v>3</v>
      </c>
    </row>
    <row r="646" spans="1:4" x14ac:dyDescent="0.25">
      <c r="A646" s="2">
        <v>40897</v>
      </c>
      <c r="B646" t="s">
        <v>9</v>
      </c>
      <c r="C646" t="s">
        <v>19</v>
      </c>
      <c r="D646">
        <v>18</v>
      </c>
    </row>
    <row r="647" spans="1:4" x14ac:dyDescent="0.25">
      <c r="A647" s="2">
        <v>40496</v>
      </c>
      <c r="B647" t="s">
        <v>6</v>
      </c>
      <c r="C647" t="s">
        <v>17</v>
      </c>
      <c r="D647">
        <v>25</v>
      </c>
    </row>
    <row r="648" spans="1:4" x14ac:dyDescent="0.25">
      <c r="A648" s="2">
        <v>40697</v>
      </c>
      <c r="B648" t="s">
        <v>7</v>
      </c>
      <c r="C648" t="s">
        <v>18</v>
      </c>
      <c r="D648">
        <v>20</v>
      </c>
    </row>
    <row r="649" spans="1:4" x14ac:dyDescent="0.25">
      <c r="A649" s="2">
        <v>40510</v>
      </c>
      <c r="B649" t="s">
        <v>7</v>
      </c>
      <c r="C649" t="s">
        <v>19</v>
      </c>
      <c r="D649">
        <v>4</v>
      </c>
    </row>
    <row r="650" spans="1:4" x14ac:dyDescent="0.25">
      <c r="A650" s="2">
        <v>40834</v>
      </c>
      <c r="B650" t="s">
        <v>4</v>
      </c>
      <c r="C650" t="s">
        <v>17</v>
      </c>
      <c r="D650">
        <v>22</v>
      </c>
    </row>
    <row r="651" spans="1:4" x14ac:dyDescent="0.25">
      <c r="A651" s="2">
        <v>40532</v>
      </c>
      <c r="B651" t="s">
        <v>8</v>
      </c>
      <c r="C651" t="s">
        <v>20</v>
      </c>
      <c r="D651">
        <v>9</v>
      </c>
    </row>
    <row r="652" spans="1:4" x14ac:dyDescent="0.25">
      <c r="A652" s="2">
        <v>40386</v>
      </c>
      <c r="B652" t="s">
        <v>6</v>
      </c>
      <c r="C652" t="s">
        <v>16</v>
      </c>
      <c r="D652">
        <v>12</v>
      </c>
    </row>
    <row r="653" spans="1:4" x14ac:dyDescent="0.25">
      <c r="A653" s="2">
        <v>40446</v>
      </c>
      <c r="B653" t="s">
        <v>7</v>
      </c>
      <c r="C653" t="s">
        <v>19</v>
      </c>
      <c r="D653">
        <v>23</v>
      </c>
    </row>
    <row r="654" spans="1:4" x14ac:dyDescent="0.25">
      <c r="A654" s="2">
        <v>40335</v>
      </c>
      <c r="B654" t="s">
        <v>8</v>
      </c>
      <c r="C654" t="s">
        <v>19</v>
      </c>
      <c r="D654">
        <v>22</v>
      </c>
    </row>
    <row r="655" spans="1:4" x14ac:dyDescent="0.25">
      <c r="A655" s="2">
        <v>40924</v>
      </c>
      <c r="B655" t="s">
        <v>8</v>
      </c>
      <c r="C655" t="s">
        <v>16</v>
      </c>
      <c r="D655">
        <v>19</v>
      </c>
    </row>
    <row r="656" spans="1:4" x14ac:dyDescent="0.25">
      <c r="A656" s="2">
        <v>40484</v>
      </c>
      <c r="B656" t="s">
        <v>6</v>
      </c>
      <c r="C656" t="s">
        <v>19</v>
      </c>
      <c r="D656">
        <v>18</v>
      </c>
    </row>
    <row r="657" spans="1:4" x14ac:dyDescent="0.25">
      <c r="A657" s="2">
        <v>40440</v>
      </c>
      <c r="B657" t="s">
        <v>6</v>
      </c>
      <c r="C657" t="s">
        <v>16</v>
      </c>
      <c r="D657">
        <v>5</v>
      </c>
    </row>
    <row r="658" spans="1:4" x14ac:dyDescent="0.25">
      <c r="A658" s="2">
        <v>40557</v>
      </c>
      <c r="B658" t="s">
        <v>6</v>
      </c>
      <c r="C658" t="s">
        <v>16</v>
      </c>
      <c r="D658">
        <v>25</v>
      </c>
    </row>
    <row r="659" spans="1:4" x14ac:dyDescent="0.25">
      <c r="A659" s="2">
        <v>40427</v>
      </c>
      <c r="B659" t="s">
        <v>6</v>
      </c>
      <c r="C659" t="s">
        <v>18</v>
      </c>
      <c r="D659">
        <v>11</v>
      </c>
    </row>
    <row r="660" spans="1:4" x14ac:dyDescent="0.25">
      <c r="A660" s="2">
        <v>40727</v>
      </c>
      <c r="B660" t="s">
        <v>4</v>
      </c>
      <c r="C660" t="s">
        <v>18</v>
      </c>
      <c r="D660">
        <v>21</v>
      </c>
    </row>
    <row r="661" spans="1:4" x14ac:dyDescent="0.25">
      <c r="A661" s="2">
        <v>40581</v>
      </c>
      <c r="B661" t="s">
        <v>5</v>
      </c>
      <c r="C661" t="s">
        <v>19</v>
      </c>
      <c r="D661">
        <v>11</v>
      </c>
    </row>
    <row r="662" spans="1:4" x14ac:dyDescent="0.25">
      <c r="A662" s="2">
        <v>40942</v>
      </c>
      <c r="B662" t="s">
        <v>4</v>
      </c>
      <c r="C662" t="s">
        <v>17</v>
      </c>
      <c r="D662">
        <v>20</v>
      </c>
    </row>
    <row r="663" spans="1:4" x14ac:dyDescent="0.25">
      <c r="A663" s="2">
        <v>40889</v>
      </c>
      <c r="B663" t="s">
        <v>5</v>
      </c>
      <c r="C663" t="s">
        <v>20</v>
      </c>
      <c r="D663">
        <v>9</v>
      </c>
    </row>
    <row r="664" spans="1:4" x14ac:dyDescent="0.25">
      <c r="A664" s="2">
        <v>40527</v>
      </c>
      <c r="B664" t="s">
        <v>7</v>
      </c>
      <c r="C664" t="s">
        <v>19</v>
      </c>
      <c r="D664">
        <v>10</v>
      </c>
    </row>
    <row r="665" spans="1:4" x14ac:dyDescent="0.25">
      <c r="A665" s="2">
        <v>40563</v>
      </c>
      <c r="B665" t="s">
        <v>9</v>
      </c>
      <c r="C665" t="s">
        <v>19</v>
      </c>
      <c r="D665">
        <v>19</v>
      </c>
    </row>
    <row r="666" spans="1:4" x14ac:dyDescent="0.25">
      <c r="A666" s="2">
        <v>40636</v>
      </c>
      <c r="B666" t="s">
        <v>6</v>
      </c>
      <c r="C666" t="s">
        <v>16</v>
      </c>
      <c r="D666">
        <v>3</v>
      </c>
    </row>
    <row r="667" spans="1:4" x14ac:dyDescent="0.25">
      <c r="A667" s="2">
        <v>40850</v>
      </c>
      <c r="B667" t="s">
        <v>9</v>
      </c>
      <c r="C667" t="s">
        <v>16</v>
      </c>
      <c r="D667">
        <v>14</v>
      </c>
    </row>
    <row r="668" spans="1:4" x14ac:dyDescent="0.25">
      <c r="A668" s="2">
        <v>40884</v>
      </c>
      <c r="B668" t="s">
        <v>7</v>
      </c>
      <c r="C668" t="s">
        <v>16</v>
      </c>
      <c r="D668">
        <v>12</v>
      </c>
    </row>
    <row r="669" spans="1:4" x14ac:dyDescent="0.25">
      <c r="A669" s="2">
        <v>40881</v>
      </c>
      <c r="B669" t="s">
        <v>6</v>
      </c>
      <c r="C669" t="s">
        <v>16</v>
      </c>
      <c r="D669">
        <v>4</v>
      </c>
    </row>
    <row r="670" spans="1:4" x14ac:dyDescent="0.25">
      <c r="A670" s="2">
        <v>40785</v>
      </c>
      <c r="B670" t="s">
        <v>4</v>
      </c>
      <c r="C670" t="s">
        <v>19</v>
      </c>
      <c r="D670">
        <v>13</v>
      </c>
    </row>
    <row r="671" spans="1:4" x14ac:dyDescent="0.25">
      <c r="A671" s="2">
        <v>40917</v>
      </c>
      <c r="B671" t="s">
        <v>6</v>
      </c>
      <c r="C671" t="s">
        <v>15</v>
      </c>
      <c r="D671">
        <v>24</v>
      </c>
    </row>
    <row r="672" spans="1:4" x14ac:dyDescent="0.25">
      <c r="A672" s="2">
        <v>40367</v>
      </c>
      <c r="B672" t="s">
        <v>8</v>
      </c>
      <c r="C672" t="s">
        <v>15</v>
      </c>
      <c r="D672">
        <v>24</v>
      </c>
    </row>
    <row r="673" spans="1:4" x14ac:dyDescent="0.25">
      <c r="A673" s="2">
        <v>40399</v>
      </c>
      <c r="B673" t="s">
        <v>9</v>
      </c>
      <c r="C673" t="s">
        <v>17</v>
      </c>
      <c r="D673">
        <v>1</v>
      </c>
    </row>
    <row r="674" spans="1:4" x14ac:dyDescent="0.25">
      <c r="A674" s="2">
        <v>40805</v>
      </c>
      <c r="B674" t="s">
        <v>4</v>
      </c>
      <c r="C674" t="s">
        <v>17</v>
      </c>
      <c r="D674">
        <v>16</v>
      </c>
    </row>
    <row r="675" spans="1:4" x14ac:dyDescent="0.25">
      <c r="A675" s="2">
        <v>40941</v>
      </c>
      <c r="B675" t="s">
        <v>8</v>
      </c>
      <c r="C675" t="s">
        <v>19</v>
      </c>
      <c r="D675">
        <v>24</v>
      </c>
    </row>
    <row r="676" spans="1:4" x14ac:dyDescent="0.25">
      <c r="A676" s="2">
        <v>40416</v>
      </c>
      <c r="B676" t="s">
        <v>6</v>
      </c>
      <c r="C676" t="s">
        <v>19</v>
      </c>
      <c r="D676">
        <v>7</v>
      </c>
    </row>
    <row r="677" spans="1:4" x14ac:dyDescent="0.25">
      <c r="A677" s="2">
        <v>40563</v>
      </c>
      <c r="B677" t="s">
        <v>8</v>
      </c>
      <c r="C677" t="s">
        <v>19</v>
      </c>
      <c r="D677">
        <v>4</v>
      </c>
    </row>
    <row r="678" spans="1:4" x14ac:dyDescent="0.25">
      <c r="A678" s="2">
        <v>40458</v>
      </c>
      <c r="B678" t="s">
        <v>5</v>
      </c>
      <c r="C678" t="s">
        <v>20</v>
      </c>
      <c r="D678">
        <v>23</v>
      </c>
    </row>
    <row r="679" spans="1:4" x14ac:dyDescent="0.25">
      <c r="A679" s="2">
        <v>40497</v>
      </c>
      <c r="B679" t="s">
        <v>5</v>
      </c>
      <c r="C679" t="s">
        <v>20</v>
      </c>
      <c r="D679">
        <v>19</v>
      </c>
    </row>
    <row r="680" spans="1:4" x14ac:dyDescent="0.25">
      <c r="A680" s="2">
        <v>40668</v>
      </c>
      <c r="B680" t="s">
        <v>4</v>
      </c>
      <c r="C680" t="s">
        <v>18</v>
      </c>
      <c r="D680">
        <v>10</v>
      </c>
    </row>
    <row r="681" spans="1:4" x14ac:dyDescent="0.25">
      <c r="A681" s="2">
        <v>40644</v>
      </c>
      <c r="B681" t="s">
        <v>8</v>
      </c>
      <c r="C681" t="s">
        <v>19</v>
      </c>
      <c r="D681">
        <v>1</v>
      </c>
    </row>
    <row r="682" spans="1:4" x14ac:dyDescent="0.25">
      <c r="A682" s="2">
        <v>41007</v>
      </c>
      <c r="B682" t="s">
        <v>9</v>
      </c>
      <c r="C682" t="s">
        <v>18</v>
      </c>
      <c r="D682">
        <v>19</v>
      </c>
    </row>
    <row r="683" spans="1:4" x14ac:dyDescent="0.25">
      <c r="A683" s="2">
        <v>40862</v>
      </c>
      <c r="B683" t="s">
        <v>4</v>
      </c>
      <c r="C683" t="s">
        <v>20</v>
      </c>
      <c r="D683">
        <v>13</v>
      </c>
    </row>
    <row r="684" spans="1:4" x14ac:dyDescent="0.25">
      <c r="A684" s="2">
        <v>40908</v>
      </c>
      <c r="B684" t="s">
        <v>7</v>
      </c>
      <c r="C684" t="s">
        <v>17</v>
      </c>
      <c r="D684">
        <v>20</v>
      </c>
    </row>
    <row r="685" spans="1:4" x14ac:dyDescent="0.25">
      <c r="A685" s="2">
        <v>40863</v>
      </c>
      <c r="B685" t="s">
        <v>7</v>
      </c>
      <c r="C685" t="s">
        <v>16</v>
      </c>
      <c r="D685">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85"/>
  <sheetViews>
    <sheetView zoomScale="130" zoomScaleNormal="130" workbookViewId="0">
      <selection sqref="A1:H1"/>
    </sheetView>
  </sheetViews>
  <sheetFormatPr defaultRowHeight="15" x14ac:dyDescent="0.25"/>
  <cols>
    <col min="1" max="2" width="11.28515625" bestFit="1" customWidth="1"/>
    <col min="4" max="4" width="17.85546875" bestFit="1" customWidth="1"/>
  </cols>
  <sheetData>
    <row r="1" spans="1:8" ht="30" x14ac:dyDescent="0.25">
      <c r="A1" s="17" t="s">
        <v>57</v>
      </c>
      <c r="B1" s="18"/>
      <c r="C1" s="18"/>
      <c r="D1" s="18"/>
      <c r="E1" s="18"/>
      <c r="F1" s="18"/>
      <c r="G1" s="18"/>
      <c r="H1" s="19"/>
    </row>
    <row r="4" spans="1:8" x14ac:dyDescent="0.25">
      <c r="A4" s="1" t="s">
        <v>0</v>
      </c>
      <c r="B4" s="1" t="s">
        <v>1</v>
      </c>
      <c r="C4" s="1" t="s">
        <v>2</v>
      </c>
      <c r="D4" s="1" t="s">
        <v>3</v>
      </c>
    </row>
    <row r="5" spans="1:8" x14ac:dyDescent="0.25">
      <c r="A5" s="2">
        <v>40654</v>
      </c>
      <c r="B5" t="s">
        <v>7</v>
      </c>
      <c r="C5" t="s">
        <v>15</v>
      </c>
      <c r="D5">
        <v>20</v>
      </c>
    </row>
    <row r="6" spans="1:8" x14ac:dyDescent="0.25">
      <c r="A6" s="2">
        <v>40979</v>
      </c>
      <c r="B6" t="s">
        <v>7</v>
      </c>
      <c r="C6" t="s">
        <v>16</v>
      </c>
      <c r="D6">
        <v>14</v>
      </c>
    </row>
    <row r="7" spans="1:8" x14ac:dyDescent="0.25">
      <c r="A7" s="2">
        <v>40549</v>
      </c>
      <c r="B7" t="s">
        <v>9</v>
      </c>
      <c r="C7" t="s">
        <v>15</v>
      </c>
      <c r="D7">
        <v>8</v>
      </c>
    </row>
    <row r="8" spans="1:8" x14ac:dyDescent="0.25">
      <c r="A8" s="2">
        <v>40343</v>
      </c>
      <c r="B8" t="s">
        <v>9</v>
      </c>
      <c r="C8" t="s">
        <v>15</v>
      </c>
      <c r="D8">
        <v>19</v>
      </c>
      <c r="G8" s="3"/>
      <c r="H8" s="3">
        <v>2010</v>
      </c>
    </row>
    <row r="9" spans="1:8" x14ac:dyDescent="0.25">
      <c r="A9" s="2">
        <v>40983</v>
      </c>
      <c r="B9" t="s">
        <v>8</v>
      </c>
      <c r="C9" t="s">
        <v>17</v>
      </c>
      <c r="D9">
        <v>6</v>
      </c>
      <c r="G9" s="16" t="s">
        <v>52</v>
      </c>
      <c r="H9" s="6">
        <f t="shared" ref="H9" si="0">SUMPRODUCT(--(YEAR($A$5:$A$685)=H$8))</f>
        <v>235</v>
      </c>
    </row>
    <row r="10" spans="1:8" x14ac:dyDescent="0.25">
      <c r="A10" s="2">
        <v>40461</v>
      </c>
      <c r="B10" t="s">
        <v>4</v>
      </c>
      <c r="C10" t="s">
        <v>15</v>
      </c>
      <c r="D10">
        <v>19</v>
      </c>
      <c r="G10" s="16" t="s">
        <v>56</v>
      </c>
      <c r="H10" s="6">
        <f>SUMPRODUCT(1*(YEAR($A$5:$A$685)=H$8))</f>
        <v>235</v>
      </c>
    </row>
    <row r="11" spans="1:8" x14ac:dyDescent="0.25">
      <c r="A11" s="2">
        <v>40741</v>
      </c>
      <c r="B11" t="s">
        <v>4</v>
      </c>
      <c r="C11" t="s">
        <v>15</v>
      </c>
      <c r="D11">
        <v>24</v>
      </c>
      <c r="G11" s="16" t="s">
        <v>53</v>
      </c>
      <c r="H11" s="6">
        <f>SUMPRODUCT((YEAR($A$5:$A$685)=H$8)/1)</f>
        <v>235</v>
      </c>
    </row>
    <row r="12" spans="1:8" x14ac:dyDescent="0.25">
      <c r="A12" s="2">
        <v>40888</v>
      </c>
      <c r="B12" t="s">
        <v>7</v>
      </c>
      <c r="C12" t="s">
        <v>18</v>
      </c>
      <c r="D12">
        <v>11</v>
      </c>
      <c r="G12" s="16" t="s">
        <v>54</v>
      </c>
      <c r="H12" s="6">
        <f>SUMPRODUCT((YEAR($A$5:$A$685)=H$8)^1)</f>
        <v>235</v>
      </c>
    </row>
    <row r="13" spans="1:8" x14ac:dyDescent="0.25">
      <c r="A13" s="2">
        <v>40993</v>
      </c>
      <c r="B13" t="s">
        <v>4</v>
      </c>
      <c r="C13" t="s">
        <v>19</v>
      </c>
      <c r="D13">
        <v>5</v>
      </c>
      <c r="G13" s="16" t="s">
        <v>55</v>
      </c>
      <c r="H13" s="6">
        <f>SUMPRODUCT((YEAR($A$5:$A$685)=H$8)+0)</f>
        <v>235</v>
      </c>
    </row>
    <row r="14" spans="1:8" x14ac:dyDescent="0.25">
      <c r="A14" s="2">
        <v>40482</v>
      </c>
      <c r="B14" t="s">
        <v>4</v>
      </c>
      <c r="C14" t="s">
        <v>18</v>
      </c>
      <c r="D14">
        <v>5</v>
      </c>
    </row>
    <row r="15" spans="1:8" x14ac:dyDescent="0.25">
      <c r="A15" s="2">
        <v>40577</v>
      </c>
      <c r="B15" t="s">
        <v>5</v>
      </c>
      <c r="C15" t="s">
        <v>16</v>
      </c>
      <c r="D15">
        <v>5</v>
      </c>
    </row>
    <row r="16" spans="1:8" x14ac:dyDescent="0.25">
      <c r="A16" s="2">
        <v>40717</v>
      </c>
      <c r="B16" t="s">
        <v>6</v>
      </c>
      <c r="C16" t="s">
        <v>15</v>
      </c>
      <c r="D16">
        <v>17</v>
      </c>
    </row>
    <row r="17" spans="1:4" x14ac:dyDescent="0.25">
      <c r="A17" s="2">
        <v>40734</v>
      </c>
      <c r="B17" t="s">
        <v>5</v>
      </c>
      <c r="C17" t="s">
        <v>19</v>
      </c>
      <c r="D17">
        <v>3</v>
      </c>
    </row>
    <row r="18" spans="1:4" x14ac:dyDescent="0.25">
      <c r="A18" s="2">
        <v>40796</v>
      </c>
      <c r="B18" t="s">
        <v>5</v>
      </c>
      <c r="C18" t="s">
        <v>20</v>
      </c>
      <c r="D18">
        <v>17</v>
      </c>
    </row>
    <row r="19" spans="1:4" x14ac:dyDescent="0.25">
      <c r="A19" s="2">
        <v>40420</v>
      </c>
      <c r="B19" t="s">
        <v>8</v>
      </c>
      <c r="C19" t="s">
        <v>16</v>
      </c>
      <c r="D19">
        <v>4</v>
      </c>
    </row>
    <row r="20" spans="1:4" x14ac:dyDescent="0.25">
      <c r="A20" s="2">
        <v>40429</v>
      </c>
      <c r="B20" t="s">
        <v>8</v>
      </c>
      <c r="C20" t="s">
        <v>15</v>
      </c>
      <c r="D20">
        <v>22</v>
      </c>
    </row>
    <row r="21" spans="1:4" x14ac:dyDescent="0.25">
      <c r="A21" s="2">
        <v>40865</v>
      </c>
      <c r="B21" t="s">
        <v>7</v>
      </c>
      <c r="C21" t="s">
        <v>19</v>
      </c>
      <c r="D21">
        <v>6</v>
      </c>
    </row>
    <row r="22" spans="1:4" x14ac:dyDescent="0.25">
      <c r="A22" s="2">
        <v>40487</v>
      </c>
      <c r="B22" t="s">
        <v>5</v>
      </c>
      <c r="C22" t="s">
        <v>20</v>
      </c>
      <c r="D22">
        <v>4</v>
      </c>
    </row>
    <row r="23" spans="1:4" x14ac:dyDescent="0.25">
      <c r="A23" s="2">
        <v>40358</v>
      </c>
      <c r="B23" t="s">
        <v>6</v>
      </c>
      <c r="C23" t="s">
        <v>20</v>
      </c>
      <c r="D23">
        <v>22</v>
      </c>
    </row>
    <row r="24" spans="1:4" x14ac:dyDescent="0.25">
      <c r="A24" s="2">
        <v>40702</v>
      </c>
      <c r="B24" t="s">
        <v>5</v>
      </c>
      <c r="C24" t="s">
        <v>20</v>
      </c>
      <c r="D24">
        <v>22</v>
      </c>
    </row>
    <row r="25" spans="1:4" x14ac:dyDescent="0.25">
      <c r="A25" s="2">
        <v>40675</v>
      </c>
      <c r="B25" t="s">
        <v>4</v>
      </c>
      <c r="C25" t="s">
        <v>18</v>
      </c>
      <c r="D25">
        <v>14</v>
      </c>
    </row>
    <row r="26" spans="1:4" x14ac:dyDescent="0.25">
      <c r="A26" s="2">
        <v>40395</v>
      </c>
      <c r="B26" t="s">
        <v>4</v>
      </c>
      <c r="C26" t="s">
        <v>15</v>
      </c>
      <c r="D26">
        <v>25</v>
      </c>
    </row>
    <row r="27" spans="1:4" x14ac:dyDescent="0.25">
      <c r="A27" s="2">
        <v>40438</v>
      </c>
      <c r="B27" t="s">
        <v>4</v>
      </c>
      <c r="C27" t="s">
        <v>20</v>
      </c>
      <c r="D27">
        <v>10</v>
      </c>
    </row>
    <row r="28" spans="1:4" x14ac:dyDescent="0.25">
      <c r="A28" s="2">
        <v>40687</v>
      </c>
      <c r="B28" t="s">
        <v>7</v>
      </c>
      <c r="C28" t="s">
        <v>15</v>
      </c>
      <c r="D28">
        <v>11</v>
      </c>
    </row>
    <row r="29" spans="1:4" x14ac:dyDescent="0.25">
      <c r="A29" s="2">
        <v>40708</v>
      </c>
      <c r="B29" t="s">
        <v>6</v>
      </c>
      <c r="C29" t="s">
        <v>15</v>
      </c>
      <c r="D29">
        <v>25</v>
      </c>
    </row>
    <row r="30" spans="1:4" x14ac:dyDescent="0.25">
      <c r="A30" s="2">
        <v>40645</v>
      </c>
      <c r="B30" t="s">
        <v>8</v>
      </c>
      <c r="C30" t="s">
        <v>15</v>
      </c>
      <c r="D30">
        <v>25</v>
      </c>
    </row>
    <row r="31" spans="1:4" x14ac:dyDescent="0.25">
      <c r="A31" s="2">
        <v>40564</v>
      </c>
      <c r="B31" t="s">
        <v>5</v>
      </c>
      <c r="C31" t="s">
        <v>16</v>
      </c>
      <c r="D31">
        <v>16</v>
      </c>
    </row>
    <row r="32" spans="1:4" x14ac:dyDescent="0.25">
      <c r="A32" s="2">
        <v>40541</v>
      </c>
      <c r="B32" t="s">
        <v>8</v>
      </c>
      <c r="C32" t="s">
        <v>20</v>
      </c>
      <c r="D32">
        <v>7</v>
      </c>
    </row>
    <row r="33" spans="1:4" x14ac:dyDescent="0.25">
      <c r="A33" s="2">
        <v>40885</v>
      </c>
      <c r="B33" t="s">
        <v>9</v>
      </c>
      <c r="C33" t="s">
        <v>19</v>
      </c>
      <c r="D33">
        <v>6</v>
      </c>
    </row>
    <row r="34" spans="1:4" x14ac:dyDescent="0.25">
      <c r="A34" s="2">
        <v>40908</v>
      </c>
      <c r="B34" t="s">
        <v>8</v>
      </c>
      <c r="C34" t="s">
        <v>19</v>
      </c>
      <c r="D34">
        <v>3</v>
      </c>
    </row>
    <row r="35" spans="1:4" x14ac:dyDescent="0.25">
      <c r="A35" s="2">
        <v>40564</v>
      </c>
      <c r="B35" t="s">
        <v>8</v>
      </c>
      <c r="C35" t="s">
        <v>15</v>
      </c>
      <c r="D35">
        <v>11</v>
      </c>
    </row>
    <row r="36" spans="1:4" x14ac:dyDescent="0.25">
      <c r="A36" s="2">
        <v>40686</v>
      </c>
      <c r="B36" t="s">
        <v>5</v>
      </c>
      <c r="C36" t="s">
        <v>16</v>
      </c>
      <c r="D36">
        <v>15</v>
      </c>
    </row>
    <row r="37" spans="1:4" x14ac:dyDescent="0.25">
      <c r="A37" s="2">
        <v>40518</v>
      </c>
      <c r="B37" t="s">
        <v>5</v>
      </c>
      <c r="C37" t="s">
        <v>20</v>
      </c>
      <c r="D37">
        <v>16</v>
      </c>
    </row>
    <row r="38" spans="1:4" x14ac:dyDescent="0.25">
      <c r="A38" s="2">
        <v>40719</v>
      </c>
      <c r="B38" t="s">
        <v>5</v>
      </c>
      <c r="C38" t="s">
        <v>17</v>
      </c>
      <c r="D38">
        <v>18</v>
      </c>
    </row>
    <row r="39" spans="1:4" x14ac:dyDescent="0.25">
      <c r="A39" s="2">
        <v>40433</v>
      </c>
      <c r="B39" t="s">
        <v>4</v>
      </c>
      <c r="C39" t="s">
        <v>18</v>
      </c>
      <c r="D39">
        <v>3</v>
      </c>
    </row>
    <row r="40" spans="1:4" x14ac:dyDescent="0.25">
      <c r="A40" s="2">
        <v>40329</v>
      </c>
      <c r="B40" t="s">
        <v>6</v>
      </c>
      <c r="C40" t="s">
        <v>16</v>
      </c>
      <c r="D40">
        <v>1</v>
      </c>
    </row>
    <row r="41" spans="1:4" x14ac:dyDescent="0.25">
      <c r="A41" s="2">
        <v>40341</v>
      </c>
      <c r="B41" t="s">
        <v>9</v>
      </c>
      <c r="C41" t="s">
        <v>19</v>
      </c>
      <c r="D41">
        <v>7</v>
      </c>
    </row>
    <row r="42" spans="1:4" x14ac:dyDescent="0.25">
      <c r="A42" s="2">
        <v>40396</v>
      </c>
      <c r="B42" t="s">
        <v>8</v>
      </c>
      <c r="C42" t="s">
        <v>20</v>
      </c>
      <c r="D42">
        <v>16</v>
      </c>
    </row>
    <row r="43" spans="1:4" x14ac:dyDescent="0.25">
      <c r="A43" s="2">
        <v>40938</v>
      </c>
      <c r="B43" t="s">
        <v>6</v>
      </c>
      <c r="C43" t="s">
        <v>15</v>
      </c>
      <c r="D43">
        <v>24</v>
      </c>
    </row>
    <row r="44" spans="1:4" x14ac:dyDescent="0.25">
      <c r="A44" s="2">
        <v>40586</v>
      </c>
      <c r="B44" t="s">
        <v>9</v>
      </c>
      <c r="C44" t="s">
        <v>18</v>
      </c>
      <c r="D44">
        <v>25</v>
      </c>
    </row>
    <row r="45" spans="1:4" x14ac:dyDescent="0.25">
      <c r="A45" s="2">
        <v>40632</v>
      </c>
      <c r="B45" t="s">
        <v>7</v>
      </c>
      <c r="C45" t="s">
        <v>17</v>
      </c>
      <c r="D45">
        <v>6</v>
      </c>
    </row>
    <row r="46" spans="1:4" x14ac:dyDescent="0.25">
      <c r="A46" s="2">
        <v>40475</v>
      </c>
      <c r="B46" t="s">
        <v>4</v>
      </c>
      <c r="C46" t="s">
        <v>15</v>
      </c>
      <c r="D46">
        <v>4</v>
      </c>
    </row>
    <row r="47" spans="1:4" x14ac:dyDescent="0.25">
      <c r="A47" s="2">
        <v>40902</v>
      </c>
      <c r="B47" t="s">
        <v>5</v>
      </c>
      <c r="C47" t="s">
        <v>15</v>
      </c>
      <c r="D47">
        <v>8</v>
      </c>
    </row>
    <row r="48" spans="1:4" x14ac:dyDescent="0.25">
      <c r="A48" s="2">
        <v>40358</v>
      </c>
      <c r="B48" t="s">
        <v>6</v>
      </c>
      <c r="C48" t="s">
        <v>15</v>
      </c>
      <c r="D48">
        <v>7</v>
      </c>
    </row>
    <row r="49" spans="1:4" x14ac:dyDescent="0.25">
      <c r="A49" s="2">
        <v>40688</v>
      </c>
      <c r="B49" t="s">
        <v>7</v>
      </c>
      <c r="C49" t="s">
        <v>19</v>
      </c>
      <c r="D49">
        <v>7</v>
      </c>
    </row>
    <row r="50" spans="1:4" x14ac:dyDescent="0.25">
      <c r="A50" s="2">
        <v>40873</v>
      </c>
      <c r="B50" t="s">
        <v>4</v>
      </c>
      <c r="C50" t="s">
        <v>16</v>
      </c>
      <c r="D50">
        <v>9</v>
      </c>
    </row>
    <row r="51" spans="1:4" x14ac:dyDescent="0.25">
      <c r="A51" s="2">
        <v>40309</v>
      </c>
      <c r="B51" t="s">
        <v>6</v>
      </c>
      <c r="C51" t="s">
        <v>18</v>
      </c>
      <c r="D51">
        <v>3</v>
      </c>
    </row>
    <row r="52" spans="1:4" x14ac:dyDescent="0.25">
      <c r="A52" s="2">
        <v>40585</v>
      </c>
      <c r="B52" t="s">
        <v>8</v>
      </c>
      <c r="C52" t="s">
        <v>17</v>
      </c>
      <c r="D52">
        <v>10</v>
      </c>
    </row>
    <row r="53" spans="1:4" x14ac:dyDescent="0.25">
      <c r="A53" s="2">
        <v>40787</v>
      </c>
      <c r="B53" t="s">
        <v>4</v>
      </c>
      <c r="C53" t="s">
        <v>15</v>
      </c>
      <c r="D53">
        <v>14</v>
      </c>
    </row>
    <row r="54" spans="1:4" x14ac:dyDescent="0.25">
      <c r="A54" s="2">
        <v>40642</v>
      </c>
      <c r="B54" t="s">
        <v>8</v>
      </c>
      <c r="C54" t="s">
        <v>16</v>
      </c>
      <c r="D54">
        <v>1</v>
      </c>
    </row>
    <row r="55" spans="1:4" x14ac:dyDescent="0.25">
      <c r="A55" s="2">
        <v>40453</v>
      </c>
      <c r="B55" t="s">
        <v>8</v>
      </c>
      <c r="C55" t="s">
        <v>20</v>
      </c>
      <c r="D55">
        <v>11</v>
      </c>
    </row>
    <row r="56" spans="1:4" x14ac:dyDescent="0.25">
      <c r="A56" s="2">
        <v>40468</v>
      </c>
      <c r="B56" t="s">
        <v>7</v>
      </c>
      <c r="C56" t="s">
        <v>19</v>
      </c>
      <c r="D56">
        <v>17</v>
      </c>
    </row>
    <row r="57" spans="1:4" x14ac:dyDescent="0.25">
      <c r="A57" s="2">
        <v>40628</v>
      </c>
      <c r="B57" t="s">
        <v>9</v>
      </c>
      <c r="C57" t="s">
        <v>20</v>
      </c>
      <c r="D57">
        <v>4</v>
      </c>
    </row>
    <row r="58" spans="1:4" x14ac:dyDescent="0.25">
      <c r="A58" s="2">
        <v>40940</v>
      </c>
      <c r="B58" t="s">
        <v>7</v>
      </c>
      <c r="C58" t="s">
        <v>18</v>
      </c>
      <c r="D58">
        <v>14</v>
      </c>
    </row>
    <row r="59" spans="1:4" x14ac:dyDescent="0.25">
      <c r="A59" s="2">
        <v>40843</v>
      </c>
      <c r="B59" t="s">
        <v>8</v>
      </c>
      <c r="C59" t="s">
        <v>15</v>
      </c>
      <c r="D59">
        <v>19</v>
      </c>
    </row>
    <row r="60" spans="1:4" x14ac:dyDescent="0.25">
      <c r="A60" s="2">
        <v>40628</v>
      </c>
      <c r="B60" t="s">
        <v>9</v>
      </c>
      <c r="C60" t="s">
        <v>15</v>
      </c>
      <c r="D60">
        <v>19</v>
      </c>
    </row>
    <row r="61" spans="1:4" x14ac:dyDescent="0.25">
      <c r="A61" s="2">
        <v>40755</v>
      </c>
      <c r="B61" t="s">
        <v>4</v>
      </c>
      <c r="C61" t="s">
        <v>19</v>
      </c>
      <c r="D61">
        <v>8</v>
      </c>
    </row>
    <row r="62" spans="1:4" x14ac:dyDescent="0.25">
      <c r="A62" s="2">
        <v>40410</v>
      </c>
      <c r="B62" t="s">
        <v>6</v>
      </c>
      <c r="C62" t="s">
        <v>20</v>
      </c>
      <c r="D62">
        <v>23</v>
      </c>
    </row>
    <row r="63" spans="1:4" x14ac:dyDescent="0.25">
      <c r="A63" s="2">
        <v>40610</v>
      </c>
      <c r="B63" t="s">
        <v>9</v>
      </c>
      <c r="C63" t="s">
        <v>20</v>
      </c>
      <c r="D63">
        <v>9</v>
      </c>
    </row>
    <row r="64" spans="1:4" x14ac:dyDescent="0.25">
      <c r="A64" s="2">
        <v>40935</v>
      </c>
      <c r="B64" t="s">
        <v>5</v>
      </c>
      <c r="C64" t="s">
        <v>16</v>
      </c>
      <c r="D64">
        <v>23</v>
      </c>
    </row>
    <row r="65" spans="1:4" x14ac:dyDescent="0.25">
      <c r="A65" s="2">
        <v>40684</v>
      </c>
      <c r="B65" t="s">
        <v>7</v>
      </c>
      <c r="C65" t="s">
        <v>18</v>
      </c>
      <c r="D65">
        <v>6</v>
      </c>
    </row>
    <row r="66" spans="1:4" x14ac:dyDescent="0.25">
      <c r="A66" s="2">
        <v>40633</v>
      </c>
      <c r="B66" t="s">
        <v>8</v>
      </c>
      <c r="C66" t="s">
        <v>16</v>
      </c>
      <c r="D66">
        <v>3</v>
      </c>
    </row>
    <row r="67" spans="1:4" x14ac:dyDescent="0.25">
      <c r="A67" s="2">
        <v>40714</v>
      </c>
      <c r="B67" t="s">
        <v>7</v>
      </c>
      <c r="C67" t="s">
        <v>19</v>
      </c>
      <c r="D67">
        <v>7</v>
      </c>
    </row>
    <row r="68" spans="1:4" x14ac:dyDescent="0.25">
      <c r="A68" s="2">
        <v>40784</v>
      </c>
      <c r="B68" t="s">
        <v>5</v>
      </c>
      <c r="C68" t="s">
        <v>15</v>
      </c>
      <c r="D68">
        <v>20</v>
      </c>
    </row>
    <row r="69" spans="1:4" x14ac:dyDescent="0.25">
      <c r="A69" s="2">
        <v>40964</v>
      </c>
      <c r="B69" t="s">
        <v>5</v>
      </c>
      <c r="C69" t="s">
        <v>15</v>
      </c>
      <c r="D69">
        <v>19</v>
      </c>
    </row>
    <row r="70" spans="1:4" x14ac:dyDescent="0.25">
      <c r="A70" s="2">
        <v>40723</v>
      </c>
      <c r="B70" t="s">
        <v>5</v>
      </c>
      <c r="C70" t="s">
        <v>16</v>
      </c>
      <c r="D70">
        <v>1</v>
      </c>
    </row>
    <row r="71" spans="1:4" x14ac:dyDescent="0.25">
      <c r="A71" s="2">
        <v>40985</v>
      </c>
      <c r="B71" t="s">
        <v>8</v>
      </c>
      <c r="C71" t="s">
        <v>18</v>
      </c>
      <c r="D71">
        <v>20</v>
      </c>
    </row>
    <row r="72" spans="1:4" x14ac:dyDescent="0.25">
      <c r="A72" s="2">
        <v>40925</v>
      </c>
      <c r="B72" t="s">
        <v>6</v>
      </c>
      <c r="C72" t="s">
        <v>19</v>
      </c>
      <c r="D72">
        <v>5</v>
      </c>
    </row>
    <row r="73" spans="1:4" x14ac:dyDescent="0.25">
      <c r="A73" s="2">
        <v>40323</v>
      </c>
      <c r="B73" t="s">
        <v>9</v>
      </c>
      <c r="C73" t="s">
        <v>17</v>
      </c>
      <c r="D73">
        <v>16</v>
      </c>
    </row>
    <row r="74" spans="1:4" x14ac:dyDescent="0.25">
      <c r="A74" s="2">
        <v>40391</v>
      </c>
      <c r="B74" t="s">
        <v>9</v>
      </c>
      <c r="C74" t="s">
        <v>20</v>
      </c>
      <c r="D74">
        <v>25</v>
      </c>
    </row>
    <row r="75" spans="1:4" x14ac:dyDescent="0.25">
      <c r="A75" s="2">
        <v>40718</v>
      </c>
      <c r="B75" t="s">
        <v>8</v>
      </c>
      <c r="C75" t="s">
        <v>20</v>
      </c>
      <c r="D75">
        <v>23</v>
      </c>
    </row>
    <row r="76" spans="1:4" x14ac:dyDescent="0.25">
      <c r="A76" s="2">
        <v>40411</v>
      </c>
      <c r="B76" t="s">
        <v>9</v>
      </c>
      <c r="C76" t="s">
        <v>15</v>
      </c>
      <c r="D76">
        <v>18</v>
      </c>
    </row>
    <row r="77" spans="1:4" x14ac:dyDescent="0.25">
      <c r="A77" s="2">
        <v>40918</v>
      </c>
      <c r="B77" t="s">
        <v>9</v>
      </c>
      <c r="C77" t="s">
        <v>17</v>
      </c>
      <c r="D77">
        <v>17</v>
      </c>
    </row>
    <row r="78" spans="1:4" x14ac:dyDescent="0.25">
      <c r="A78" s="2">
        <v>40691</v>
      </c>
      <c r="B78" t="s">
        <v>4</v>
      </c>
      <c r="C78" t="s">
        <v>20</v>
      </c>
      <c r="D78">
        <v>10</v>
      </c>
    </row>
    <row r="79" spans="1:4" x14ac:dyDescent="0.25">
      <c r="A79" s="2">
        <v>40360</v>
      </c>
      <c r="B79" t="s">
        <v>9</v>
      </c>
      <c r="C79" t="s">
        <v>19</v>
      </c>
      <c r="D79">
        <v>14</v>
      </c>
    </row>
    <row r="80" spans="1:4" x14ac:dyDescent="0.25">
      <c r="A80" s="2">
        <v>40926</v>
      </c>
      <c r="B80" t="s">
        <v>8</v>
      </c>
      <c r="C80" t="s">
        <v>18</v>
      </c>
      <c r="D80">
        <v>9</v>
      </c>
    </row>
    <row r="81" spans="1:4" x14ac:dyDescent="0.25">
      <c r="A81" s="2">
        <v>40416</v>
      </c>
      <c r="B81" t="s">
        <v>5</v>
      </c>
      <c r="C81" t="s">
        <v>18</v>
      </c>
      <c r="D81">
        <v>19</v>
      </c>
    </row>
    <row r="82" spans="1:4" x14ac:dyDescent="0.25">
      <c r="A82" s="2">
        <v>40732</v>
      </c>
      <c r="B82" t="s">
        <v>8</v>
      </c>
      <c r="C82" t="s">
        <v>16</v>
      </c>
      <c r="D82">
        <v>21</v>
      </c>
    </row>
    <row r="83" spans="1:4" x14ac:dyDescent="0.25">
      <c r="A83" s="2">
        <v>40630</v>
      </c>
      <c r="B83" t="s">
        <v>4</v>
      </c>
      <c r="C83" t="s">
        <v>15</v>
      </c>
      <c r="D83">
        <v>22</v>
      </c>
    </row>
    <row r="84" spans="1:4" x14ac:dyDescent="0.25">
      <c r="A84" s="2">
        <v>41007</v>
      </c>
      <c r="B84" t="s">
        <v>9</v>
      </c>
      <c r="C84" t="s">
        <v>15</v>
      </c>
      <c r="D84">
        <v>24</v>
      </c>
    </row>
    <row r="85" spans="1:4" x14ac:dyDescent="0.25">
      <c r="A85" s="2">
        <v>40701</v>
      </c>
      <c r="B85" t="s">
        <v>8</v>
      </c>
      <c r="C85" t="s">
        <v>18</v>
      </c>
      <c r="D85">
        <v>13</v>
      </c>
    </row>
    <row r="86" spans="1:4" x14ac:dyDescent="0.25">
      <c r="A86" s="2">
        <v>40984</v>
      </c>
      <c r="B86" t="s">
        <v>7</v>
      </c>
      <c r="C86" t="s">
        <v>20</v>
      </c>
      <c r="D86">
        <v>15</v>
      </c>
    </row>
    <row r="87" spans="1:4" x14ac:dyDescent="0.25">
      <c r="A87" s="2">
        <v>40741</v>
      </c>
      <c r="B87" t="s">
        <v>7</v>
      </c>
      <c r="C87" t="s">
        <v>18</v>
      </c>
      <c r="D87">
        <v>24</v>
      </c>
    </row>
    <row r="88" spans="1:4" x14ac:dyDescent="0.25">
      <c r="A88" s="2">
        <v>40575</v>
      </c>
      <c r="B88" t="s">
        <v>8</v>
      </c>
      <c r="C88" t="s">
        <v>19</v>
      </c>
      <c r="D88">
        <v>14</v>
      </c>
    </row>
    <row r="89" spans="1:4" x14ac:dyDescent="0.25">
      <c r="A89" s="2">
        <v>40409</v>
      </c>
      <c r="B89" t="s">
        <v>7</v>
      </c>
      <c r="C89" t="s">
        <v>16</v>
      </c>
      <c r="D89">
        <v>16</v>
      </c>
    </row>
    <row r="90" spans="1:4" x14ac:dyDescent="0.25">
      <c r="A90" s="2">
        <v>40801</v>
      </c>
      <c r="B90" t="s">
        <v>8</v>
      </c>
      <c r="C90" t="s">
        <v>18</v>
      </c>
      <c r="D90">
        <v>3</v>
      </c>
    </row>
    <row r="91" spans="1:4" x14ac:dyDescent="0.25">
      <c r="A91" s="2">
        <v>40631</v>
      </c>
      <c r="B91" t="s">
        <v>6</v>
      </c>
      <c r="C91" t="s">
        <v>15</v>
      </c>
      <c r="D91">
        <v>20</v>
      </c>
    </row>
    <row r="92" spans="1:4" x14ac:dyDescent="0.25">
      <c r="A92" s="2">
        <v>40856</v>
      </c>
      <c r="B92" t="s">
        <v>7</v>
      </c>
      <c r="C92" t="s">
        <v>17</v>
      </c>
      <c r="D92">
        <v>20</v>
      </c>
    </row>
    <row r="93" spans="1:4" x14ac:dyDescent="0.25">
      <c r="A93" s="2">
        <v>40661</v>
      </c>
      <c r="B93" t="s">
        <v>4</v>
      </c>
      <c r="C93" t="s">
        <v>20</v>
      </c>
      <c r="D93">
        <v>21</v>
      </c>
    </row>
    <row r="94" spans="1:4" x14ac:dyDescent="0.25">
      <c r="A94" s="2">
        <v>40898</v>
      </c>
      <c r="B94" t="s">
        <v>7</v>
      </c>
      <c r="C94" t="s">
        <v>19</v>
      </c>
      <c r="D94">
        <v>6</v>
      </c>
    </row>
    <row r="95" spans="1:4" x14ac:dyDescent="0.25">
      <c r="A95" s="2">
        <v>40652</v>
      </c>
      <c r="B95" t="s">
        <v>9</v>
      </c>
      <c r="C95" t="s">
        <v>18</v>
      </c>
      <c r="D95">
        <v>23</v>
      </c>
    </row>
    <row r="96" spans="1:4" x14ac:dyDescent="0.25">
      <c r="A96" s="2">
        <v>40710</v>
      </c>
      <c r="B96" t="s">
        <v>6</v>
      </c>
      <c r="C96" t="s">
        <v>17</v>
      </c>
      <c r="D96">
        <v>20</v>
      </c>
    </row>
    <row r="97" spans="1:4" x14ac:dyDescent="0.25">
      <c r="A97" s="2">
        <v>40475</v>
      </c>
      <c r="B97" t="s">
        <v>6</v>
      </c>
      <c r="C97" t="s">
        <v>15</v>
      </c>
      <c r="D97">
        <v>7</v>
      </c>
    </row>
    <row r="98" spans="1:4" x14ac:dyDescent="0.25">
      <c r="A98" s="2">
        <v>40329</v>
      </c>
      <c r="B98" t="s">
        <v>9</v>
      </c>
      <c r="C98" t="s">
        <v>18</v>
      </c>
      <c r="D98">
        <v>2</v>
      </c>
    </row>
    <row r="99" spans="1:4" x14ac:dyDescent="0.25">
      <c r="A99" s="2">
        <v>40789</v>
      </c>
      <c r="B99" t="s">
        <v>8</v>
      </c>
      <c r="C99" t="s">
        <v>19</v>
      </c>
      <c r="D99">
        <v>1</v>
      </c>
    </row>
    <row r="100" spans="1:4" x14ac:dyDescent="0.25">
      <c r="A100" s="2">
        <v>40635</v>
      </c>
      <c r="B100" t="s">
        <v>5</v>
      </c>
      <c r="C100" t="s">
        <v>16</v>
      </c>
      <c r="D100">
        <v>2</v>
      </c>
    </row>
    <row r="101" spans="1:4" x14ac:dyDescent="0.25">
      <c r="A101" s="2">
        <v>40847</v>
      </c>
      <c r="B101" t="s">
        <v>5</v>
      </c>
      <c r="C101" t="s">
        <v>18</v>
      </c>
      <c r="D101">
        <v>19</v>
      </c>
    </row>
    <row r="102" spans="1:4" x14ac:dyDescent="0.25">
      <c r="A102" s="2">
        <v>40562</v>
      </c>
      <c r="B102" t="s">
        <v>9</v>
      </c>
      <c r="C102" t="s">
        <v>18</v>
      </c>
      <c r="D102">
        <v>15</v>
      </c>
    </row>
    <row r="103" spans="1:4" x14ac:dyDescent="0.25">
      <c r="A103" s="2">
        <v>40988</v>
      </c>
      <c r="B103" t="s">
        <v>9</v>
      </c>
      <c r="C103" t="s">
        <v>17</v>
      </c>
      <c r="D103">
        <v>24</v>
      </c>
    </row>
    <row r="104" spans="1:4" x14ac:dyDescent="0.25">
      <c r="A104" s="2">
        <v>40738</v>
      </c>
      <c r="B104" t="s">
        <v>8</v>
      </c>
      <c r="C104" t="s">
        <v>20</v>
      </c>
      <c r="D104">
        <v>15</v>
      </c>
    </row>
    <row r="105" spans="1:4" x14ac:dyDescent="0.25">
      <c r="A105" s="2">
        <v>40777</v>
      </c>
      <c r="B105" t="s">
        <v>7</v>
      </c>
      <c r="C105" t="s">
        <v>19</v>
      </c>
      <c r="D105">
        <v>21</v>
      </c>
    </row>
    <row r="106" spans="1:4" x14ac:dyDescent="0.25">
      <c r="A106" s="2">
        <v>40377</v>
      </c>
      <c r="B106" t="s">
        <v>4</v>
      </c>
      <c r="C106" t="s">
        <v>18</v>
      </c>
      <c r="D106">
        <v>7</v>
      </c>
    </row>
    <row r="107" spans="1:4" x14ac:dyDescent="0.25">
      <c r="A107" s="2">
        <v>40311</v>
      </c>
      <c r="B107" t="s">
        <v>6</v>
      </c>
      <c r="C107" t="s">
        <v>19</v>
      </c>
      <c r="D107">
        <v>19</v>
      </c>
    </row>
    <row r="108" spans="1:4" x14ac:dyDescent="0.25">
      <c r="A108" s="2">
        <v>40815</v>
      </c>
      <c r="B108" t="s">
        <v>9</v>
      </c>
      <c r="C108" t="s">
        <v>20</v>
      </c>
      <c r="D108">
        <v>18</v>
      </c>
    </row>
    <row r="109" spans="1:4" x14ac:dyDescent="0.25">
      <c r="A109" s="2">
        <v>40379</v>
      </c>
      <c r="B109" t="s">
        <v>5</v>
      </c>
      <c r="C109" t="s">
        <v>15</v>
      </c>
      <c r="D109">
        <v>9</v>
      </c>
    </row>
    <row r="110" spans="1:4" x14ac:dyDescent="0.25">
      <c r="A110" s="2">
        <v>40663</v>
      </c>
      <c r="B110" t="s">
        <v>5</v>
      </c>
      <c r="C110" t="s">
        <v>15</v>
      </c>
      <c r="D110">
        <v>7</v>
      </c>
    </row>
    <row r="111" spans="1:4" x14ac:dyDescent="0.25">
      <c r="A111" s="2">
        <v>40381</v>
      </c>
      <c r="B111" t="s">
        <v>5</v>
      </c>
      <c r="C111" t="s">
        <v>15</v>
      </c>
      <c r="D111">
        <v>10</v>
      </c>
    </row>
    <row r="112" spans="1:4" x14ac:dyDescent="0.25">
      <c r="A112" s="2">
        <v>40624</v>
      </c>
      <c r="B112" t="s">
        <v>9</v>
      </c>
      <c r="C112" t="s">
        <v>18</v>
      </c>
      <c r="D112">
        <v>15</v>
      </c>
    </row>
    <row r="113" spans="1:4" x14ac:dyDescent="0.25">
      <c r="A113" s="2">
        <v>40676</v>
      </c>
      <c r="B113" t="s">
        <v>5</v>
      </c>
      <c r="C113" t="s">
        <v>16</v>
      </c>
      <c r="D113">
        <v>6</v>
      </c>
    </row>
    <row r="114" spans="1:4" x14ac:dyDescent="0.25">
      <c r="A114" s="2">
        <v>40338</v>
      </c>
      <c r="B114" t="s">
        <v>7</v>
      </c>
      <c r="C114" t="s">
        <v>20</v>
      </c>
      <c r="D114">
        <v>7</v>
      </c>
    </row>
    <row r="115" spans="1:4" x14ac:dyDescent="0.25">
      <c r="A115" s="2">
        <v>40766</v>
      </c>
      <c r="B115" t="s">
        <v>9</v>
      </c>
      <c r="C115" t="s">
        <v>16</v>
      </c>
      <c r="D115">
        <v>20</v>
      </c>
    </row>
    <row r="116" spans="1:4" x14ac:dyDescent="0.25">
      <c r="A116" s="2">
        <v>40600</v>
      </c>
      <c r="B116" t="s">
        <v>9</v>
      </c>
      <c r="C116" t="s">
        <v>15</v>
      </c>
      <c r="D116">
        <v>7</v>
      </c>
    </row>
    <row r="117" spans="1:4" x14ac:dyDescent="0.25">
      <c r="A117" s="2">
        <v>40313</v>
      </c>
      <c r="B117" t="s">
        <v>6</v>
      </c>
      <c r="C117" t="s">
        <v>15</v>
      </c>
      <c r="D117">
        <v>24</v>
      </c>
    </row>
    <row r="118" spans="1:4" x14ac:dyDescent="0.25">
      <c r="A118" s="2">
        <v>40555</v>
      </c>
      <c r="B118" t="s">
        <v>5</v>
      </c>
      <c r="C118" t="s">
        <v>15</v>
      </c>
      <c r="D118">
        <v>16</v>
      </c>
    </row>
    <row r="119" spans="1:4" x14ac:dyDescent="0.25">
      <c r="A119" s="2">
        <v>40939</v>
      </c>
      <c r="B119" t="s">
        <v>8</v>
      </c>
      <c r="C119" t="s">
        <v>19</v>
      </c>
      <c r="D119">
        <v>20</v>
      </c>
    </row>
    <row r="120" spans="1:4" x14ac:dyDescent="0.25">
      <c r="A120" s="2">
        <v>40683</v>
      </c>
      <c r="B120" t="s">
        <v>5</v>
      </c>
      <c r="C120" t="s">
        <v>15</v>
      </c>
      <c r="D120">
        <v>23</v>
      </c>
    </row>
    <row r="121" spans="1:4" x14ac:dyDescent="0.25">
      <c r="A121" s="2">
        <v>40979</v>
      </c>
      <c r="B121" t="s">
        <v>6</v>
      </c>
      <c r="C121" t="s">
        <v>17</v>
      </c>
      <c r="D121">
        <v>13</v>
      </c>
    </row>
    <row r="122" spans="1:4" x14ac:dyDescent="0.25">
      <c r="A122" s="2">
        <v>40567</v>
      </c>
      <c r="B122" t="s">
        <v>4</v>
      </c>
      <c r="C122" t="s">
        <v>15</v>
      </c>
      <c r="D122">
        <v>23</v>
      </c>
    </row>
    <row r="123" spans="1:4" x14ac:dyDescent="0.25">
      <c r="A123" s="2">
        <v>40896</v>
      </c>
      <c r="B123" t="s">
        <v>4</v>
      </c>
      <c r="C123" t="s">
        <v>15</v>
      </c>
      <c r="D123">
        <v>16</v>
      </c>
    </row>
    <row r="124" spans="1:4" x14ac:dyDescent="0.25">
      <c r="A124" s="2">
        <v>40447</v>
      </c>
      <c r="B124" t="s">
        <v>9</v>
      </c>
      <c r="C124" t="s">
        <v>15</v>
      </c>
      <c r="D124">
        <v>5</v>
      </c>
    </row>
    <row r="125" spans="1:4" x14ac:dyDescent="0.25">
      <c r="A125" s="2">
        <v>40925</v>
      </c>
      <c r="B125" t="s">
        <v>4</v>
      </c>
      <c r="C125" t="s">
        <v>16</v>
      </c>
      <c r="D125">
        <v>20</v>
      </c>
    </row>
    <row r="126" spans="1:4" x14ac:dyDescent="0.25">
      <c r="A126" s="2">
        <v>40913</v>
      </c>
      <c r="B126" t="s">
        <v>5</v>
      </c>
      <c r="C126" t="s">
        <v>19</v>
      </c>
      <c r="D126">
        <v>23</v>
      </c>
    </row>
    <row r="127" spans="1:4" x14ac:dyDescent="0.25">
      <c r="A127" s="2">
        <v>40360</v>
      </c>
      <c r="B127" t="s">
        <v>9</v>
      </c>
      <c r="C127" t="s">
        <v>15</v>
      </c>
      <c r="D127">
        <v>9</v>
      </c>
    </row>
    <row r="128" spans="1:4" x14ac:dyDescent="0.25">
      <c r="A128" s="2">
        <v>40377</v>
      </c>
      <c r="B128" t="s">
        <v>4</v>
      </c>
      <c r="C128" t="s">
        <v>15</v>
      </c>
      <c r="D128">
        <v>8</v>
      </c>
    </row>
    <row r="129" spans="1:4" x14ac:dyDescent="0.25">
      <c r="A129" s="2">
        <v>40570</v>
      </c>
      <c r="B129" t="s">
        <v>9</v>
      </c>
      <c r="C129" t="s">
        <v>17</v>
      </c>
      <c r="D129">
        <v>7</v>
      </c>
    </row>
    <row r="130" spans="1:4" x14ac:dyDescent="0.25">
      <c r="A130" s="2">
        <v>40985</v>
      </c>
      <c r="B130" t="s">
        <v>5</v>
      </c>
      <c r="C130" t="s">
        <v>19</v>
      </c>
      <c r="D130">
        <v>20</v>
      </c>
    </row>
    <row r="131" spans="1:4" x14ac:dyDescent="0.25">
      <c r="A131" s="2">
        <v>40374</v>
      </c>
      <c r="B131" t="s">
        <v>6</v>
      </c>
      <c r="C131" t="s">
        <v>18</v>
      </c>
      <c r="D131">
        <v>14</v>
      </c>
    </row>
    <row r="132" spans="1:4" x14ac:dyDescent="0.25">
      <c r="A132" s="2">
        <v>40505</v>
      </c>
      <c r="B132" t="s">
        <v>9</v>
      </c>
      <c r="C132" t="s">
        <v>20</v>
      </c>
      <c r="D132">
        <v>22</v>
      </c>
    </row>
    <row r="133" spans="1:4" x14ac:dyDescent="0.25">
      <c r="A133" s="2">
        <v>40787</v>
      </c>
      <c r="B133" t="s">
        <v>4</v>
      </c>
      <c r="C133" t="s">
        <v>18</v>
      </c>
      <c r="D133">
        <v>21</v>
      </c>
    </row>
    <row r="134" spans="1:4" x14ac:dyDescent="0.25">
      <c r="A134" s="2">
        <v>40969</v>
      </c>
      <c r="B134" t="s">
        <v>8</v>
      </c>
      <c r="C134" t="s">
        <v>19</v>
      </c>
      <c r="D134">
        <v>17</v>
      </c>
    </row>
    <row r="135" spans="1:4" x14ac:dyDescent="0.25">
      <c r="A135" s="2">
        <v>40521</v>
      </c>
      <c r="B135" t="s">
        <v>6</v>
      </c>
      <c r="C135" t="s">
        <v>16</v>
      </c>
      <c r="D135">
        <v>13</v>
      </c>
    </row>
    <row r="136" spans="1:4" x14ac:dyDescent="0.25">
      <c r="A136" s="2">
        <v>40691</v>
      </c>
      <c r="B136" t="s">
        <v>9</v>
      </c>
      <c r="C136" t="s">
        <v>20</v>
      </c>
      <c r="D136">
        <v>11</v>
      </c>
    </row>
    <row r="137" spans="1:4" x14ac:dyDescent="0.25">
      <c r="A137" s="2">
        <v>40517</v>
      </c>
      <c r="B137" t="s">
        <v>7</v>
      </c>
      <c r="C137" t="s">
        <v>16</v>
      </c>
      <c r="D137">
        <v>17</v>
      </c>
    </row>
    <row r="138" spans="1:4" x14ac:dyDescent="0.25">
      <c r="A138" s="2">
        <v>40817</v>
      </c>
      <c r="B138" t="s">
        <v>4</v>
      </c>
      <c r="C138" t="s">
        <v>16</v>
      </c>
      <c r="D138">
        <v>23</v>
      </c>
    </row>
    <row r="139" spans="1:4" x14ac:dyDescent="0.25">
      <c r="A139" s="2">
        <v>40691</v>
      </c>
      <c r="B139" t="s">
        <v>4</v>
      </c>
      <c r="C139" t="s">
        <v>17</v>
      </c>
      <c r="D139">
        <v>18</v>
      </c>
    </row>
    <row r="140" spans="1:4" x14ac:dyDescent="0.25">
      <c r="A140" s="2">
        <v>40660</v>
      </c>
      <c r="B140" t="s">
        <v>4</v>
      </c>
      <c r="C140" t="s">
        <v>18</v>
      </c>
      <c r="D140">
        <v>4</v>
      </c>
    </row>
    <row r="141" spans="1:4" x14ac:dyDescent="0.25">
      <c r="A141" s="2">
        <v>40670</v>
      </c>
      <c r="B141" t="s">
        <v>9</v>
      </c>
      <c r="C141" t="s">
        <v>20</v>
      </c>
      <c r="D141">
        <v>14</v>
      </c>
    </row>
    <row r="142" spans="1:4" x14ac:dyDescent="0.25">
      <c r="A142" s="2">
        <v>40920</v>
      </c>
      <c r="B142" t="s">
        <v>9</v>
      </c>
      <c r="C142" t="s">
        <v>15</v>
      </c>
      <c r="D142">
        <v>5</v>
      </c>
    </row>
    <row r="143" spans="1:4" x14ac:dyDescent="0.25">
      <c r="A143" s="2">
        <v>40589</v>
      </c>
      <c r="B143" t="s">
        <v>8</v>
      </c>
      <c r="C143" t="s">
        <v>16</v>
      </c>
      <c r="D143">
        <v>12</v>
      </c>
    </row>
    <row r="144" spans="1:4" x14ac:dyDescent="0.25">
      <c r="A144" s="2">
        <v>40479</v>
      </c>
      <c r="B144" t="s">
        <v>4</v>
      </c>
      <c r="C144" t="s">
        <v>18</v>
      </c>
      <c r="D144">
        <v>15</v>
      </c>
    </row>
    <row r="145" spans="1:4" x14ac:dyDescent="0.25">
      <c r="A145" s="2">
        <v>40762</v>
      </c>
      <c r="B145" t="s">
        <v>6</v>
      </c>
      <c r="C145" t="s">
        <v>15</v>
      </c>
      <c r="D145">
        <v>12</v>
      </c>
    </row>
    <row r="146" spans="1:4" x14ac:dyDescent="0.25">
      <c r="A146" s="2">
        <v>40775</v>
      </c>
      <c r="B146" t="s">
        <v>5</v>
      </c>
      <c r="C146" t="s">
        <v>19</v>
      </c>
      <c r="D146">
        <v>1</v>
      </c>
    </row>
    <row r="147" spans="1:4" x14ac:dyDescent="0.25">
      <c r="A147" s="2">
        <v>40529</v>
      </c>
      <c r="B147" t="s">
        <v>6</v>
      </c>
      <c r="C147" t="s">
        <v>20</v>
      </c>
      <c r="D147">
        <v>5</v>
      </c>
    </row>
    <row r="148" spans="1:4" x14ac:dyDescent="0.25">
      <c r="A148" s="2">
        <v>40725</v>
      </c>
      <c r="B148" t="s">
        <v>5</v>
      </c>
      <c r="C148" t="s">
        <v>20</v>
      </c>
      <c r="D148">
        <v>22</v>
      </c>
    </row>
    <row r="149" spans="1:4" x14ac:dyDescent="0.25">
      <c r="A149" s="2">
        <v>40840</v>
      </c>
      <c r="B149" t="s">
        <v>9</v>
      </c>
      <c r="C149" t="s">
        <v>17</v>
      </c>
      <c r="D149">
        <v>19</v>
      </c>
    </row>
    <row r="150" spans="1:4" x14ac:dyDescent="0.25">
      <c r="A150" s="2">
        <v>40811</v>
      </c>
      <c r="B150" t="s">
        <v>8</v>
      </c>
      <c r="C150" t="s">
        <v>20</v>
      </c>
      <c r="D150">
        <v>15</v>
      </c>
    </row>
    <row r="151" spans="1:4" x14ac:dyDescent="0.25">
      <c r="A151" s="2">
        <v>40953</v>
      </c>
      <c r="B151" t="s">
        <v>8</v>
      </c>
      <c r="C151" t="s">
        <v>15</v>
      </c>
      <c r="D151">
        <v>9</v>
      </c>
    </row>
    <row r="152" spans="1:4" x14ac:dyDescent="0.25">
      <c r="A152" s="2">
        <v>40394</v>
      </c>
      <c r="B152" t="s">
        <v>5</v>
      </c>
      <c r="C152" t="s">
        <v>17</v>
      </c>
      <c r="D152">
        <v>14</v>
      </c>
    </row>
    <row r="153" spans="1:4" x14ac:dyDescent="0.25">
      <c r="A153" s="2">
        <v>40534</v>
      </c>
      <c r="B153" t="s">
        <v>6</v>
      </c>
      <c r="C153" t="s">
        <v>19</v>
      </c>
      <c r="D153">
        <v>1</v>
      </c>
    </row>
    <row r="154" spans="1:4" x14ac:dyDescent="0.25">
      <c r="A154" s="2">
        <v>40322</v>
      </c>
      <c r="B154" t="s">
        <v>6</v>
      </c>
      <c r="C154" t="s">
        <v>20</v>
      </c>
      <c r="D154">
        <v>25</v>
      </c>
    </row>
    <row r="155" spans="1:4" x14ac:dyDescent="0.25">
      <c r="A155" s="2">
        <v>40722</v>
      </c>
      <c r="B155" t="s">
        <v>9</v>
      </c>
      <c r="C155" t="s">
        <v>17</v>
      </c>
      <c r="D155">
        <v>22</v>
      </c>
    </row>
    <row r="156" spans="1:4" x14ac:dyDescent="0.25">
      <c r="A156" s="2">
        <v>40351</v>
      </c>
      <c r="B156" t="s">
        <v>7</v>
      </c>
      <c r="C156" t="s">
        <v>20</v>
      </c>
      <c r="D156">
        <v>19</v>
      </c>
    </row>
    <row r="157" spans="1:4" x14ac:dyDescent="0.25">
      <c r="A157" s="2">
        <v>40912</v>
      </c>
      <c r="B157" t="s">
        <v>5</v>
      </c>
      <c r="C157" t="s">
        <v>20</v>
      </c>
      <c r="D157">
        <v>1</v>
      </c>
    </row>
    <row r="158" spans="1:4" x14ac:dyDescent="0.25">
      <c r="A158" s="2">
        <v>40891</v>
      </c>
      <c r="B158" t="s">
        <v>9</v>
      </c>
      <c r="C158" t="s">
        <v>17</v>
      </c>
      <c r="D158">
        <v>14</v>
      </c>
    </row>
    <row r="159" spans="1:4" x14ac:dyDescent="0.25">
      <c r="A159" s="2">
        <v>40755</v>
      </c>
      <c r="B159" t="s">
        <v>9</v>
      </c>
      <c r="C159" t="s">
        <v>15</v>
      </c>
      <c r="D159">
        <v>2</v>
      </c>
    </row>
    <row r="160" spans="1:4" x14ac:dyDescent="0.25">
      <c r="A160" s="2">
        <v>40703</v>
      </c>
      <c r="B160" t="s">
        <v>7</v>
      </c>
      <c r="C160" t="s">
        <v>15</v>
      </c>
      <c r="D160">
        <v>20</v>
      </c>
    </row>
    <row r="161" spans="1:4" x14ac:dyDescent="0.25">
      <c r="A161" s="2">
        <v>40535</v>
      </c>
      <c r="B161" t="s">
        <v>5</v>
      </c>
      <c r="C161" t="s">
        <v>17</v>
      </c>
      <c r="D161">
        <v>4</v>
      </c>
    </row>
    <row r="162" spans="1:4" x14ac:dyDescent="0.25">
      <c r="A162" s="2">
        <v>40849</v>
      </c>
      <c r="B162" t="s">
        <v>5</v>
      </c>
      <c r="C162" t="s">
        <v>16</v>
      </c>
      <c r="D162">
        <v>14</v>
      </c>
    </row>
    <row r="163" spans="1:4" x14ac:dyDescent="0.25">
      <c r="A163" s="2">
        <v>40587</v>
      </c>
      <c r="B163" t="s">
        <v>5</v>
      </c>
      <c r="C163" t="s">
        <v>15</v>
      </c>
      <c r="D163">
        <v>9</v>
      </c>
    </row>
    <row r="164" spans="1:4" x14ac:dyDescent="0.25">
      <c r="A164" s="2">
        <v>40612</v>
      </c>
      <c r="B164" t="s">
        <v>6</v>
      </c>
      <c r="C164" t="s">
        <v>18</v>
      </c>
      <c r="D164">
        <v>4</v>
      </c>
    </row>
    <row r="165" spans="1:4" x14ac:dyDescent="0.25">
      <c r="A165" s="2">
        <v>40714</v>
      </c>
      <c r="B165" t="s">
        <v>7</v>
      </c>
      <c r="C165" t="s">
        <v>19</v>
      </c>
      <c r="D165">
        <v>17</v>
      </c>
    </row>
    <row r="166" spans="1:4" x14ac:dyDescent="0.25">
      <c r="A166" s="2">
        <v>40834</v>
      </c>
      <c r="B166" t="s">
        <v>5</v>
      </c>
      <c r="C166" t="s">
        <v>19</v>
      </c>
      <c r="D166">
        <v>23</v>
      </c>
    </row>
    <row r="167" spans="1:4" x14ac:dyDescent="0.25">
      <c r="A167" s="2">
        <v>40347</v>
      </c>
      <c r="B167" t="s">
        <v>7</v>
      </c>
      <c r="C167" t="s">
        <v>17</v>
      </c>
      <c r="D167">
        <v>2</v>
      </c>
    </row>
    <row r="168" spans="1:4" x14ac:dyDescent="0.25">
      <c r="A168" s="2">
        <v>40797</v>
      </c>
      <c r="B168" t="s">
        <v>9</v>
      </c>
      <c r="C168" t="s">
        <v>19</v>
      </c>
      <c r="D168">
        <v>20</v>
      </c>
    </row>
    <row r="169" spans="1:4" x14ac:dyDescent="0.25">
      <c r="A169" s="2">
        <v>40785</v>
      </c>
      <c r="B169" t="s">
        <v>4</v>
      </c>
      <c r="C169" t="s">
        <v>16</v>
      </c>
      <c r="D169">
        <v>1</v>
      </c>
    </row>
    <row r="170" spans="1:4" x14ac:dyDescent="0.25">
      <c r="A170" s="2">
        <v>40440</v>
      </c>
      <c r="B170" t="s">
        <v>4</v>
      </c>
      <c r="C170" t="s">
        <v>17</v>
      </c>
      <c r="D170">
        <v>4</v>
      </c>
    </row>
    <row r="171" spans="1:4" x14ac:dyDescent="0.25">
      <c r="A171" s="2">
        <v>40618</v>
      </c>
      <c r="B171" t="s">
        <v>9</v>
      </c>
      <c r="C171" t="s">
        <v>18</v>
      </c>
      <c r="D171">
        <v>17</v>
      </c>
    </row>
    <row r="172" spans="1:4" x14ac:dyDescent="0.25">
      <c r="A172" s="2">
        <v>40689</v>
      </c>
      <c r="B172" t="s">
        <v>7</v>
      </c>
      <c r="C172" t="s">
        <v>15</v>
      </c>
      <c r="D172">
        <v>8</v>
      </c>
    </row>
    <row r="173" spans="1:4" x14ac:dyDescent="0.25">
      <c r="A173" s="2">
        <v>40900</v>
      </c>
      <c r="B173" t="s">
        <v>6</v>
      </c>
      <c r="C173" t="s">
        <v>17</v>
      </c>
      <c r="D173">
        <v>4</v>
      </c>
    </row>
    <row r="174" spans="1:4" x14ac:dyDescent="0.25">
      <c r="A174" s="2">
        <v>40961</v>
      </c>
      <c r="B174" t="s">
        <v>9</v>
      </c>
      <c r="C174" t="s">
        <v>15</v>
      </c>
      <c r="D174">
        <v>18</v>
      </c>
    </row>
    <row r="175" spans="1:4" x14ac:dyDescent="0.25">
      <c r="A175" s="2">
        <v>40684</v>
      </c>
      <c r="B175" t="s">
        <v>7</v>
      </c>
      <c r="C175" t="s">
        <v>15</v>
      </c>
      <c r="D175">
        <v>11</v>
      </c>
    </row>
    <row r="176" spans="1:4" x14ac:dyDescent="0.25">
      <c r="A176" s="2">
        <v>40463</v>
      </c>
      <c r="B176" t="s">
        <v>9</v>
      </c>
      <c r="C176" t="s">
        <v>16</v>
      </c>
      <c r="D176">
        <v>21</v>
      </c>
    </row>
    <row r="177" spans="1:4" x14ac:dyDescent="0.25">
      <c r="A177" s="2">
        <v>40939</v>
      </c>
      <c r="B177" t="s">
        <v>7</v>
      </c>
      <c r="C177" t="s">
        <v>19</v>
      </c>
      <c r="D177">
        <v>21</v>
      </c>
    </row>
    <row r="178" spans="1:4" x14ac:dyDescent="0.25">
      <c r="A178" s="2">
        <v>40338</v>
      </c>
      <c r="B178" t="s">
        <v>4</v>
      </c>
      <c r="C178" t="s">
        <v>20</v>
      </c>
      <c r="D178">
        <v>3</v>
      </c>
    </row>
    <row r="179" spans="1:4" x14ac:dyDescent="0.25">
      <c r="A179" s="2">
        <v>40413</v>
      </c>
      <c r="B179" t="s">
        <v>9</v>
      </c>
      <c r="C179" t="s">
        <v>17</v>
      </c>
      <c r="D179">
        <v>24</v>
      </c>
    </row>
    <row r="180" spans="1:4" x14ac:dyDescent="0.25">
      <c r="A180" s="2">
        <v>40453</v>
      </c>
      <c r="B180" t="s">
        <v>6</v>
      </c>
      <c r="C180" t="s">
        <v>17</v>
      </c>
      <c r="D180">
        <v>14</v>
      </c>
    </row>
    <row r="181" spans="1:4" x14ac:dyDescent="0.25">
      <c r="A181" s="2">
        <v>40652</v>
      </c>
      <c r="B181" t="s">
        <v>4</v>
      </c>
      <c r="C181" t="s">
        <v>19</v>
      </c>
      <c r="D181">
        <v>14</v>
      </c>
    </row>
    <row r="182" spans="1:4" x14ac:dyDescent="0.25">
      <c r="A182" s="2">
        <v>40509</v>
      </c>
      <c r="B182" t="s">
        <v>9</v>
      </c>
      <c r="C182" t="s">
        <v>18</v>
      </c>
      <c r="D182">
        <v>1</v>
      </c>
    </row>
    <row r="183" spans="1:4" x14ac:dyDescent="0.25">
      <c r="A183" s="2">
        <v>40610</v>
      </c>
      <c r="B183" t="s">
        <v>8</v>
      </c>
      <c r="C183" t="s">
        <v>16</v>
      </c>
      <c r="D183">
        <v>24</v>
      </c>
    </row>
    <row r="184" spans="1:4" x14ac:dyDescent="0.25">
      <c r="A184" s="2">
        <v>40807</v>
      </c>
      <c r="B184" t="s">
        <v>5</v>
      </c>
      <c r="C184" t="s">
        <v>20</v>
      </c>
      <c r="D184">
        <v>7</v>
      </c>
    </row>
    <row r="185" spans="1:4" x14ac:dyDescent="0.25">
      <c r="A185" s="2">
        <v>40333</v>
      </c>
      <c r="B185" t="s">
        <v>9</v>
      </c>
      <c r="C185" t="s">
        <v>15</v>
      </c>
      <c r="D185">
        <v>12</v>
      </c>
    </row>
    <row r="186" spans="1:4" x14ac:dyDescent="0.25">
      <c r="A186" s="2">
        <v>40861</v>
      </c>
      <c r="B186" t="s">
        <v>4</v>
      </c>
      <c r="C186" t="s">
        <v>17</v>
      </c>
      <c r="D186">
        <v>2</v>
      </c>
    </row>
    <row r="187" spans="1:4" x14ac:dyDescent="0.25">
      <c r="A187" s="2">
        <v>40387</v>
      </c>
      <c r="B187" t="s">
        <v>4</v>
      </c>
      <c r="C187" t="s">
        <v>15</v>
      </c>
      <c r="D187">
        <v>3</v>
      </c>
    </row>
    <row r="188" spans="1:4" x14ac:dyDescent="0.25">
      <c r="A188" s="2">
        <v>40818</v>
      </c>
      <c r="B188" t="s">
        <v>6</v>
      </c>
      <c r="C188" t="s">
        <v>16</v>
      </c>
      <c r="D188">
        <v>12</v>
      </c>
    </row>
    <row r="189" spans="1:4" x14ac:dyDescent="0.25">
      <c r="A189" s="2">
        <v>40368</v>
      </c>
      <c r="B189" t="s">
        <v>4</v>
      </c>
      <c r="C189" t="s">
        <v>17</v>
      </c>
      <c r="D189">
        <v>1</v>
      </c>
    </row>
    <row r="190" spans="1:4" x14ac:dyDescent="0.25">
      <c r="A190" s="2">
        <v>40819</v>
      </c>
      <c r="B190" t="s">
        <v>8</v>
      </c>
      <c r="C190" t="s">
        <v>18</v>
      </c>
      <c r="D190">
        <v>1</v>
      </c>
    </row>
    <row r="191" spans="1:4" x14ac:dyDescent="0.25">
      <c r="A191" s="2">
        <v>40943</v>
      </c>
      <c r="B191" t="s">
        <v>5</v>
      </c>
      <c r="C191" t="s">
        <v>20</v>
      </c>
      <c r="D191">
        <v>22</v>
      </c>
    </row>
    <row r="192" spans="1:4" x14ac:dyDescent="0.25">
      <c r="A192" s="2">
        <v>40685</v>
      </c>
      <c r="B192" t="s">
        <v>5</v>
      </c>
      <c r="C192" t="s">
        <v>17</v>
      </c>
      <c r="D192">
        <v>7</v>
      </c>
    </row>
    <row r="193" spans="1:4" x14ac:dyDescent="0.25">
      <c r="A193" s="2">
        <v>40432</v>
      </c>
      <c r="B193" t="s">
        <v>4</v>
      </c>
      <c r="C193" t="s">
        <v>18</v>
      </c>
      <c r="D193">
        <v>3</v>
      </c>
    </row>
    <row r="194" spans="1:4" x14ac:dyDescent="0.25">
      <c r="A194" s="2">
        <v>40941</v>
      </c>
      <c r="B194" t="s">
        <v>5</v>
      </c>
      <c r="C194" t="s">
        <v>20</v>
      </c>
      <c r="D194">
        <v>2</v>
      </c>
    </row>
    <row r="195" spans="1:4" x14ac:dyDescent="0.25">
      <c r="A195" s="2">
        <v>40586</v>
      </c>
      <c r="B195" t="s">
        <v>4</v>
      </c>
      <c r="C195" t="s">
        <v>20</v>
      </c>
      <c r="D195">
        <v>16</v>
      </c>
    </row>
    <row r="196" spans="1:4" x14ac:dyDescent="0.25">
      <c r="A196" s="2">
        <v>40874</v>
      </c>
      <c r="B196" t="s">
        <v>8</v>
      </c>
      <c r="C196" t="s">
        <v>19</v>
      </c>
      <c r="D196">
        <v>25</v>
      </c>
    </row>
    <row r="197" spans="1:4" x14ac:dyDescent="0.25">
      <c r="A197" s="2">
        <v>40596</v>
      </c>
      <c r="B197" t="s">
        <v>8</v>
      </c>
      <c r="C197" t="s">
        <v>15</v>
      </c>
      <c r="D197">
        <v>22</v>
      </c>
    </row>
    <row r="198" spans="1:4" x14ac:dyDescent="0.25">
      <c r="A198" s="2">
        <v>40881</v>
      </c>
      <c r="B198" t="s">
        <v>6</v>
      </c>
      <c r="C198" t="s">
        <v>18</v>
      </c>
      <c r="D198">
        <v>6</v>
      </c>
    </row>
    <row r="199" spans="1:4" x14ac:dyDescent="0.25">
      <c r="A199" s="2">
        <v>40606</v>
      </c>
      <c r="B199" t="s">
        <v>7</v>
      </c>
      <c r="C199" t="s">
        <v>16</v>
      </c>
      <c r="D199">
        <v>13</v>
      </c>
    </row>
    <row r="200" spans="1:4" x14ac:dyDescent="0.25">
      <c r="A200" s="2">
        <v>40639</v>
      </c>
      <c r="B200" t="s">
        <v>6</v>
      </c>
      <c r="C200" t="s">
        <v>20</v>
      </c>
      <c r="D200">
        <v>22</v>
      </c>
    </row>
    <row r="201" spans="1:4" x14ac:dyDescent="0.25">
      <c r="A201" s="2">
        <v>40916</v>
      </c>
      <c r="B201" t="s">
        <v>9</v>
      </c>
      <c r="C201" t="s">
        <v>20</v>
      </c>
      <c r="D201">
        <v>9</v>
      </c>
    </row>
    <row r="202" spans="1:4" x14ac:dyDescent="0.25">
      <c r="A202" s="2">
        <v>40880</v>
      </c>
      <c r="B202" t="s">
        <v>8</v>
      </c>
      <c r="C202" t="s">
        <v>18</v>
      </c>
      <c r="D202">
        <v>6</v>
      </c>
    </row>
    <row r="203" spans="1:4" x14ac:dyDescent="0.25">
      <c r="A203" s="2">
        <v>40613</v>
      </c>
      <c r="B203" t="s">
        <v>9</v>
      </c>
      <c r="C203" t="s">
        <v>17</v>
      </c>
      <c r="D203">
        <v>1</v>
      </c>
    </row>
    <row r="204" spans="1:4" x14ac:dyDescent="0.25">
      <c r="A204" s="2">
        <v>40311</v>
      </c>
      <c r="B204" t="s">
        <v>9</v>
      </c>
      <c r="C204" t="s">
        <v>19</v>
      </c>
      <c r="D204">
        <v>14</v>
      </c>
    </row>
    <row r="205" spans="1:4" x14ac:dyDescent="0.25">
      <c r="A205" s="2">
        <v>40343</v>
      </c>
      <c r="B205" t="s">
        <v>8</v>
      </c>
      <c r="C205" t="s">
        <v>15</v>
      </c>
      <c r="D205">
        <v>22</v>
      </c>
    </row>
    <row r="206" spans="1:4" x14ac:dyDescent="0.25">
      <c r="A206" s="2">
        <v>40835</v>
      </c>
      <c r="B206" t="s">
        <v>9</v>
      </c>
      <c r="C206" t="s">
        <v>17</v>
      </c>
      <c r="D206">
        <v>14</v>
      </c>
    </row>
    <row r="207" spans="1:4" x14ac:dyDescent="0.25">
      <c r="A207" s="2">
        <v>40828</v>
      </c>
      <c r="B207" t="s">
        <v>6</v>
      </c>
      <c r="C207" t="s">
        <v>18</v>
      </c>
      <c r="D207">
        <v>14</v>
      </c>
    </row>
    <row r="208" spans="1:4" x14ac:dyDescent="0.25">
      <c r="A208" s="2">
        <v>40894</v>
      </c>
      <c r="B208" t="s">
        <v>7</v>
      </c>
      <c r="C208" t="s">
        <v>18</v>
      </c>
      <c r="D208">
        <v>1</v>
      </c>
    </row>
    <row r="209" spans="1:4" x14ac:dyDescent="0.25">
      <c r="A209" s="2">
        <v>40669</v>
      </c>
      <c r="B209" t="s">
        <v>7</v>
      </c>
      <c r="C209" t="s">
        <v>15</v>
      </c>
      <c r="D209">
        <v>6</v>
      </c>
    </row>
    <row r="210" spans="1:4" x14ac:dyDescent="0.25">
      <c r="A210" s="2">
        <v>40900</v>
      </c>
      <c r="B210" t="s">
        <v>4</v>
      </c>
      <c r="C210" t="s">
        <v>20</v>
      </c>
      <c r="D210">
        <v>16</v>
      </c>
    </row>
    <row r="211" spans="1:4" x14ac:dyDescent="0.25">
      <c r="A211" s="2">
        <v>40910</v>
      </c>
      <c r="B211" t="s">
        <v>4</v>
      </c>
      <c r="C211" t="s">
        <v>20</v>
      </c>
      <c r="D211">
        <v>19</v>
      </c>
    </row>
    <row r="212" spans="1:4" x14ac:dyDescent="0.25">
      <c r="A212" s="2">
        <v>40904</v>
      </c>
      <c r="B212" t="s">
        <v>5</v>
      </c>
      <c r="C212" t="s">
        <v>19</v>
      </c>
      <c r="D212">
        <v>8</v>
      </c>
    </row>
    <row r="213" spans="1:4" x14ac:dyDescent="0.25">
      <c r="A213" s="2">
        <v>40470</v>
      </c>
      <c r="B213" t="s">
        <v>5</v>
      </c>
      <c r="C213" t="s">
        <v>17</v>
      </c>
      <c r="D213">
        <v>20</v>
      </c>
    </row>
    <row r="214" spans="1:4" x14ac:dyDescent="0.25">
      <c r="A214" s="2">
        <v>40703</v>
      </c>
      <c r="B214" t="s">
        <v>4</v>
      </c>
      <c r="C214" t="s">
        <v>19</v>
      </c>
      <c r="D214">
        <v>16</v>
      </c>
    </row>
    <row r="215" spans="1:4" x14ac:dyDescent="0.25">
      <c r="A215" s="2">
        <v>40482</v>
      </c>
      <c r="B215" t="s">
        <v>4</v>
      </c>
      <c r="C215" t="s">
        <v>20</v>
      </c>
      <c r="D215">
        <v>19</v>
      </c>
    </row>
    <row r="216" spans="1:4" x14ac:dyDescent="0.25">
      <c r="A216" s="2">
        <v>40352</v>
      </c>
      <c r="B216" t="s">
        <v>6</v>
      </c>
      <c r="C216" t="s">
        <v>18</v>
      </c>
      <c r="D216">
        <v>21</v>
      </c>
    </row>
    <row r="217" spans="1:4" x14ac:dyDescent="0.25">
      <c r="A217" s="2">
        <v>40308</v>
      </c>
      <c r="B217" t="s">
        <v>9</v>
      </c>
      <c r="C217" t="s">
        <v>16</v>
      </c>
      <c r="D217">
        <v>21</v>
      </c>
    </row>
    <row r="218" spans="1:4" x14ac:dyDescent="0.25">
      <c r="A218" s="2">
        <v>40582</v>
      </c>
      <c r="B218" t="s">
        <v>5</v>
      </c>
      <c r="C218" t="s">
        <v>18</v>
      </c>
      <c r="D218">
        <v>7</v>
      </c>
    </row>
    <row r="219" spans="1:4" x14ac:dyDescent="0.25">
      <c r="A219" s="2">
        <v>40380</v>
      </c>
      <c r="B219" t="s">
        <v>8</v>
      </c>
      <c r="C219" t="s">
        <v>16</v>
      </c>
      <c r="D219">
        <v>24</v>
      </c>
    </row>
    <row r="220" spans="1:4" x14ac:dyDescent="0.25">
      <c r="A220" s="2">
        <v>40812</v>
      </c>
      <c r="B220" t="s">
        <v>5</v>
      </c>
      <c r="C220" t="s">
        <v>17</v>
      </c>
      <c r="D220">
        <v>23</v>
      </c>
    </row>
    <row r="221" spans="1:4" x14ac:dyDescent="0.25">
      <c r="A221" s="2">
        <v>40983</v>
      </c>
      <c r="B221" t="s">
        <v>9</v>
      </c>
      <c r="C221" t="s">
        <v>16</v>
      </c>
      <c r="D221">
        <v>16</v>
      </c>
    </row>
    <row r="222" spans="1:4" x14ac:dyDescent="0.25">
      <c r="A222" s="2">
        <v>40907</v>
      </c>
      <c r="B222" t="s">
        <v>6</v>
      </c>
      <c r="C222" t="s">
        <v>17</v>
      </c>
      <c r="D222">
        <v>21</v>
      </c>
    </row>
    <row r="223" spans="1:4" x14ac:dyDescent="0.25">
      <c r="A223" s="2">
        <v>40391</v>
      </c>
      <c r="B223" t="s">
        <v>6</v>
      </c>
      <c r="C223" t="s">
        <v>17</v>
      </c>
      <c r="D223">
        <v>5</v>
      </c>
    </row>
    <row r="224" spans="1:4" x14ac:dyDescent="0.25">
      <c r="A224" s="2">
        <v>40434</v>
      </c>
      <c r="B224" t="s">
        <v>4</v>
      </c>
      <c r="C224" t="s">
        <v>16</v>
      </c>
      <c r="D224">
        <v>6</v>
      </c>
    </row>
    <row r="225" spans="1:4" x14ac:dyDescent="0.25">
      <c r="A225" s="2">
        <v>40693</v>
      </c>
      <c r="B225" t="s">
        <v>5</v>
      </c>
      <c r="C225" t="s">
        <v>19</v>
      </c>
      <c r="D225">
        <v>24</v>
      </c>
    </row>
    <row r="226" spans="1:4" x14ac:dyDescent="0.25">
      <c r="A226" s="2">
        <v>40390</v>
      </c>
      <c r="B226" t="s">
        <v>7</v>
      </c>
      <c r="C226" t="s">
        <v>15</v>
      </c>
      <c r="D226">
        <v>13</v>
      </c>
    </row>
    <row r="227" spans="1:4" x14ac:dyDescent="0.25">
      <c r="A227" s="2">
        <v>40834</v>
      </c>
      <c r="B227" t="s">
        <v>4</v>
      </c>
      <c r="C227" t="s">
        <v>20</v>
      </c>
      <c r="D227">
        <v>16</v>
      </c>
    </row>
    <row r="228" spans="1:4" x14ac:dyDescent="0.25">
      <c r="A228" s="2">
        <v>40801</v>
      </c>
      <c r="B228" t="s">
        <v>4</v>
      </c>
      <c r="C228" t="s">
        <v>20</v>
      </c>
      <c r="D228">
        <v>12</v>
      </c>
    </row>
    <row r="229" spans="1:4" x14ac:dyDescent="0.25">
      <c r="A229" s="2">
        <v>40885</v>
      </c>
      <c r="B229" t="s">
        <v>9</v>
      </c>
      <c r="C229" t="s">
        <v>17</v>
      </c>
      <c r="D229">
        <v>7</v>
      </c>
    </row>
    <row r="230" spans="1:4" x14ac:dyDescent="0.25">
      <c r="A230" s="2">
        <v>40430</v>
      </c>
      <c r="B230" t="s">
        <v>5</v>
      </c>
      <c r="C230" t="s">
        <v>19</v>
      </c>
      <c r="D230">
        <v>2</v>
      </c>
    </row>
    <row r="231" spans="1:4" x14ac:dyDescent="0.25">
      <c r="A231" s="2">
        <v>40522</v>
      </c>
      <c r="B231" t="s">
        <v>6</v>
      </c>
      <c r="C231" t="s">
        <v>18</v>
      </c>
      <c r="D231">
        <v>23</v>
      </c>
    </row>
    <row r="232" spans="1:4" x14ac:dyDescent="0.25">
      <c r="A232" s="2">
        <v>40479</v>
      </c>
      <c r="B232" t="s">
        <v>4</v>
      </c>
      <c r="C232" t="s">
        <v>17</v>
      </c>
      <c r="D232">
        <v>7</v>
      </c>
    </row>
    <row r="233" spans="1:4" x14ac:dyDescent="0.25">
      <c r="A233" s="2">
        <v>40641</v>
      </c>
      <c r="B233" t="s">
        <v>6</v>
      </c>
      <c r="C233" t="s">
        <v>20</v>
      </c>
      <c r="D233">
        <v>21</v>
      </c>
    </row>
    <row r="234" spans="1:4" x14ac:dyDescent="0.25">
      <c r="A234" s="2">
        <v>40689</v>
      </c>
      <c r="B234" t="s">
        <v>9</v>
      </c>
      <c r="C234" t="s">
        <v>19</v>
      </c>
      <c r="D234">
        <v>1</v>
      </c>
    </row>
    <row r="235" spans="1:4" x14ac:dyDescent="0.25">
      <c r="A235" s="2">
        <v>40375</v>
      </c>
      <c r="B235" t="s">
        <v>6</v>
      </c>
      <c r="C235" t="s">
        <v>19</v>
      </c>
      <c r="D235">
        <v>15</v>
      </c>
    </row>
    <row r="236" spans="1:4" x14ac:dyDescent="0.25">
      <c r="A236" s="2">
        <v>40958</v>
      </c>
      <c r="B236" t="s">
        <v>6</v>
      </c>
      <c r="C236" t="s">
        <v>16</v>
      </c>
      <c r="D236">
        <v>16</v>
      </c>
    </row>
    <row r="237" spans="1:4" x14ac:dyDescent="0.25">
      <c r="A237" s="2">
        <v>40380</v>
      </c>
      <c r="B237" t="s">
        <v>8</v>
      </c>
      <c r="C237" t="s">
        <v>15</v>
      </c>
      <c r="D237">
        <v>11</v>
      </c>
    </row>
    <row r="238" spans="1:4" x14ac:dyDescent="0.25">
      <c r="A238" s="2">
        <v>40339</v>
      </c>
      <c r="B238" t="s">
        <v>5</v>
      </c>
      <c r="C238" t="s">
        <v>20</v>
      </c>
      <c r="D238">
        <v>3</v>
      </c>
    </row>
    <row r="239" spans="1:4" x14ac:dyDescent="0.25">
      <c r="A239" s="2">
        <v>40630</v>
      </c>
      <c r="B239" t="s">
        <v>8</v>
      </c>
      <c r="C239" t="s">
        <v>17</v>
      </c>
      <c r="D239">
        <v>1</v>
      </c>
    </row>
    <row r="240" spans="1:4" x14ac:dyDescent="0.25">
      <c r="A240" s="2">
        <v>40808</v>
      </c>
      <c r="B240" t="s">
        <v>4</v>
      </c>
      <c r="C240" t="s">
        <v>16</v>
      </c>
      <c r="D240">
        <v>21</v>
      </c>
    </row>
    <row r="241" spans="1:4" x14ac:dyDescent="0.25">
      <c r="A241" s="2">
        <v>40645</v>
      </c>
      <c r="B241" t="s">
        <v>8</v>
      </c>
      <c r="C241" t="s">
        <v>19</v>
      </c>
      <c r="D241">
        <v>12</v>
      </c>
    </row>
    <row r="242" spans="1:4" x14ac:dyDescent="0.25">
      <c r="A242" s="2">
        <v>40486</v>
      </c>
      <c r="B242" t="s">
        <v>8</v>
      </c>
      <c r="C242" t="s">
        <v>15</v>
      </c>
      <c r="D242">
        <v>25</v>
      </c>
    </row>
    <row r="243" spans="1:4" x14ac:dyDescent="0.25">
      <c r="A243" s="2">
        <v>40674</v>
      </c>
      <c r="B243" t="s">
        <v>7</v>
      </c>
      <c r="C243" t="s">
        <v>15</v>
      </c>
      <c r="D243">
        <v>8</v>
      </c>
    </row>
    <row r="244" spans="1:4" x14ac:dyDescent="0.25">
      <c r="A244" s="2">
        <v>40973</v>
      </c>
      <c r="B244" t="s">
        <v>6</v>
      </c>
      <c r="C244" t="s">
        <v>20</v>
      </c>
      <c r="D244">
        <v>20</v>
      </c>
    </row>
    <row r="245" spans="1:4" x14ac:dyDescent="0.25">
      <c r="A245" s="2">
        <v>40372</v>
      </c>
      <c r="B245" t="s">
        <v>8</v>
      </c>
      <c r="C245" t="s">
        <v>17</v>
      </c>
      <c r="D245">
        <v>14</v>
      </c>
    </row>
    <row r="246" spans="1:4" x14ac:dyDescent="0.25">
      <c r="A246" s="2">
        <v>40716</v>
      </c>
      <c r="B246" t="s">
        <v>5</v>
      </c>
      <c r="C246" t="s">
        <v>19</v>
      </c>
      <c r="D246">
        <v>2</v>
      </c>
    </row>
    <row r="247" spans="1:4" x14ac:dyDescent="0.25">
      <c r="A247" s="2">
        <v>40351</v>
      </c>
      <c r="B247" t="s">
        <v>6</v>
      </c>
      <c r="C247" t="s">
        <v>16</v>
      </c>
      <c r="D247">
        <v>18</v>
      </c>
    </row>
    <row r="248" spans="1:4" x14ac:dyDescent="0.25">
      <c r="A248" s="2">
        <v>40659</v>
      </c>
      <c r="B248" t="s">
        <v>7</v>
      </c>
      <c r="C248" t="s">
        <v>17</v>
      </c>
      <c r="D248">
        <v>18</v>
      </c>
    </row>
    <row r="249" spans="1:4" x14ac:dyDescent="0.25">
      <c r="A249" s="2">
        <v>40356</v>
      </c>
      <c r="B249" t="s">
        <v>8</v>
      </c>
      <c r="C249" t="s">
        <v>18</v>
      </c>
      <c r="D249">
        <v>7</v>
      </c>
    </row>
    <row r="250" spans="1:4" x14ac:dyDescent="0.25">
      <c r="A250" s="2">
        <v>40889</v>
      </c>
      <c r="B250" t="s">
        <v>5</v>
      </c>
      <c r="C250" t="s">
        <v>20</v>
      </c>
      <c r="D250">
        <v>25</v>
      </c>
    </row>
    <row r="251" spans="1:4" x14ac:dyDescent="0.25">
      <c r="A251" s="2">
        <v>40785</v>
      </c>
      <c r="B251" t="s">
        <v>9</v>
      </c>
      <c r="C251" t="s">
        <v>15</v>
      </c>
      <c r="D251">
        <v>13</v>
      </c>
    </row>
    <row r="252" spans="1:4" x14ac:dyDescent="0.25">
      <c r="A252" s="2">
        <v>40553</v>
      </c>
      <c r="B252" t="s">
        <v>5</v>
      </c>
      <c r="C252" t="s">
        <v>20</v>
      </c>
      <c r="D252">
        <v>4</v>
      </c>
    </row>
    <row r="253" spans="1:4" x14ac:dyDescent="0.25">
      <c r="A253" s="2">
        <v>40789</v>
      </c>
      <c r="B253" t="s">
        <v>5</v>
      </c>
      <c r="C253" t="s">
        <v>18</v>
      </c>
      <c r="D253">
        <v>18</v>
      </c>
    </row>
    <row r="254" spans="1:4" x14ac:dyDescent="0.25">
      <c r="A254" s="2">
        <v>40409</v>
      </c>
      <c r="B254" t="s">
        <v>8</v>
      </c>
      <c r="C254" t="s">
        <v>18</v>
      </c>
      <c r="D254">
        <v>4</v>
      </c>
    </row>
    <row r="255" spans="1:4" x14ac:dyDescent="0.25">
      <c r="A255" s="2">
        <v>40447</v>
      </c>
      <c r="B255" t="s">
        <v>8</v>
      </c>
      <c r="C255" t="s">
        <v>20</v>
      </c>
      <c r="D255">
        <v>13</v>
      </c>
    </row>
    <row r="256" spans="1:4" x14ac:dyDescent="0.25">
      <c r="A256" s="2">
        <v>40749</v>
      </c>
      <c r="B256" t="s">
        <v>5</v>
      </c>
      <c r="C256" t="s">
        <v>20</v>
      </c>
      <c r="D256">
        <v>5</v>
      </c>
    </row>
    <row r="257" spans="1:4" x14ac:dyDescent="0.25">
      <c r="A257" s="2">
        <v>40359</v>
      </c>
      <c r="B257" t="s">
        <v>8</v>
      </c>
      <c r="C257" t="s">
        <v>15</v>
      </c>
      <c r="D257">
        <v>9</v>
      </c>
    </row>
    <row r="258" spans="1:4" x14ac:dyDescent="0.25">
      <c r="A258" s="2">
        <v>40995</v>
      </c>
      <c r="B258" t="s">
        <v>8</v>
      </c>
      <c r="C258" t="s">
        <v>19</v>
      </c>
      <c r="D258">
        <v>1</v>
      </c>
    </row>
    <row r="259" spans="1:4" x14ac:dyDescent="0.25">
      <c r="A259" s="2">
        <v>40467</v>
      </c>
      <c r="B259" t="s">
        <v>6</v>
      </c>
      <c r="C259" t="s">
        <v>20</v>
      </c>
      <c r="D259">
        <v>21</v>
      </c>
    </row>
    <row r="260" spans="1:4" x14ac:dyDescent="0.25">
      <c r="A260" s="2">
        <v>40647</v>
      </c>
      <c r="B260" t="s">
        <v>8</v>
      </c>
      <c r="C260" t="s">
        <v>18</v>
      </c>
      <c r="D260">
        <v>19</v>
      </c>
    </row>
    <row r="261" spans="1:4" x14ac:dyDescent="0.25">
      <c r="A261" s="2">
        <v>40308</v>
      </c>
      <c r="B261" t="s">
        <v>8</v>
      </c>
      <c r="C261" t="s">
        <v>20</v>
      </c>
      <c r="D261">
        <v>7</v>
      </c>
    </row>
    <row r="262" spans="1:4" x14ac:dyDescent="0.25">
      <c r="A262" s="2">
        <v>40400</v>
      </c>
      <c r="B262" t="s">
        <v>9</v>
      </c>
      <c r="C262" t="s">
        <v>19</v>
      </c>
      <c r="D262">
        <v>5</v>
      </c>
    </row>
    <row r="263" spans="1:4" x14ac:dyDescent="0.25">
      <c r="A263" s="2">
        <v>40898</v>
      </c>
      <c r="B263" t="s">
        <v>4</v>
      </c>
      <c r="C263" t="s">
        <v>15</v>
      </c>
      <c r="D263">
        <v>23</v>
      </c>
    </row>
    <row r="264" spans="1:4" x14ac:dyDescent="0.25">
      <c r="A264" s="2">
        <v>40927</v>
      </c>
      <c r="B264" t="s">
        <v>5</v>
      </c>
      <c r="C264" t="s">
        <v>16</v>
      </c>
      <c r="D264">
        <v>8</v>
      </c>
    </row>
    <row r="265" spans="1:4" x14ac:dyDescent="0.25">
      <c r="A265" s="2">
        <v>40707</v>
      </c>
      <c r="B265" t="s">
        <v>6</v>
      </c>
      <c r="C265" t="s">
        <v>19</v>
      </c>
      <c r="D265">
        <v>10</v>
      </c>
    </row>
    <row r="266" spans="1:4" x14ac:dyDescent="0.25">
      <c r="A266" s="2">
        <v>40518</v>
      </c>
      <c r="B266" t="s">
        <v>7</v>
      </c>
      <c r="C266" t="s">
        <v>18</v>
      </c>
      <c r="D266">
        <v>10</v>
      </c>
    </row>
    <row r="267" spans="1:4" x14ac:dyDescent="0.25">
      <c r="A267" s="2">
        <v>40906</v>
      </c>
      <c r="B267" t="s">
        <v>4</v>
      </c>
      <c r="C267" t="s">
        <v>15</v>
      </c>
      <c r="D267">
        <v>24</v>
      </c>
    </row>
    <row r="268" spans="1:4" x14ac:dyDescent="0.25">
      <c r="A268" s="2">
        <v>40947</v>
      </c>
      <c r="B268" t="s">
        <v>9</v>
      </c>
      <c r="C268" t="s">
        <v>15</v>
      </c>
      <c r="D268">
        <v>5</v>
      </c>
    </row>
    <row r="269" spans="1:4" x14ac:dyDescent="0.25">
      <c r="A269" s="2">
        <v>40625</v>
      </c>
      <c r="B269" t="s">
        <v>4</v>
      </c>
      <c r="C269" t="s">
        <v>16</v>
      </c>
      <c r="D269">
        <v>25</v>
      </c>
    </row>
    <row r="270" spans="1:4" x14ac:dyDescent="0.25">
      <c r="A270" s="2">
        <v>40856</v>
      </c>
      <c r="B270" t="s">
        <v>9</v>
      </c>
      <c r="C270" t="s">
        <v>17</v>
      </c>
      <c r="D270">
        <v>5</v>
      </c>
    </row>
    <row r="271" spans="1:4" x14ac:dyDescent="0.25">
      <c r="A271" s="2">
        <v>40781</v>
      </c>
      <c r="B271" t="s">
        <v>7</v>
      </c>
      <c r="C271" t="s">
        <v>16</v>
      </c>
      <c r="D271">
        <v>3</v>
      </c>
    </row>
    <row r="272" spans="1:4" x14ac:dyDescent="0.25">
      <c r="A272" s="2">
        <v>40808</v>
      </c>
      <c r="B272" t="s">
        <v>4</v>
      </c>
      <c r="C272" t="s">
        <v>19</v>
      </c>
      <c r="D272">
        <v>4</v>
      </c>
    </row>
    <row r="273" spans="1:4" x14ac:dyDescent="0.25">
      <c r="A273" s="2">
        <v>41001</v>
      </c>
      <c r="B273" t="s">
        <v>9</v>
      </c>
      <c r="C273" t="s">
        <v>16</v>
      </c>
      <c r="D273">
        <v>1</v>
      </c>
    </row>
    <row r="274" spans="1:4" x14ac:dyDescent="0.25">
      <c r="A274" s="2">
        <v>40900</v>
      </c>
      <c r="B274" t="s">
        <v>8</v>
      </c>
      <c r="C274" t="s">
        <v>20</v>
      </c>
      <c r="D274">
        <v>20</v>
      </c>
    </row>
    <row r="275" spans="1:4" x14ac:dyDescent="0.25">
      <c r="A275" s="2">
        <v>40430</v>
      </c>
      <c r="B275" t="s">
        <v>9</v>
      </c>
      <c r="C275" t="s">
        <v>19</v>
      </c>
      <c r="D275">
        <v>5</v>
      </c>
    </row>
    <row r="276" spans="1:4" x14ac:dyDescent="0.25">
      <c r="A276" s="2">
        <v>40459</v>
      </c>
      <c r="B276" t="s">
        <v>7</v>
      </c>
      <c r="C276" t="s">
        <v>19</v>
      </c>
      <c r="D276">
        <v>18</v>
      </c>
    </row>
    <row r="277" spans="1:4" x14ac:dyDescent="0.25">
      <c r="A277" s="2">
        <v>40531</v>
      </c>
      <c r="B277" t="s">
        <v>7</v>
      </c>
      <c r="C277" t="s">
        <v>17</v>
      </c>
      <c r="D277">
        <v>4</v>
      </c>
    </row>
    <row r="278" spans="1:4" x14ac:dyDescent="0.25">
      <c r="A278" s="2">
        <v>40336</v>
      </c>
      <c r="B278" t="s">
        <v>6</v>
      </c>
      <c r="C278" t="s">
        <v>15</v>
      </c>
      <c r="D278">
        <v>11</v>
      </c>
    </row>
    <row r="279" spans="1:4" x14ac:dyDescent="0.25">
      <c r="A279" s="2">
        <v>40737</v>
      </c>
      <c r="B279" t="s">
        <v>4</v>
      </c>
      <c r="C279" t="s">
        <v>20</v>
      </c>
      <c r="D279">
        <v>16</v>
      </c>
    </row>
    <row r="280" spans="1:4" x14ac:dyDescent="0.25">
      <c r="A280" s="2">
        <v>40332</v>
      </c>
      <c r="B280" t="s">
        <v>8</v>
      </c>
      <c r="C280" t="s">
        <v>18</v>
      </c>
      <c r="D280">
        <v>22</v>
      </c>
    </row>
    <row r="281" spans="1:4" x14ac:dyDescent="0.25">
      <c r="A281" s="2">
        <v>40636</v>
      </c>
      <c r="B281" t="s">
        <v>4</v>
      </c>
      <c r="C281" t="s">
        <v>18</v>
      </c>
      <c r="D281">
        <v>6</v>
      </c>
    </row>
    <row r="282" spans="1:4" x14ac:dyDescent="0.25">
      <c r="A282" s="2">
        <v>40727</v>
      </c>
      <c r="B282" t="s">
        <v>7</v>
      </c>
      <c r="C282" t="s">
        <v>19</v>
      </c>
      <c r="D282">
        <v>11</v>
      </c>
    </row>
    <row r="283" spans="1:4" x14ac:dyDescent="0.25">
      <c r="A283" s="2">
        <v>40333</v>
      </c>
      <c r="B283" t="s">
        <v>4</v>
      </c>
      <c r="C283" t="s">
        <v>20</v>
      </c>
      <c r="D283">
        <v>24</v>
      </c>
    </row>
    <row r="284" spans="1:4" x14ac:dyDescent="0.25">
      <c r="A284" s="2">
        <v>40902</v>
      </c>
      <c r="B284" t="s">
        <v>7</v>
      </c>
      <c r="C284" t="s">
        <v>17</v>
      </c>
      <c r="D284">
        <v>18</v>
      </c>
    </row>
    <row r="285" spans="1:4" x14ac:dyDescent="0.25">
      <c r="A285" s="2">
        <v>40570</v>
      </c>
      <c r="B285" t="s">
        <v>8</v>
      </c>
      <c r="C285" t="s">
        <v>15</v>
      </c>
      <c r="D285">
        <v>3</v>
      </c>
    </row>
    <row r="286" spans="1:4" x14ac:dyDescent="0.25">
      <c r="A286" s="2">
        <v>40316</v>
      </c>
      <c r="B286" t="s">
        <v>6</v>
      </c>
      <c r="C286" t="s">
        <v>19</v>
      </c>
      <c r="D286">
        <v>1</v>
      </c>
    </row>
    <row r="287" spans="1:4" x14ac:dyDescent="0.25">
      <c r="A287" s="2">
        <v>40960</v>
      </c>
      <c r="B287" t="s">
        <v>8</v>
      </c>
      <c r="C287" t="s">
        <v>18</v>
      </c>
      <c r="D287">
        <v>13</v>
      </c>
    </row>
    <row r="288" spans="1:4" x14ac:dyDescent="0.25">
      <c r="A288" s="2">
        <v>40906</v>
      </c>
      <c r="B288" t="s">
        <v>9</v>
      </c>
      <c r="C288" t="s">
        <v>19</v>
      </c>
      <c r="D288">
        <v>2</v>
      </c>
    </row>
    <row r="289" spans="1:4" x14ac:dyDescent="0.25">
      <c r="A289" s="2">
        <v>40923</v>
      </c>
      <c r="B289" t="s">
        <v>8</v>
      </c>
      <c r="C289" t="s">
        <v>17</v>
      </c>
      <c r="D289">
        <v>22</v>
      </c>
    </row>
    <row r="290" spans="1:4" x14ac:dyDescent="0.25">
      <c r="A290" s="2">
        <v>40331</v>
      </c>
      <c r="B290" t="s">
        <v>7</v>
      </c>
      <c r="C290" t="s">
        <v>18</v>
      </c>
      <c r="D290">
        <v>21</v>
      </c>
    </row>
    <row r="291" spans="1:4" x14ac:dyDescent="0.25">
      <c r="A291" s="2">
        <v>40881</v>
      </c>
      <c r="B291" t="s">
        <v>7</v>
      </c>
      <c r="C291" t="s">
        <v>16</v>
      </c>
      <c r="D291">
        <v>11</v>
      </c>
    </row>
    <row r="292" spans="1:4" x14ac:dyDescent="0.25">
      <c r="A292" s="2">
        <v>40676</v>
      </c>
      <c r="B292" t="s">
        <v>7</v>
      </c>
      <c r="C292" t="s">
        <v>16</v>
      </c>
      <c r="D292">
        <v>21</v>
      </c>
    </row>
    <row r="293" spans="1:4" x14ac:dyDescent="0.25">
      <c r="A293" s="2">
        <v>40809</v>
      </c>
      <c r="B293" t="s">
        <v>5</v>
      </c>
      <c r="C293" t="s">
        <v>17</v>
      </c>
      <c r="D293">
        <v>1</v>
      </c>
    </row>
    <row r="294" spans="1:4" x14ac:dyDescent="0.25">
      <c r="A294" s="2">
        <v>40543</v>
      </c>
      <c r="B294" t="s">
        <v>9</v>
      </c>
      <c r="C294" t="s">
        <v>19</v>
      </c>
      <c r="D294">
        <v>18</v>
      </c>
    </row>
    <row r="295" spans="1:4" x14ac:dyDescent="0.25">
      <c r="A295" s="2">
        <v>40417</v>
      </c>
      <c r="B295" t="s">
        <v>4</v>
      </c>
      <c r="C295" t="s">
        <v>15</v>
      </c>
      <c r="D295">
        <v>7</v>
      </c>
    </row>
    <row r="296" spans="1:4" x14ac:dyDescent="0.25">
      <c r="A296" s="2">
        <v>40887</v>
      </c>
      <c r="B296" t="s">
        <v>6</v>
      </c>
      <c r="C296" t="s">
        <v>20</v>
      </c>
      <c r="D296">
        <v>13</v>
      </c>
    </row>
    <row r="297" spans="1:4" x14ac:dyDescent="0.25">
      <c r="A297" s="2">
        <v>41000</v>
      </c>
      <c r="B297" t="s">
        <v>7</v>
      </c>
      <c r="C297" t="s">
        <v>20</v>
      </c>
      <c r="D297">
        <v>7</v>
      </c>
    </row>
    <row r="298" spans="1:4" x14ac:dyDescent="0.25">
      <c r="A298" s="2">
        <v>40738</v>
      </c>
      <c r="B298" t="s">
        <v>8</v>
      </c>
      <c r="C298" t="s">
        <v>15</v>
      </c>
      <c r="D298">
        <v>18</v>
      </c>
    </row>
    <row r="299" spans="1:4" x14ac:dyDescent="0.25">
      <c r="A299" s="2">
        <v>40682</v>
      </c>
      <c r="B299" t="s">
        <v>9</v>
      </c>
      <c r="C299" t="s">
        <v>17</v>
      </c>
      <c r="D299">
        <v>14</v>
      </c>
    </row>
    <row r="300" spans="1:4" x14ac:dyDescent="0.25">
      <c r="A300" s="2">
        <v>40759</v>
      </c>
      <c r="B300" t="s">
        <v>8</v>
      </c>
      <c r="C300" t="s">
        <v>15</v>
      </c>
      <c r="D300">
        <v>17</v>
      </c>
    </row>
    <row r="301" spans="1:4" x14ac:dyDescent="0.25">
      <c r="A301" s="2">
        <v>40388</v>
      </c>
      <c r="B301" t="s">
        <v>4</v>
      </c>
      <c r="C301" t="s">
        <v>20</v>
      </c>
      <c r="D301">
        <v>20</v>
      </c>
    </row>
    <row r="302" spans="1:4" x14ac:dyDescent="0.25">
      <c r="A302" s="2">
        <v>40768</v>
      </c>
      <c r="B302" t="s">
        <v>5</v>
      </c>
      <c r="C302" t="s">
        <v>20</v>
      </c>
      <c r="D302">
        <v>17</v>
      </c>
    </row>
    <row r="303" spans="1:4" x14ac:dyDescent="0.25">
      <c r="A303" s="2">
        <v>40621</v>
      </c>
      <c r="B303" t="s">
        <v>6</v>
      </c>
      <c r="C303" t="s">
        <v>17</v>
      </c>
      <c r="D303">
        <v>3</v>
      </c>
    </row>
    <row r="304" spans="1:4" x14ac:dyDescent="0.25">
      <c r="A304" s="2">
        <v>40867</v>
      </c>
      <c r="B304" t="s">
        <v>4</v>
      </c>
      <c r="C304" t="s">
        <v>15</v>
      </c>
      <c r="D304">
        <v>20</v>
      </c>
    </row>
    <row r="305" spans="1:4" x14ac:dyDescent="0.25">
      <c r="A305" s="2">
        <v>40360</v>
      </c>
      <c r="B305" t="s">
        <v>4</v>
      </c>
      <c r="C305" t="s">
        <v>20</v>
      </c>
      <c r="D305">
        <v>14</v>
      </c>
    </row>
    <row r="306" spans="1:4" x14ac:dyDescent="0.25">
      <c r="A306" s="2">
        <v>40865</v>
      </c>
      <c r="B306" t="s">
        <v>5</v>
      </c>
      <c r="C306" t="s">
        <v>18</v>
      </c>
      <c r="D306">
        <v>24</v>
      </c>
    </row>
    <row r="307" spans="1:4" x14ac:dyDescent="0.25">
      <c r="A307" s="2">
        <v>40910</v>
      </c>
      <c r="B307" t="s">
        <v>5</v>
      </c>
      <c r="C307" t="s">
        <v>18</v>
      </c>
      <c r="D307">
        <v>7</v>
      </c>
    </row>
    <row r="308" spans="1:4" x14ac:dyDescent="0.25">
      <c r="A308" s="2">
        <v>40705</v>
      </c>
      <c r="B308" t="s">
        <v>9</v>
      </c>
      <c r="C308" t="s">
        <v>20</v>
      </c>
      <c r="D308">
        <v>16</v>
      </c>
    </row>
    <row r="309" spans="1:4" x14ac:dyDescent="0.25">
      <c r="A309" s="2">
        <v>40980</v>
      </c>
      <c r="B309" t="s">
        <v>7</v>
      </c>
      <c r="C309" t="s">
        <v>18</v>
      </c>
      <c r="D309">
        <v>3</v>
      </c>
    </row>
    <row r="310" spans="1:4" x14ac:dyDescent="0.25">
      <c r="A310" s="2">
        <v>40863</v>
      </c>
      <c r="B310" t="s">
        <v>7</v>
      </c>
      <c r="C310" t="s">
        <v>18</v>
      </c>
      <c r="D310">
        <v>10</v>
      </c>
    </row>
    <row r="311" spans="1:4" x14ac:dyDescent="0.25">
      <c r="A311" s="2">
        <v>40621</v>
      </c>
      <c r="B311" t="s">
        <v>7</v>
      </c>
      <c r="C311" t="s">
        <v>17</v>
      </c>
      <c r="D311">
        <v>1</v>
      </c>
    </row>
    <row r="312" spans="1:4" x14ac:dyDescent="0.25">
      <c r="A312" s="2">
        <v>40843</v>
      </c>
      <c r="B312" t="s">
        <v>6</v>
      </c>
      <c r="C312" t="s">
        <v>16</v>
      </c>
      <c r="D312">
        <v>1</v>
      </c>
    </row>
    <row r="313" spans="1:4" x14ac:dyDescent="0.25">
      <c r="A313" s="2">
        <v>40323</v>
      </c>
      <c r="B313" t="s">
        <v>4</v>
      </c>
      <c r="C313" t="s">
        <v>17</v>
      </c>
      <c r="D313">
        <v>10</v>
      </c>
    </row>
    <row r="314" spans="1:4" x14ac:dyDescent="0.25">
      <c r="A314" s="2">
        <v>40368</v>
      </c>
      <c r="B314" t="s">
        <v>7</v>
      </c>
      <c r="C314" t="s">
        <v>15</v>
      </c>
      <c r="D314">
        <v>12</v>
      </c>
    </row>
    <row r="315" spans="1:4" x14ac:dyDescent="0.25">
      <c r="A315" s="2">
        <v>40871</v>
      </c>
      <c r="B315" t="s">
        <v>7</v>
      </c>
      <c r="C315" t="s">
        <v>18</v>
      </c>
      <c r="D315">
        <v>15</v>
      </c>
    </row>
    <row r="316" spans="1:4" x14ac:dyDescent="0.25">
      <c r="A316" s="2">
        <v>40356</v>
      </c>
      <c r="B316" t="s">
        <v>4</v>
      </c>
      <c r="C316" t="s">
        <v>16</v>
      </c>
      <c r="D316">
        <v>5</v>
      </c>
    </row>
    <row r="317" spans="1:4" x14ac:dyDescent="0.25">
      <c r="A317" s="2">
        <v>40497</v>
      </c>
      <c r="B317" t="s">
        <v>4</v>
      </c>
      <c r="C317" t="s">
        <v>15</v>
      </c>
      <c r="D317">
        <v>5</v>
      </c>
    </row>
    <row r="318" spans="1:4" x14ac:dyDescent="0.25">
      <c r="A318" s="2">
        <v>40548</v>
      </c>
      <c r="B318" t="s">
        <v>6</v>
      </c>
      <c r="C318" t="s">
        <v>17</v>
      </c>
      <c r="D318">
        <v>6</v>
      </c>
    </row>
    <row r="319" spans="1:4" x14ac:dyDescent="0.25">
      <c r="A319" s="2">
        <v>40620</v>
      </c>
      <c r="B319" t="s">
        <v>5</v>
      </c>
      <c r="C319" t="s">
        <v>19</v>
      </c>
      <c r="D319">
        <v>13</v>
      </c>
    </row>
    <row r="320" spans="1:4" x14ac:dyDescent="0.25">
      <c r="A320" s="2">
        <v>40478</v>
      </c>
      <c r="B320" t="s">
        <v>5</v>
      </c>
      <c r="C320" t="s">
        <v>19</v>
      </c>
      <c r="D320">
        <v>18</v>
      </c>
    </row>
    <row r="321" spans="1:4" x14ac:dyDescent="0.25">
      <c r="A321" s="2">
        <v>40579</v>
      </c>
      <c r="B321" t="s">
        <v>4</v>
      </c>
      <c r="C321" t="s">
        <v>16</v>
      </c>
      <c r="D321">
        <v>3</v>
      </c>
    </row>
    <row r="322" spans="1:4" x14ac:dyDescent="0.25">
      <c r="A322" s="2">
        <v>40802</v>
      </c>
      <c r="B322" t="s">
        <v>9</v>
      </c>
      <c r="C322" t="s">
        <v>16</v>
      </c>
      <c r="D322">
        <v>5</v>
      </c>
    </row>
    <row r="323" spans="1:4" x14ac:dyDescent="0.25">
      <c r="A323" s="2">
        <v>40725</v>
      </c>
      <c r="B323" t="s">
        <v>7</v>
      </c>
      <c r="C323" t="s">
        <v>18</v>
      </c>
      <c r="D323">
        <v>20</v>
      </c>
    </row>
    <row r="324" spans="1:4" x14ac:dyDescent="0.25">
      <c r="A324" s="2">
        <v>40897</v>
      </c>
      <c r="B324" t="s">
        <v>7</v>
      </c>
      <c r="C324" t="s">
        <v>16</v>
      </c>
      <c r="D324">
        <v>14</v>
      </c>
    </row>
    <row r="325" spans="1:4" x14ac:dyDescent="0.25">
      <c r="A325" s="2">
        <v>40517</v>
      </c>
      <c r="B325" t="s">
        <v>7</v>
      </c>
      <c r="C325" t="s">
        <v>20</v>
      </c>
      <c r="D325">
        <v>13</v>
      </c>
    </row>
    <row r="326" spans="1:4" x14ac:dyDescent="0.25">
      <c r="A326" s="2">
        <v>40758</v>
      </c>
      <c r="B326" t="s">
        <v>4</v>
      </c>
      <c r="C326" t="s">
        <v>15</v>
      </c>
      <c r="D326">
        <v>13</v>
      </c>
    </row>
    <row r="327" spans="1:4" x14ac:dyDescent="0.25">
      <c r="A327" s="2">
        <v>40412</v>
      </c>
      <c r="B327" t="s">
        <v>4</v>
      </c>
      <c r="C327" t="s">
        <v>15</v>
      </c>
      <c r="D327">
        <v>11</v>
      </c>
    </row>
    <row r="328" spans="1:4" x14ac:dyDescent="0.25">
      <c r="A328" s="2">
        <v>40713</v>
      </c>
      <c r="B328" t="s">
        <v>9</v>
      </c>
      <c r="C328" t="s">
        <v>20</v>
      </c>
      <c r="D328">
        <v>25</v>
      </c>
    </row>
    <row r="329" spans="1:4" x14ac:dyDescent="0.25">
      <c r="A329" s="2">
        <v>40529</v>
      </c>
      <c r="B329" t="s">
        <v>9</v>
      </c>
      <c r="C329" t="s">
        <v>17</v>
      </c>
      <c r="D329">
        <v>14</v>
      </c>
    </row>
    <row r="330" spans="1:4" x14ac:dyDescent="0.25">
      <c r="A330" s="2">
        <v>40450</v>
      </c>
      <c r="B330" t="s">
        <v>6</v>
      </c>
      <c r="C330" t="s">
        <v>16</v>
      </c>
      <c r="D330">
        <v>7</v>
      </c>
    </row>
    <row r="331" spans="1:4" x14ac:dyDescent="0.25">
      <c r="A331" s="2">
        <v>40659</v>
      </c>
      <c r="B331" t="s">
        <v>5</v>
      </c>
      <c r="C331" t="s">
        <v>20</v>
      </c>
      <c r="D331">
        <v>7</v>
      </c>
    </row>
    <row r="332" spans="1:4" x14ac:dyDescent="0.25">
      <c r="A332" s="2">
        <v>40623</v>
      </c>
      <c r="B332" t="s">
        <v>5</v>
      </c>
      <c r="C332" t="s">
        <v>15</v>
      </c>
      <c r="D332">
        <v>17</v>
      </c>
    </row>
    <row r="333" spans="1:4" x14ac:dyDescent="0.25">
      <c r="A333" s="2">
        <v>40899</v>
      </c>
      <c r="B333" t="s">
        <v>4</v>
      </c>
      <c r="C333" t="s">
        <v>20</v>
      </c>
      <c r="D333">
        <v>18</v>
      </c>
    </row>
    <row r="334" spans="1:4" x14ac:dyDescent="0.25">
      <c r="A334" s="2">
        <v>40405</v>
      </c>
      <c r="B334" t="s">
        <v>9</v>
      </c>
      <c r="C334" t="s">
        <v>15</v>
      </c>
      <c r="D334">
        <v>20</v>
      </c>
    </row>
    <row r="335" spans="1:4" x14ac:dyDescent="0.25">
      <c r="A335" s="2">
        <v>40338</v>
      </c>
      <c r="B335" t="s">
        <v>7</v>
      </c>
      <c r="C335" t="s">
        <v>20</v>
      </c>
      <c r="D335">
        <v>7</v>
      </c>
    </row>
    <row r="336" spans="1:4" x14ac:dyDescent="0.25">
      <c r="A336" s="2">
        <v>40522</v>
      </c>
      <c r="B336" t="s">
        <v>6</v>
      </c>
      <c r="C336" t="s">
        <v>18</v>
      </c>
      <c r="D336">
        <v>20</v>
      </c>
    </row>
    <row r="337" spans="1:4" x14ac:dyDescent="0.25">
      <c r="A337" s="2">
        <v>40904</v>
      </c>
      <c r="B337" t="s">
        <v>8</v>
      </c>
      <c r="C337" t="s">
        <v>16</v>
      </c>
      <c r="D337">
        <v>11</v>
      </c>
    </row>
    <row r="338" spans="1:4" x14ac:dyDescent="0.25">
      <c r="A338" s="2">
        <v>40919</v>
      </c>
      <c r="B338" t="s">
        <v>5</v>
      </c>
      <c r="C338" t="s">
        <v>19</v>
      </c>
      <c r="D338">
        <v>14</v>
      </c>
    </row>
    <row r="339" spans="1:4" x14ac:dyDescent="0.25">
      <c r="A339" s="2">
        <v>40872</v>
      </c>
      <c r="B339" t="s">
        <v>4</v>
      </c>
      <c r="C339" t="s">
        <v>20</v>
      </c>
      <c r="D339">
        <v>4</v>
      </c>
    </row>
    <row r="340" spans="1:4" x14ac:dyDescent="0.25">
      <c r="A340" s="2">
        <v>40402</v>
      </c>
      <c r="B340" t="s">
        <v>5</v>
      </c>
      <c r="C340" t="s">
        <v>16</v>
      </c>
      <c r="D340">
        <v>2</v>
      </c>
    </row>
    <row r="341" spans="1:4" x14ac:dyDescent="0.25">
      <c r="A341" s="2">
        <v>40775</v>
      </c>
      <c r="B341" t="s">
        <v>5</v>
      </c>
      <c r="C341" t="s">
        <v>16</v>
      </c>
      <c r="D341">
        <v>13</v>
      </c>
    </row>
    <row r="342" spans="1:4" x14ac:dyDescent="0.25">
      <c r="A342" s="2">
        <v>40627</v>
      </c>
      <c r="B342" t="s">
        <v>4</v>
      </c>
      <c r="C342" t="s">
        <v>15</v>
      </c>
      <c r="D342">
        <v>2</v>
      </c>
    </row>
    <row r="343" spans="1:4" x14ac:dyDescent="0.25">
      <c r="A343" s="2">
        <v>40342</v>
      </c>
      <c r="B343" t="s">
        <v>4</v>
      </c>
      <c r="C343" t="s">
        <v>18</v>
      </c>
      <c r="D343">
        <v>13</v>
      </c>
    </row>
    <row r="344" spans="1:4" x14ac:dyDescent="0.25">
      <c r="A344" s="2">
        <v>40970</v>
      </c>
      <c r="B344" t="s">
        <v>8</v>
      </c>
      <c r="C344" t="s">
        <v>16</v>
      </c>
      <c r="D344">
        <v>11</v>
      </c>
    </row>
    <row r="345" spans="1:4" x14ac:dyDescent="0.25">
      <c r="A345" s="2">
        <v>40347</v>
      </c>
      <c r="B345" t="s">
        <v>8</v>
      </c>
      <c r="C345" t="s">
        <v>20</v>
      </c>
      <c r="D345">
        <v>9</v>
      </c>
    </row>
    <row r="346" spans="1:4" x14ac:dyDescent="0.25">
      <c r="A346" s="2">
        <v>40370</v>
      </c>
      <c r="B346" t="s">
        <v>9</v>
      </c>
      <c r="C346" t="s">
        <v>17</v>
      </c>
      <c r="D346">
        <v>18</v>
      </c>
    </row>
    <row r="347" spans="1:4" x14ac:dyDescent="0.25">
      <c r="A347" s="2">
        <v>40830</v>
      </c>
      <c r="B347" t="s">
        <v>6</v>
      </c>
      <c r="C347" t="s">
        <v>20</v>
      </c>
      <c r="D347">
        <v>25</v>
      </c>
    </row>
    <row r="348" spans="1:4" x14ac:dyDescent="0.25">
      <c r="A348" s="2">
        <v>40410</v>
      </c>
      <c r="B348" t="s">
        <v>7</v>
      </c>
      <c r="C348" t="s">
        <v>19</v>
      </c>
      <c r="D348">
        <v>18</v>
      </c>
    </row>
    <row r="349" spans="1:4" x14ac:dyDescent="0.25">
      <c r="A349" s="2">
        <v>40664</v>
      </c>
      <c r="B349" t="s">
        <v>8</v>
      </c>
      <c r="C349" t="s">
        <v>20</v>
      </c>
      <c r="D349">
        <v>3</v>
      </c>
    </row>
    <row r="350" spans="1:4" x14ac:dyDescent="0.25">
      <c r="A350" s="2">
        <v>40895</v>
      </c>
      <c r="B350" t="s">
        <v>6</v>
      </c>
      <c r="C350" t="s">
        <v>19</v>
      </c>
      <c r="D350">
        <v>1</v>
      </c>
    </row>
    <row r="351" spans="1:4" x14ac:dyDescent="0.25">
      <c r="A351" s="2">
        <v>40865</v>
      </c>
      <c r="B351" t="s">
        <v>6</v>
      </c>
      <c r="C351" t="s">
        <v>20</v>
      </c>
      <c r="D351">
        <v>13</v>
      </c>
    </row>
    <row r="352" spans="1:4" x14ac:dyDescent="0.25">
      <c r="A352" s="2">
        <v>40998</v>
      </c>
      <c r="B352" t="s">
        <v>7</v>
      </c>
      <c r="C352" t="s">
        <v>17</v>
      </c>
      <c r="D352">
        <v>11</v>
      </c>
    </row>
    <row r="353" spans="1:4" x14ac:dyDescent="0.25">
      <c r="A353" s="2">
        <v>40427</v>
      </c>
      <c r="B353" t="s">
        <v>8</v>
      </c>
      <c r="C353" t="s">
        <v>16</v>
      </c>
      <c r="D353">
        <v>24</v>
      </c>
    </row>
    <row r="354" spans="1:4" x14ac:dyDescent="0.25">
      <c r="A354" s="2">
        <v>40933</v>
      </c>
      <c r="B354" t="s">
        <v>9</v>
      </c>
      <c r="C354" t="s">
        <v>17</v>
      </c>
      <c r="D354">
        <v>15</v>
      </c>
    </row>
    <row r="355" spans="1:4" x14ac:dyDescent="0.25">
      <c r="A355" s="2">
        <v>40478</v>
      </c>
      <c r="B355" t="s">
        <v>6</v>
      </c>
      <c r="C355" t="s">
        <v>18</v>
      </c>
      <c r="D355">
        <v>19</v>
      </c>
    </row>
    <row r="356" spans="1:4" x14ac:dyDescent="0.25">
      <c r="A356" s="2">
        <v>40360</v>
      </c>
      <c r="B356" t="s">
        <v>9</v>
      </c>
      <c r="C356" t="s">
        <v>17</v>
      </c>
      <c r="D356">
        <v>10</v>
      </c>
    </row>
    <row r="357" spans="1:4" x14ac:dyDescent="0.25">
      <c r="A357" s="2">
        <v>40749</v>
      </c>
      <c r="B357" t="s">
        <v>9</v>
      </c>
      <c r="C357" t="s">
        <v>20</v>
      </c>
      <c r="D357">
        <v>14</v>
      </c>
    </row>
    <row r="358" spans="1:4" x14ac:dyDescent="0.25">
      <c r="A358" s="2">
        <v>40632</v>
      </c>
      <c r="B358" t="s">
        <v>7</v>
      </c>
      <c r="C358" t="s">
        <v>18</v>
      </c>
      <c r="D358">
        <v>16</v>
      </c>
    </row>
    <row r="359" spans="1:4" x14ac:dyDescent="0.25">
      <c r="A359" s="2">
        <v>40614</v>
      </c>
      <c r="B359" t="s">
        <v>6</v>
      </c>
      <c r="C359" t="s">
        <v>17</v>
      </c>
      <c r="D359">
        <v>9</v>
      </c>
    </row>
    <row r="360" spans="1:4" x14ac:dyDescent="0.25">
      <c r="A360" s="2">
        <v>40470</v>
      </c>
      <c r="B360" t="s">
        <v>8</v>
      </c>
      <c r="C360" t="s">
        <v>20</v>
      </c>
      <c r="D360">
        <v>1</v>
      </c>
    </row>
    <row r="361" spans="1:4" x14ac:dyDescent="0.25">
      <c r="A361" s="2">
        <v>40335</v>
      </c>
      <c r="B361" t="s">
        <v>4</v>
      </c>
      <c r="C361" t="s">
        <v>17</v>
      </c>
      <c r="D361">
        <v>18</v>
      </c>
    </row>
    <row r="362" spans="1:4" x14ac:dyDescent="0.25">
      <c r="A362" s="2">
        <v>40312</v>
      </c>
      <c r="B362" t="s">
        <v>7</v>
      </c>
      <c r="C362" t="s">
        <v>15</v>
      </c>
      <c r="D362">
        <v>23</v>
      </c>
    </row>
    <row r="363" spans="1:4" x14ac:dyDescent="0.25">
      <c r="A363" s="2">
        <v>40674</v>
      </c>
      <c r="B363" t="s">
        <v>7</v>
      </c>
      <c r="C363" t="s">
        <v>16</v>
      </c>
      <c r="D363">
        <v>8</v>
      </c>
    </row>
    <row r="364" spans="1:4" x14ac:dyDescent="0.25">
      <c r="A364" s="2">
        <v>40517</v>
      </c>
      <c r="B364" t="s">
        <v>7</v>
      </c>
      <c r="C364" t="s">
        <v>16</v>
      </c>
      <c r="D364">
        <v>5</v>
      </c>
    </row>
    <row r="365" spans="1:4" x14ac:dyDescent="0.25">
      <c r="A365" s="2">
        <v>40700</v>
      </c>
      <c r="B365" t="s">
        <v>8</v>
      </c>
      <c r="C365" t="s">
        <v>17</v>
      </c>
      <c r="D365">
        <v>14</v>
      </c>
    </row>
    <row r="366" spans="1:4" x14ac:dyDescent="0.25">
      <c r="A366" s="2">
        <v>40456</v>
      </c>
      <c r="B366" t="s">
        <v>6</v>
      </c>
      <c r="C366" t="s">
        <v>19</v>
      </c>
      <c r="D366">
        <v>1</v>
      </c>
    </row>
    <row r="367" spans="1:4" x14ac:dyDescent="0.25">
      <c r="A367" s="2">
        <v>40804</v>
      </c>
      <c r="B367" t="s">
        <v>7</v>
      </c>
      <c r="C367" t="s">
        <v>20</v>
      </c>
      <c r="D367">
        <v>23</v>
      </c>
    </row>
    <row r="368" spans="1:4" x14ac:dyDescent="0.25">
      <c r="A368" s="2">
        <v>40591</v>
      </c>
      <c r="B368" t="s">
        <v>7</v>
      </c>
      <c r="C368" t="s">
        <v>18</v>
      </c>
      <c r="D368">
        <v>13</v>
      </c>
    </row>
    <row r="369" spans="1:4" x14ac:dyDescent="0.25">
      <c r="A369" s="2">
        <v>40726</v>
      </c>
      <c r="B369" t="s">
        <v>6</v>
      </c>
      <c r="C369" t="s">
        <v>18</v>
      </c>
      <c r="D369">
        <v>6</v>
      </c>
    </row>
    <row r="370" spans="1:4" x14ac:dyDescent="0.25">
      <c r="A370" s="2">
        <v>40610</v>
      </c>
      <c r="B370" t="s">
        <v>5</v>
      </c>
      <c r="C370" t="s">
        <v>20</v>
      </c>
      <c r="D370">
        <v>4</v>
      </c>
    </row>
    <row r="371" spans="1:4" x14ac:dyDescent="0.25">
      <c r="A371" s="2">
        <v>40350</v>
      </c>
      <c r="B371" t="s">
        <v>4</v>
      </c>
      <c r="C371" t="s">
        <v>17</v>
      </c>
      <c r="D371">
        <v>19</v>
      </c>
    </row>
    <row r="372" spans="1:4" x14ac:dyDescent="0.25">
      <c r="A372" s="2">
        <v>40812</v>
      </c>
      <c r="B372" t="s">
        <v>5</v>
      </c>
      <c r="C372" t="s">
        <v>17</v>
      </c>
      <c r="D372">
        <v>3</v>
      </c>
    </row>
    <row r="373" spans="1:4" x14ac:dyDescent="0.25">
      <c r="A373" s="2">
        <v>40890</v>
      </c>
      <c r="B373" t="s">
        <v>7</v>
      </c>
      <c r="C373" t="s">
        <v>16</v>
      </c>
      <c r="D373">
        <v>24</v>
      </c>
    </row>
    <row r="374" spans="1:4" x14ac:dyDescent="0.25">
      <c r="A374" s="2">
        <v>40546</v>
      </c>
      <c r="B374" t="s">
        <v>5</v>
      </c>
      <c r="C374" t="s">
        <v>20</v>
      </c>
      <c r="D374">
        <v>11</v>
      </c>
    </row>
    <row r="375" spans="1:4" x14ac:dyDescent="0.25">
      <c r="A375" s="2">
        <v>40810</v>
      </c>
      <c r="B375" t="s">
        <v>5</v>
      </c>
      <c r="C375" t="s">
        <v>18</v>
      </c>
      <c r="D375">
        <v>18</v>
      </c>
    </row>
    <row r="376" spans="1:4" x14ac:dyDescent="0.25">
      <c r="A376" s="2">
        <v>40545</v>
      </c>
      <c r="B376" t="s">
        <v>4</v>
      </c>
      <c r="C376" t="s">
        <v>19</v>
      </c>
      <c r="D376">
        <v>15</v>
      </c>
    </row>
    <row r="377" spans="1:4" x14ac:dyDescent="0.25">
      <c r="A377" s="2">
        <v>40687</v>
      </c>
      <c r="B377" t="s">
        <v>9</v>
      </c>
      <c r="C377" t="s">
        <v>19</v>
      </c>
      <c r="D377">
        <v>3</v>
      </c>
    </row>
    <row r="378" spans="1:4" x14ac:dyDescent="0.25">
      <c r="A378" s="2">
        <v>40919</v>
      </c>
      <c r="B378" t="s">
        <v>7</v>
      </c>
      <c r="C378" t="s">
        <v>18</v>
      </c>
      <c r="D378">
        <v>22</v>
      </c>
    </row>
    <row r="379" spans="1:4" x14ac:dyDescent="0.25">
      <c r="A379" s="2">
        <v>40556</v>
      </c>
      <c r="B379" t="s">
        <v>7</v>
      </c>
      <c r="C379" t="s">
        <v>15</v>
      </c>
      <c r="D379">
        <v>16</v>
      </c>
    </row>
    <row r="380" spans="1:4" x14ac:dyDescent="0.25">
      <c r="A380" s="2">
        <v>40777</v>
      </c>
      <c r="B380" t="s">
        <v>6</v>
      </c>
      <c r="C380" t="s">
        <v>18</v>
      </c>
      <c r="D380">
        <v>12</v>
      </c>
    </row>
    <row r="381" spans="1:4" x14ac:dyDescent="0.25">
      <c r="A381" s="2">
        <v>40666</v>
      </c>
      <c r="B381" t="s">
        <v>6</v>
      </c>
      <c r="C381" t="s">
        <v>17</v>
      </c>
      <c r="D381">
        <v>25</v>
      </c>
    </row>
    <row r="382" spans="1:4" x14ac:dyDescent="0.25">
      <c r="A382" s="2">
        <v>40443</v>
      </c>
      <c r="B382" t="s">
        <v>8</v>
      </c>
      <c r="C382" t="s">
        <v>20</v>
      </c>
      <c r="D382">
        <v>12</v>
      </c>
    </row>
    <row r="383" spans="1:4" x14ac:dyDescent="0.25">
      <c r="A383" s="2">
        <v>40729</v>
      </c>
      <c r="B383" t="s">
        <v>6</v>
      </c>
      <c r="C383" t="s">
        <v>18</v>
      </c>
      <c r="D383">
        <v>21</v>
      </c>
    </row>
    <row r="384" spans="1:4" x14ac:dyDescent="0.25">
      <c r="A384" s="2">
        <v>40631</v>
      </c>
      <c r="B384" t="s">
        <v>4</v>
      </c>
      <c r="C384" t="s">
        <v>19</v>
      </c>
      <c r="D384">
        <v>24</v>
      </c>
    </row>
    <row r="385" spans="1:4" x14ac:dyDescent="0.25">
      <c r="A385" s="2">
        <v>40890</v>
      </c>
      <c r="B385" t="s">
        <v>8</v>
      </c>
      <c r="C385" t="s">
        <v>17</v>
      </c>
      <c r="D385">
        <v>15</v>
      </c>
    </row>
    <row r="386" spans="1:4" x14ac:dyDescent="0.25">
      <c r="A386" s="2">
        <v>40658</v>
      </c>
      <c r="B386" t="s">
        <v>6</v>
      </c>
      <c r="C386" t="s">
        <v>20</v>
      </c>
      <c r="D386">
        <v>20</v>
      </c>
    </row>
    <row r="387" spans="1:4" x14ac:dyDescent="0.25">
      <c r="A387" s="2">
        <v>40503</v>
      </c>
      <c r="B387" t="s">
        <v>9</v>
      </c>
      <c r="C387" t="s">
        <v>16</v>
      </c>
      <c r="D387">
        <v>7</v>
      </c>
    </row>
    <row r="388" spans="1:4" x14ac:dyDescent="0.25">
      <c r="A388" s="2">
        <v>40688</v>
      </c>
      <c r="B388" t="s">
        <v>6</v>
      </c>
      <c r="C388" t="s">
        <v>15</v>
      </c>
      <c r="D388">
        <v>13</v>
      </c>
    </row>
    <row r="389" spans="1:4" x14ac:dyDescent="0.25">
      <c r="A389" s="2">
        <v>40507</v>
      </c>
      <c r="B389" t="s">
        <v>6</v>
      </c>
      <c r="C389" t="s">
        <v>19</v>
      </c>
      <c r="D389">
        <v>6</v>
      </c>
    </row>
    <row r="390" spans="1:4" x14ac:dyDescent="0.25">
      <c r="A390" s="2">
        <v>40948</v>
      </c>
      <c r="B390" t="s">
        <v>5</v>
      </c>
      <c r="C390" t="s">
        <v>16</v>
      </c>
      <c r="D390">
        <v>13</v>
      </c>
    </row>
    <row r="391" spans="1:4" x14ac:dyDescent="0.25">
      <c r="A391" s="2">
        <v>40788</v>
      </c>
      <c r="B391" t="s">
        <v>5</v>
      </c>
      <c r="C391" t="s">
        <v>16</v>
      </c>
      <c r="D391">
        <v>22</v>
      </c>
    </row>
    <row r="392" spans="1:4" x14ac:dyDescent="0.25">
      <c r="A392" s="2">
        <v>40372</v>
      </c>
      <c r="B392" t="s">
        <v>4</v>
      </c>
      <c r="C392" t="s">
        <v>20</v>
      </c>
      <c r="D392">
        <v>2</v>
      </c>
    </row>
    <row r="393" spans="1:4" x14ac:dyDescent="0.25">
      <c r="A393" s="2">
        <v>40767</v>
      </c>
      <c r="B393" t="s">
        <v>9</v>
      </c>
      <c r="C393" t="s">
        <v>15</v>
      </c>
      <c r="D393">
        <v>17</v>
      </c>
    </row>
    <row r="394" spans="1:4" x14ac:dyDescent="0.25">
      <c r="A394" s="2">
        <v>40422</v>
      </c>
      <c r="B394" t="s">
        <v>4</v>
      </c>
      <c r="C394" t="s">
        <v>20</v>
      </c>
      <c r="D394">
        <v>2</v>
      </c>
    </row>
    <row r="395" spans="1:4" x14ac:dyDescent="0.25">
      <c r="A395" s="2">
        <v>40565</v>
      </c>
      <c r="B395" t="s">
        <v>9</v>
      </c>
      <c r="C395" t="s">
        <v>17</v>
      </c>
      <c r="D395">
        <v>6</v>
      </c>
    </row>
    <row r="396" spans="1:4" x14ac:dyDescent="0.25">
      <c r="A396" s="2">
        <v>40901</v>
      </c>
      <c r="B396" t="s">
        <v>5</v>
      </c>
      <c r="C396" t="s">
        <v>19</v>
      </c>
      <c r="D396">
        <v>1</v>
      </c>
    </row>
    <row r="397" spans="1:4" x14ac:dyDescent="0.25">
      <c r="A397" s="2">
        <v>40910</v>
      </c>
      <c r="B397" t="s">
        <v>6</v>
      </c>
      <c r="C397" t="s">
        <v>17</v>
      </c>
      <c r="D397">
        <v>2</v>
      </c>
    </row>
    <row r="398" spans="1:4" x14ac:dyDescent="0.25">
      <c r="A398" s="2">
        <v>40481</v>
      </c>
      <c r="B398" t="s">
        <v>7</v>
      </c>
      <c r="C398" t="s">
        <v>18</v>
      </c>
      <c r="D398">
        <v>8</v>
      </c>
    </row>
    <row r="399" spans="1:4" x14ac:dyDescent="0.25">
      <c r="A399" s="2">
        <v>40980</v>
      </c>
      <c r="B399" t="s">
        <v>8</v>
      </c>
      <c r="C399" t="s">
        <v>16</v>
      </c>
      <c r="D399">
        <v>11</v>
      </c>
    </row>
    <row r="400" spans="1:4" x14ac:dyDescent="0.25">
      <c r="A400" s="2">
        <v>40957</v>
      </c>
      <c r="B400" t="s">
        <v>5</v>
      </c>
      <c r="C400" t="s">
        <v>18</v>
      </c>
      <c r="D400">
        <v>24</v>
      </c>
    </row>
    <row r="401" spans="1:4" x14ac:dyDescent="0.25">
      <c r="A401" s="2">
        <v>40744</v>
      </c>
      <c r="B401" t="s">
        <v>6</v>
      </c>
      <c r="C401" t="s">
        <v>18</v>
      </c>
      <c r="D401">
        <v>19</v>
      </c>
    </row>
    <row r="402" spans="1:4" x14ac:dyDescent="0.25">
      <c r="A402" s="2">
        <v>40342</v>
      </c>
      <c r="B402" t="s">
        <v>7</v>
      </c>
      <c r="C402" t="s">
        <v>20</v>
      </c>
      <c r="D402">
        <v>15</v>
      </c>
    </row>
    <row r="403" spans="1:4" x14ac:dyDescent="0.25">
      <c r="A403" s="2">
        <v>40387</v>
      </c>
      <c r="B403" t="s">
        <v>6</v>
      </c>
      <c r="C403" t="s">
        <v>17</v>
      </c>
      <c r="D403">
        <v>2</v>
      </c>
    </row>
    <row r="404" spans="1:4" x14ac:dyDescent="0.25">
      <c r="A404" s="2">
        <v>40647</v>
      </c>
      <c r="B404" t="s">
        <v>9</v>
      </c>
      <c r="C404" t="s">
        <v>18</v>
      </c>
      <c r="D404">
        <v>24</v>
      </c>
    </row>
    <row r="405" spans="1:4" x14ac:dyDescent="0.25">
      <c r="A405" s="2">
        <v>40838</v>
      </c>
      <c r="B405" t="s">
        <v>6</v>
      </c>
      <c r="C405" t="s">
        <v>20</v>
      </c>
      <c r="D405">
        <v>4</v>
      </c>
    </row>
    <row r="406" spans="1:4" x14ac:dyDescent="0.25">
      <c r="A406" s="2">
        <v>40532</v>
      </c>
      <c r="B406" t="s">
        <v>5</v>
      </c>
      <c r="C406" t="s">
        <v>19</v>
      </c>
      <c r="D406">
        <v>25</v>
      </c>
    </row>
    <row r="407" spans="1:4" x14ac:dyDescent="0.25">
      <c r="A407" s="2">
        <v>40326</v>
      </c>
      <c r="B407" t="s">
        <v>8</v>
      </c>
      <c r="C407" t="s">
        <v>17</v>
      </c>
      <c r="D407">
        <v>4</v>
      </c>
    </row>
    <row r="408" spans="1:4" x14ac:dyDescent="0.25">
      <c r="A408" s="2">
        <v>40519</v>
      </c>
      <c r="B408" t="s">
        <v>7</v>
      </c>
      <c r="C408" t="s">
        <v>18</v>
      </c>
      <c r="D408">
        <v>14</v>
      </c>
    </row>
    <row r="409" spans="1:4" x14ac:dyDescent="0.25">
      <c r="A409" s="2">
        <v>40843</v>
      </c>
      <c r="B409" t="s">
        <v>7</v>
      </c>
      <c r="C409" t="s">
        <v>16</v>
      </c>
      <c r="D409">
        <v>18</v>
      </c>
    </row>
    <row r="410" spans="1:4" x14ac:dyDescent="0.25">
      <c r="A410" s="2">
        <v>40905</v>
      </c>
      <c r="B410" t="s">
        <v>7</v>
      </c>
      <c r="C410" t="s">
        <v>19</v>
      </c>
      <c r="D410">
        <v>20</v>
      </c>
    </row>
    <row r="411" spans="1:4" x14ac:dyDescent="0.25">
      <c r="A411" s="2">
        <v>40807</v>
      </c>
      <c r="B411" t="s">
        <v>9</v>
      </c>
      <c r="C411" t="s">
        <v>19</v>
      </c>
      <c r="D411">
        <v>11</v>
      </c>
    </row>
    <row r="412" spans="1:4" x14ac:dyDescent="0.25">
      <c r="A412" s="2">
        <v>40787</v>
      </c>
      <c r="B412" t="s">
        <v>7</v>
      </c>
      <c r="C412" t="s">
        <v>16</v>
      </c>
      <c r="D412">
        <v>21</v>
      </c>
    </row>
    <row r="413" spans="1:4" x14ac:dyDescent="0.25">
      <c r="A413" s="2">
        <v>40331</v>
      </c>
      <c r="B413" t="s">
        <v>4</v>
      </c>
      <c r="C413" t="s">
        <v>19</v>
      </c>
      <c r="D413">
        <v>12</v>
      </c>
    </row>
    <row r="414" spans="1:4" x14ac:dyDescent="0.25">
      <c r="A414" s="2">
        <v>40938</v>
      </c>
      <c r="B414" t="s">
        <v>5</v>
      </c>
      <c r="C414" t="s">
        <v>17</v>
      </c>
      <c r="D414">
        <v>7</v>
      </c>
    </row>
    <row r="415" spans="1:4" x14ac:dyDescent="0.25">
      <c r="A415" s="2">
        <v>40940</v>
      </c>
      <c r="B415" t="s">
        <v>6</v>
      </c>
      <c r="C415" t="s">
        <v>20</v>
      </c>
      <c r="D415">
        <v>16</v>
      </c>
    </row>
    <row r="416" spans="1:4" x14ac:dyDescent="0.25">
      <c r="A416" s="2">
        <v>40754</v>
      </c>
      <c r="B416" t="s">
        <v>8</v>
      </c>
      <c r="C416" t="s">
        <v>18</v>
      </c>
      <c r="D416">
        <v>3</v>
      </c>
    </row>
    <row r="417" spans="1:4" x14ac:dyDescent="0.25">
      <c r="A417" s="2">
        <v>40572</v>
      </c>
      <c r="B417" t="s">
        <v>6</v>
      </c>
      <c r="C417" t="s">
        <v>15</v>
      </c>
      <c r="D417">
        <v>2</v>
      </c>
    </row>
    <row r="418" spans="1:4" x14ac:dyDescent="0.25">
      <c r="A418" s="2">
        <v>40907</v>
      </c>
      <c r="B418" t="s">
        <v>6</v>
      </c>
      <c r="C418" t="s">
        <v>20</v>
      </c>
      <c r="D418">
        <v>9</v>
      </c>
    </row>
    <row r="419" spans="1:4" x14ac:dyDescent="0.25">
      <c r="A419" s="2">
        <v>41006</v>
      </c>
      <c r="B419" t="s">
        <v>4</v>
      </c>
      <c r="C419" t="s">
        <v>17</v>
      </c>
      <c r="D419">
        <v>10</v>
      </c>
    </row>
    <row r="420" spans="1:4" x14ac:dyDescent="0.25">
      <c r="A420" s="2">
        <v>40732</v>
      </c>
      <c r="B420" t="s">
        <v>5</v>
      </c>
      <c r="C420" t="s">
        <v>19</v>
      </c>
      <c r="D420">
        <v>15</v>
      </c>
    </row>
    <row r="421" spans="1:4" x14ac:dyDescent="0.25">
      <c r="A421" s="2">
        <v>40587</v>
      </c>
      <c r="B421" t="s">
        <v>8</v>
      </c>
      <c r="C421" t="s">
        <v>20</v>
      </c>
      <c r="D421">
        <v>8</v>
      </c>
    </row>
    <row r="422" spans="1:4" x14ac:dyDescent="0.25">
      <c r="A422" s="2">
        <v>40921</v>
      </c>
      <c r="B422" t="s">
        <v>8</v>
      </c>
      <c r="C422" t="s">
        <v>17</v>
      </c>
      <c r="D422">
        <v>25</v>
      </c>
    </row>
    <row r="423" spans="1:4" x14ac:dyDescent="0.25">
      <c r="A423" s="2">
        <v>40573</v>
      </c>
      <c r="B423" t="s">
        <v>8</v>
      </c>
      <c r="C423" t="s">
        <v>15</v>
      </c>
      <c r="D423">
        <v>22</v>
      </c>
    </row>
    <row r="424" spans="1:4" x14ac:dyDescent="0.25">
      <c r="A424" s="2">
        <v>40956</v>
      </c>
      <c r="B424" t="s">
        <v>4</v>
      </c>
      <c r="C424" t="s">
        <v>20</v>
      </c>
      <c r="D424">
        <v>24</v>
      </c>
    </row>
    <row r="425" spans="1:4" x14ac:dyDescent="0.25">
      <c r="A425" s="2">
        <v>40460</v>
      </c>
      <c r="B425" t="s">
        <v>9</v>
      </c>
      <c r="C425" t="s">
        <v>16</v>
      </c>
      <c r="D425">
        <v>2</v>
      </c>
    </row>
    <row r="426" spans="1:4" x14ac:dyDescent="0.25">
      <c r="A426" s="2">
        <v>40923</v>
      </c>
      <c r="B426" t="s">
        <v>5</v>
      </c>
      <c r="C426" t="s">
        <v>17</v>
      </c>
      <c r="D426">
        <v>12</v>
      </c>
    </row>
    <row r="427" spans="1:4" x14ac:dyDescent="0.25">
      <c r="A427" s="2">
        <v>40347</v>
      </c>
      <c r="B427" t="s">
        <v>7</v>
      </c>
      <c r="C427" t="s">
        <v>15</v>
      </c>
      <c r="D427">
        <v>10</v>
      </c>
    </row>
    <row r="428" spans="1:4" x14ac:dyDescent="0.25">
      <c r="A428" s="2">
        <v>40880</v>
      </c>
      <c r="B428" t="s">
        <v>9</v>
      </c>
      <c r="C428" t="s">
        <v>18</v>
      </c>
      <c r="D428">
        <v>2</v>
      </c>
    </row>
    <row r="429" spans="1:4" x14ac:dyDescent="0.25">
      <c r="A429" s="2">
        <v>40985</v>
      </c>
      <c r="B429" t="s">
        <v>8</v>
      </c>
      <c r="C429" t="s">
        <v>20</v>
      </c>
      <c r="D429">
        <v>25</v>
      </c>
    </row>
    <row r="430" spans="1:4" x14ac:dyDescent="0.25">
      <c r="A430" s="2">
        <v>40555</v>
      </c>
      <c r="B430" t="s">
        <v>7</v>
      </c>
      <c r="C430" t="s">
        <v>17</v>
      </c>
      <c r="D430">
        <v>14</v>
      </c>
    </row>
    <row r="431" spans="1:4" x14ac:dyDescent="0.25">
      <c r="A431" s="2">
        <v>40348</v>
      </c>
      <c r="B431" t="s">
        <v>4</v>
      </c>
      <c r="C431" t="s">
        <v>19</v>
      </c>
      <c r="D431">
        <v>25</v>
      </c>
    </row>
    <row r="432" spans="1:4" x14ac:dyDescent="0.25">
      <c r="A432" s="2">
        <v>40560</v>
      </c>
      <c r="B432" t="s">
        <v>9</v>
      </c>
      <c r="C432" t="s">
        <v>19</v>
      </c>
      <c r="D432">
        <v>1</v>
      </c>
    </row>
    <row r="433" spans="1:4" x14ac:dyDescent="0.25">
      <c r="A433" s="2">
        <v>40982</v>
      </c>
      <c r="B433" t="s">
        <v>5</v>
      </c>
      <c r="C433" t="s">
        <v>16</v>
      </c>
      <c r="D433">
        <v>1</v>
      </c>
    </row>
    <row r="434" spans="1:4" x14ac:dyDescent="0.25">
      <c r="A434" s="2">
        <v>40884</v>
      </c>
      <c r="B434" t="s">
        <v>9</v>
      </c>
      <c r="C434" t="s">
        <v>19</v>
      </c>
      <c r="D434">
        <v>10</v>
      </c>
    </row>
    <row r="435" spans="1:4" x14ac:dyDescent="0.25">
      <c r="A435" s="2">
        <v>40347</v>
      </c>
      <c r="B435" t="s">
        <v>5</v>
      </c>
      <c r="C435" t="s">
        <v>20</v>
      </c>
      <c r="D435">
        <v>19</v>
      </c>
    </row>
    <row r="436" spans="1:4" x14ac:dyDescent="0.25">
      <c r="A436" s="2">
        <v>40431</v>
      </c>
      <c r="B436" t="s">
        <v>7</v>
      </c>
      <c r="C436" t="s">
        <v>18</v>
      </c>
      <c r="D436">
        <v>4</v>
      </c>
    </row>
    <row r="437" spans="1:4" x14ac:dyDescent="0.25">
      <c r="A437" s="2">
        <v>40992</v>
      </c>
      <c r="B437" t="s">
        <v>5</v>
      </c>
      <c r="C437" t="s">
        <v>18</v>
      </c>
      <c r="D437">
        <v>22</v>
      </c>
    </row>
    <row r="438" spans="1:4" x14ac:dyDescent="0.25">
      <c r="A438" s="2">
        <v>40803</v>
      </c>
      <c r="B438" t="s">
        <v>5</v>
      </c>
      <c r="C438" t="s">
        <v>17</v>
      </c>
      <c r="D438">
        <v>17</v>
      </c>
    </row>
    <row r="439" spans="1:4" x14ac:dyDescent="0.25">
      <c r="A439" s="2">
        <v>40838</v>
      </c>
      <c r="B439" t="s">
        <v>8</v>
      </c>
      <c r="C439" t="s">
        <v>15</v>
      </c>
      <c r="D439">
        <v>18</v>
      </c>
    </row>
    <row r="440" spans="1:4" x14ac:dyDescent="0.25">
      <c r="A440" s="2">
        <v>40665</v>
      </c>
      <c r="B440" t="s">
        <v>8</v>
      </c>
      <c r="C440" t="s">
        <v>19</v>
      </c>
      <c r="D440">
        <v>21</v>
      </c>
    </row>
    <row r="441" spans="1:4" x14ac:dyDescent="0.25">
      <c r="A441" s="2">
        <v>40767</v>
      </c>
      <c r="B441" t="s">
        <v>9</v>
      </c>
      <c r="C441" t="s">
        <v>19</v>
      </c>
      <c r="D441">
        <v>7</v>
      </c>
    </row>
    <row r="442" spans="1:4" x14ac:dyDescent="0.25">
      <c r="A442" s="2">
        <v>40701</v>
      </c>
      <c r="B442" t="s">
        <v>8</v>
      </c>
      <c r="C442" t="s">
        <v>16</v>
      </c>
      <c r="D442">
        <v>16</v>
      </c>
    </row>
    <row r="443" spans="1:4" x14ac:dyDescent="0.25">
      <c r="A443" s="2">
        <v>40714</v>
      </c>
      <c r="B443" t="s">
        <v>9</v>
      </c>
      <c r="C443" t="s">
        <v>17</v>
      </c>
      <c r="D443">
        <v>25</v>
      </c>
    </row>
    <row r="444" spans="1:4" x14ac:dyDescent="0.25">
      <c r="A444" s="2">
        <v>40362</v>
      </c>
      <c r="B444" t="s">
        <v>5</v>
      </c>
      <c r="C444" t="s">
        <v>17</v>
      </c>
      <c r="D444">
        <v>1</v>
      </c>
    </row>
    <row r="445" spans="1:4" x14ac:dyDescent="0.25">
      <c r="A445" s="2">
        <v>40549</v>
      </c>
      <c r="B445" t="s">
        <v>7</v>
      </c>
      <c r="C445" t="s">
        <v>15</v>
      </c>
      <c r="D445">
        <v>13</v>
      </c>
    </row>
    <row r="446" spans="1:4" x14ac:dyDescent="0.25">
      <c r="A446" s="2">
        <v>40331</v>
      </c>
      <c r="B446" t="s">
        <v>6</v>
      </c>
      <c r="C446" t="s">
        <v>16</v>
      </c>
      <c r="D446">
        <v>1</v>
      </c>
    </row>
    <row r="447" spans="1:4" x14ac:dyDescent="0.25">
      <c r="A447" s="2">
        <v>40659</v>
      </c>
      <c r="B447" t="s">
        <v>4</v>
      </c>
      <c r="C447" t="s">
        <v>20</v>
      </c>
      <c r="D447">
        <v>13</v>
      </c>
    </row>
    <row r="448" spans="1:4" x14ac:dyDescent="0.25">
      <c r="A448" s="2">
        <v>40941</v>
      </c>
      <c r="B448" t="s">
        <v>6</v>
      </c>
      <c r="C448" t="s">
        <v>19</v>
      </c>
      <c r="D448">
        <v>13</v>
      </c>
    </row>
    <row r="449" spans="1:4" x14ac:dyDescent="0.25">
      <c r="A449" s="2">
        <v>40994</v>
      </c>
      <c r="B449" t="s">
        <v>4</v>
      </c>
      <c r="C449" t="s">
        <v>19</v>
      </c>
      <c r="D449">
        <v>2</v>
      </c>
    </row>
    <row r="450" spans="1:4" x14ac:dyDescent="0.25">
      <c r="A450" s="2">
        <v>40999</v>
      </c>
      <c r="B450" t="s">
        <v>5</v>
      </c>
      <c r="C450" t="s">
        <v>20</v>
      </c>
      <c r="D450">
        <v>13</v>
      </c>
    </row>
    <row r="451" spans="1:4" x14ac:dyDescent="0.25">
      <c r="A451" s="2">
        <v>40922</v>
      </c>
      <c r="B451" t="s">
        <v>9</v>
      </c>
      <c r="C451" t="s">
        <v>18</v>
      </c>
      <c r="D451">
        <v>8</v>
      </c>
    </row>
    <row r="452" spans="1:4" x14ac:dyDescent="0.25">
      <c r="A452" s="2">
        <v>40647</v>
      </c>
      <c r="B452" t="s">
        <v>4</v>
      </c>
      <c r="C452" t="s">
        <v>19</v>
      </c>
      <c r="D452">
        <v>4</v>
      </c>
    </row>
    <row r="453" spans="1:4" x14ac:dyDescent="0.25">
      <c r="A453" s="2">
        <v>40829</v>
      </c>
      <c r="B453" t="s">
        <v>8</v>
      </c>
      <c r="C453" t="s">
        <v>15</v>
      </c>
      <c r="D453">
        <v>23</v>
      </c>
    </row>
    <row r="454" spans="1:4" x14ac:dyDescent="0.25">
      <c r="A454" s="2">
        <v>40566</v>
      </c>
      <c r="B454" t="s">
        <v>5</v>
      </c>
      <c r="C454" t="s">
        <v>18</v>
      </c>
      <c r="D454">
        <v>7</v>
      </c>
    </row>
    <row r="455" spans="1:4" x14ac:dyDescent="0.25">
      <c r="A455" s="2">
        <v>40670</v>
      </c>
      <c r="B455" t="s">
        <v>5</v>
      </c>
      <c r="C455" t="s">
        <v>15</v>
      </c>
      <c r="D455">
        <v>19</v>
      </c>
    </row>
    <row r="456" spans="1:4" x14ac:dyDescent="0.25">
      <c r="A456" s="2">
        <v>40893</v>
      </c>
      <c r="B456" t="s">
        <v>5</v>
      </c>
      <c r="C456" t="s">
        <v>17</v>
      </c>
      <c r="D456">
        <v>17</v>
      </c>
    </row>
    <row r="457" spans="1:4" x14ac:dyDescent="0.25">
      <c r="A457" s="2">
        <v>40372</v>
      </c>
      <c r="B457" t="s">
        <v>5</v>
      </c>
      <c r="C457" t="s">
        <v>16</v>
      </c>
      <c r="D457">
        <v>4</v>
      </c>
    </row>
    <row r="458" spans="1:4" x14ac:dyDescent="0.25">
      <c r="A458" s="2">
        <v>40313</v>
      </c>
      <c r="B458" t="s">
        <v>4</v>
      </c>
      <c r="C458" t="s">
        <v>19</v>
      </c>
      <c r="D458">
        <v>11</v>
      </c>
    </row>
    <row r="459" spans="1:4" x14ac:dyDescent="0.25">
      <c r="A459" s="2">
        <v>40896</v>
      </c>
      <c r="B459" t="s">
        <v>8</v>
      </c>
      <c r="C459" t="s">
        <v>18</v>
      </c>
      <c r="D459">
        <v>6</v>
      </c>
    </row>
    <row r="460" spans="1:4" x14ac:dyDescent="0.25">
      <c r="A460" s="2">
        <v>40952</v>
      </c>
      <c r="B460" t="s">
        <v>7</v>
      </c>
      <c r="C460" t="s">
        <v>17</v>
      </c>
      <c r="D460">
        <v>23</v>
      </c>
    </row>
    <row r="461" spans="1:4" x14ac:dyDescent="0.25">
      <c r="A461" s="2">
        <v>40631</v>
      </c>
      <c r="B461" t="s">
        <v>6</v>
      </c>
      <c r="C461" t="s">
        <v>16</v>
      </c>
      <c r="D461">
        <v>19</v>
      </c>
    </row>
    <row r="462" spans="1:4" x14ac:dyDescent="0.25">
      <c r="A462" s="2">
        <v>40427</v>
      </c>
      <c r="B462" t="s">
        <v>7</v>
      </c>
      <c r="C462" t="s">
        <v>15</v>
      </c>
      <c r="D462">
        <v>20</v>
      </c>
    </row>
    <row r="463" spans="1:4" x14ac:dyDescent="0.25">
      <c r="A463" s="2">
        <v>40405</v>
      </c>
      <c r="B463" t="s">
        <v>6</v>
      </c>
      <c r="C463" t="s">
        <v>16</v>
      </c>
      <c r="D463">
        <v>11</v>
      </c>
    </row>
    <row r="464" spans="1:4" x14ac:dyDescent="0.25">
      <c r="A464" s="2">
        <v>40456</v>
      </c>
      <c r="B464" t="s">
        <v>7</v>
      </c>
      <c r="C464" t="s">
        <v>16</v>
      </c>
      <c r="D464">
        <v>5</v>
      </c>
    </row>
    <row r="465" spans="1:4" x14ac:dyDescent="0.25">
      <c r="A465" s="2">
        <v>40587</v>
      </c>
      <c r="B465" t="s">
        <v>9</v>
      </c>
      <c r="C465" t="s">
        <v>17</v>
      </c>
      <c r="D465">
        <v>16</v>
      </c>
    </row>
    <row r="466" spans="1:4" x14ac:dyDescent="0.25">
      <c r="A466" s="2">
        <v>40544</v>
      </c>
      <c r="B466" t="s">
        <v>5</v>
      </c>
      <c r="C466" t="s">
        <v>16</v>
      </c>
      <c r="D466">
        <v>2</v>
      </c>
    </row>
    <row r="467" spans="1:4" x14ac:dyDescent="0.25">
      <c r="A467" s="2">
        <v>40732</v>
      </c>
      <c r="B467" t="s">
        <v>4</v>
      </c>
      <c r="C467" t="s">
        <v>16</v>
      </c>
      <c r="D467">
        <v>11</v>
      </c>
    </row>
    <row r="468" spans="1:4" x14ac:dyDescent="0.25">
      <c r="A468" s="2">
        <v>40386</v>
      </c>
      <c r="B468" t="s">
        <v>7</v>
      </c>
      <c r="C468" t="s">
        <v>16</v>
      </c>
      <c r="D468">
        <v>9</v>
      </c>
    </row>
    <row r="469" spans="1:4" x14ac:dyDescent="0.25">
      <c r="A469" s="2">
        <v>40545</v>
      </c>
      <c r="B469" t="s">
        <v>5</v>
      </c>
      <c r="C469" t="s">
        <v>20</v>
      </c>
      <c r="D469">
        <v>3</v>
      </c>
    </row>
    <row r="470" spans="1:4" x14ac:dyDescent="0.25">
      <c r="A470" s="2">
        <v>40593</v>
      </c>
      <c r="B470" t="s">
        <v>6</v>
      </c>
      <c r="C470" t="s">
        <v>20</v>
      </c>
      <c r="D470">
        <v>13</v>
      </c>
    </row>
    <row r="471" spans="1:4" x14ac:dyDescent="0.25">
      <c r="A471" s="2">
        <v>40365</v>
      </c>
      <c r="B471" t="s">
        <v>8</v>
      </c>
      <c r="C471" t="s">
        <v>15</v>
      </c>
      <c r="D471">
        <v>18</v>
      </c>
    </row>
    <row r="472" spans="1:4" x14ac:dyDescent="0.25">
      <c r="A472" s="2">
        <v>40474</v>
      </c>
      <c r="B472" t="s">
        <v>8</v>
      </c>
      <c r="C472" t="s">
        <v>15</v>
      </c>
      <c r="D472">
        <v>9</v>
      </c>
    </row>
    <row r="473" spans="1:4" x14ac:dyDescent="0.25">
      <c r="A473" s="2">
        <v>40603</v>
      </c>
      <c r="B473" t="s">
        <v>4</v>
      </c>
      <c r="C473" t="s">
        <v>17</v>
      </c>
      <c r="D473">
        <v>5</v>
      </c>
    </row>
    <row r="474" spans="1:4" x14ac:dyDescent="0.25">
      <c r="A474" s="2">
        <v>40727</v>
      </c>
      <c r="B474" t="s">
        <v>9</v>
      </c>
      <c r="C474" t="s">
        <v>16</v>
      </c>
      <c r="D474">
        <v>1</v>
      </c>
    </row>
    <row r="475" spans="1:4" x14ac:dyDescent="0.25">
      <c r="A475" s="2">
        <v>40999</v>
      </c>
      <c r="B475" t="s">
        <v>4</v>
      </c>
      <c r="C475" t="s">
        <v>16</v>
      </c>
      <c r="D475">
        <v>6</v>
      </c>
    </row>
    <row r="476" spans="1:4" x14ac:dyDescent="0.25">
      <c r="A476" s="2">
        <v>40372</v>
      </c>
      <c r="B476" t="s">
        <v>8</v>
      </c>
      <c r="C476" t="s">
        <v>18</v>
      </c>
      <c r="D476">
        <v>7</v>
      </c>
    </row>
    <row r="477" spans="1:4" x14ac:dyDescent="0.25">
      <c r="A477" s="2">
        <v>40315</v>
      </c>
      <c r="B477" t="s">
        <v>7</v>
      </c>
      <c r="C477" t="s">
        <v>20</v>
      </c>
      <c r="D477">
        <v>24</v>
      </c>
    </row>
    <row r="478" spans="1:4" x14ac:dyDescent="0.25">
      <c r="A478" s="2">
        <v>40726</v>
      </c>
      <c r="B478" t="s">
        <v>4</v>
      </c>
      <c r="C478" t="s">
        <v>15</v>
      </c>
      <c r="D478">
        <v>15</v>
      </c>
    </row>
    <row r="479" spans="1:4" x14ac:dyDescent="0.25">
      <c r="A479" s="2">
        <v>40565</v>
      </c>
      <c r="B479" t="s">
        <v>6</v>
      </c>
      <c r="C479" t="s">
        <v>17</v>
      </c>
      <c r="D479">
        <v>12</v>
      </c>
    </row>
    <row r="480" spans="1:4" x14ac:dyDescent="0.25">
      <c r="A480" s="2">
        <v>40734</v>
      </c>
      <c r="B480" t="s">
        <v>5</v>
      </c>
      <c r="C480" t="s">
        <v>19</v>
      </c>
      <c r="D480">
        <v>1</v>
      </c>
    </row>
    <row r="481" spans="1:4" x14ac:dyDescent="0.25">
      <c r="A481" s="2">
        <v>40628</v>
      </c>
      <c r="B481" t="s">
        <v>8</v>
      </c>
      <c r="C481" t="s">
        <v>19</v>
      </c>
      <c r="D481">
        <v>12</v>
      </c>
    </row>
    <row r="482" spans="1:4" x14ac:dyDescent="0.25">
      <c r="A482" s="2">
        <v>40400</v>
      </c>
      <c r="B482" t="s">
        <v>6</v>
      </c>
      <c r="C482" t="s">
        <v>18</v>
      </c>
      <c r="D482">
        <v>9</v>
      </c>
    </row>
    <row r="483" spans="1:4" x14ac:dyDescent="0.25">
      <c r="A483" s="2">
        <v>40412</v>
      </c>
      <c r="B483" t="s">
        <v>5</v>
      </c>
      <c r="C483" t="s">
        <v>15</v>
      </c>
      <c r="D483">
        <v>1</v>
      </c>
    </row>
    <row r="484" spans="1:4" x14ac:dyDescent="0.25">
      <c r="A484" s="2">
        <v>40914</v>
      </c>
      <c r="B484" t="s">
        <v>6</v>
      </c>
      <c r="C484" t="s">
        <v>19</v>
      </c>
      <c r="D484">
        <v>4</v>
      </c>
    </row>
    <row r="485" spans="1:4" x14ac:dyDescent="0.25">
      <c r="A485" s="2">
        <v>40666</v>
      </c>
      <c r="B485" t="s">
        <v>7</v>
      </c>
      <c r="C485" t="s">
        <v>17</v>
      </c>
      <c r="D485">
        <v>20</v>
      </c>
    </row>
    <row r="486" spans="1:4" x14ac:dyDescent="0.25">
      <c r="A486" s="2">
        <v>40995</v>
      </c>
      <c r="B486" t="s">
        <v>9</v>
      </c>
      <c r="C486" t="s">
        <v>17</v>
      </c>
      <c r="D486">
        <v>19</v>
      </c>
    </row>
    <row r="487" spans="1:4" x14ac:dyDescent="0.25">
      <c r="A487" s="2">
        <v>40769</v>
      </c>
      <c r="B487" t="s">
        <v>8</v>
      </c>
      <c r="C487" t="s">
        <v>16</v>
      </c>
      <c r="D487">
        <v>4</v>
      </c>
    </row>
    <row r="488" spans="1:4" x14ac:dyDescent="0.25">
      <c r="A488" s="2">
        <v>40519</v>
      </c>
      <c r="B488" t="s">
        <v>6</v>
      </c>
      <c r="C488" t="s">
        <v>18</v>
      </c>
      <c r="D488">
        <v>4</v>
      </c>
    </row>
    <row r="489" spans="1:4" x14ac:dyDescent="0.25">
      <c r="A489" s="2">
        <v>40688</v>
      </c>
      <c r="B489" t="s">
        <v>9</v>
      </c>
      <c r="C489" t="s">
        <v>15</v>
      </c>
      <c r="D489">
        <v>23</v>
      </c>
    </row>
    <row r="490" spans="1:4" x14ac:dyDescent="0.25">
      <c r="A490" s="2">
        <v>40504</v>
      </c>
      <c r="B490" t="s">
        <v>7</v>
      </c>
      <c r="C490" t="s">
        <v>15</v>
      </c>
      <c r="D490">
        <v>17</v>
      </c>
    </row>
    <row r="491" spans="1:4" x14ac:dyDescent="0.25">
      <c r="A491" s="2">
        <v>40650</v>
      </c>
      <c r="B491" t="s">
        <v>4</v>
      </c>
      <c r="C491" t="s">
        <v>19</v>
      </c>
      <c r="D491">
        <v>21</v>
      </c>
    </row>
    <row r="492" spans="1:4" x14ac:dyDescent="0.25">
      <c r="A492" s="2">
        <v>40986</v>
      </c>
      <c r="B492" t="s">
        <v>5</v>
      </c>
      <c r="C492" t="s">
        <v>15</v>
      </c>
      <c r="D492">
        <v>19</v>
      </c>
    </row>
    <row r="493" spans="1:4" x14ac:dyDescent="0.25">
      <c r="A493" s="2">
        <v>40444</v>
      </c>
      <c r="B493" t="s">
        <v>5</v>
      </c>
      <c r="C493" t="s">
        <v>19</v>
      </c>
      <c r="D493">
        <v>17</v>
      </c>
    </row>
    <row r="494" spans="1:4" x14ac:dyDescent="0.25">
      <c r="A494" s="2">
        <v>40749</v>
      </c>
      <c r="B494" t="s">
        <v>4</v>
      </c>
      <c r="C494" t="s">
        <v>20</v>
      </c>
      <c r="D494">
        <v>24</v>
      </c>
    </row>
    <row r="495" spans="1:4" x14ac:dyDescent="0.25">
      <c r="A495" s="2">
        <v>40747</v>
      </c>
      <c r="B495" t="s">
        <v>4</v>
      </c>
      <c r="C495" t="s">
        <v>19</v>
      </c>
      <c r="D495">
        <v>21</v>
      </c>
    </row>
    <row r="496" spans="1:4" x14ac:dyDescent="0.25">
      <c r="A496" s="2">
        <v>40815</v>
      </c>
      <c r="B496" t="s">
        <v>8</v>
      </c>
      <c r="C496" t="s">
        <v>16</v>
      </c>
      <c r="D496">
        <v>20</v>
      </c>
    </row>
    <row r="497" spans="1:4" x14ac:dyDescent="0.25">
      <c r="A497" s="2">
        <v>40397</v>
      </c>
      <c r="B497" t="s">
        <v>9</v>
      </c>
      <c r="C497" t="s">
        <v>15</v>
      </c>
      <c r="D497">
        <v>19</v>
      </c>
    </row>
    <row r="498" spans="1:4" x14ac:dyDescent="0.25">
      <c r="A498" s="2">
        <v>40419</v>
      </c>
      <c r="B498" t="s">
        <v>7</v>
      </c>
      <c r="C498" t="s">
        <v>19</v>
      </c>
      <c r="D498">
        <v>19</v>
      </c>
    </row>
    <row r="499" spans="1:4" x14ac:dyDescent="0.25">
      <c r="A499" s="2">
        <v>40491</v>
      </c>
      <c r="B499" t="s">
        <v>9</v>
      </c>
      <c r="C499" t="s">
        <v>18</v>
      </c>
      <c r="D499">
        <v>25</v>
      </c>
    </row>
    <row r="500" spans="1:4" x14ac:dyDescent="0.25">
      <c r="A500" s="2">
        <v>40842</v>
      </c>
      <c r="B500" t="s">
        <v>6</v>
      </c>
      <c r="C500" t="s">
        <v>16</v>
      </c>
      <c r="D500">
        <v>8</v>
      </c>
    </row>
    <row r="501" spans="1:4" x14ac:dyDescent="0.25">
      <c r="A501" s="2">
        <v>40803</v>
      </c>
      <c r="B501" t="s">
        <v>5</v>
      </c>
      <c r="C501" t="s">
        <v>17</v>
      </c>
      <c r="D501">
        <v>7</v>
      </c>
    </row>
    <row r="502" spans="1:4" x14ac:dyDescent="0.25">
      <c r="A502" s="2">
        <v>40588</v>
      </c>
      <c r="B502" t="s">
        <v>9</v>
      </c>
      <c r="C502" t="s">
        <v>16</v>
      </c>
      <c r="D502">
        <v>22</v>
      </c>
    </row>
    <row r="503" spans="1:4" x14ac:dyDescent="0.25">
      <c r="A503" s="2">
        <v>40583</v>
      </c>
      <c r="B503" t="s">
        <v>4</v>
      </c>
      <c r="C503" t="s">
        <v>18</v>
      </c>
      <c r="D503">
        <v>16</v>
      </c>
    </row>
    <row r="504" spans="1:4" x14ac:dyDescent="0.25">
      <c r="A504" s="2">
        <v>40941</v>
      </c>
      <c r="B504" t="s">
        <v>8</v>
      </c>
      <c r="C504" t="s">
        <v>19</v>
      </c>
      <c r="D504">
        <v>10</v>
      </c>
    </row>
    <row r="505" spans="1:4" x14ac:dyDescent="0.25">
      <c r="A505" s="2">
        <v>40331</v>
      </c>
      <c r="B505" t="s">
        <v>7</v>
      </c>
      <c r="C505" t="s">
        <v>19</v>
      </c>
      <c r="D505">
        <v>16</v>
      </c>
    </row>
    <row r="506" spans="1:4" x14ac:dyDescent="0.25">
      <c r="A506" s="2">
        <v>40510</v>
      </c>
      <c r="B506" t="s">
        <v>6</v>
      </c>
      <c r="C506" t="s">
        <v>15</v>
      </c>
      <c r="D506">
        <v>6</v>
      </c>
    </row>
    <row r="507" spans="1:4" x14ac:dyDescent="0.25">
      <c r="A507" s="2">
        <v>40406</v>
      </c>
      <c r="B507" t="s">
        <v>5</v>
      </c>
      <c r="C507" t="s">
        <v>16</v>
      </c>
      <c r="D507">
        <v>13</v>
      </c>
    </row>
    <row r="508" spans="1:4" x14ac:dyDescent="0.25">
      <c r="A508" s="2">
        <v>40799</v>
      </c>
      <c r="B508" t="s">
        <v>6</v>
      </c>
      <c r="C508" t="s">
        <v>16</v>
      </c>
      <c r="D508">
        <v>14</v>
      </c>
    </row>
    <row r="509" spans="1:4" x14ac:dyDescent="0.25">
      <c r="A509" s="2">
        <v>40729</v>
      </c>
      <c r="B509" t="s">
        <v>5</v>
      </c>
      <c r="C509" t="s">
        <v>20</v>
      </c>
      <c r="D509">
        <v>2</v>
      </c>
    </row>
    <row r="510" spans="1:4" x14ac:dyDescent="0.25">
      <c r="A510" s="2">
        <v>40684</v>
      </c>
      <c r="B510" t="s">
        <v>8</v>
      </c>
      <c r="C510" t="s">
        <v>18</v>
      </c>
      <c r="D510">
        <v>19</v>
      </c>
    </row>
    <row r="511" spans="1:4" x14ac:dyDescent="0.25">
      <c r="A511" s="2">
        <v>40403</v>
      </c>
      <c r="B511" t="s">
        <v>6</v>
      </c>
      <c r="C511" t="s">
        <v>15</v>
      </c>
      <c r="D511">
        <v>7</v>
      </c>
    </row>
    <row r="512" spans="1:4" x14ac:dyDescent="0.25">
      <c r="A512" s="2">
        <v>40954</v>
      </c>
      <c r="B512" t="s">
        <v>8</v>
      </c>
      <c r="C512" t="s">
        <v>18</v>
      </c>
      <c r="D512">
        <v>8</v>
      </c>
    </row>
    <row r="513" spans="1:4" x14ac:dyDescent="0.25">
      <c r="A513" s="2">
        <v>40499</v>
      </c>
      <c r="B513" t="s">
        <v>5</v>
      </c>
      <c r="C513" t="s">
        <v>16</v>
      </c>
      <c r="D513">
        <v>4</v>
      </c>
    </row>
    <row r="514" spans="1:4" x14ac:dyDescent="0.25">
      <c r="A514" s="2">
        <v>40718</v>
      </c>
      <c r="B514" t="s">
        <v>5</v>
      </c>
      <c r="C514" t="s">
        <v>18</v>
      </c>
      <c r="D514">
        <v>9</v>
      </c>
    </row>
    <row r="515" spans="1:4" x14ac:dyDescent="0.25">
      <c r="A515" s="2">
        <v>40428</v>
      </c>
      <c r="B515" t="s">
        <v>9</v>
      </c>
      <c r="C515" t="s">
        <v>17</v>
      </c>
      <c r="D515">
        <v>24</v>
      </c>
    </row>
    <row r="516" spans="1:4" x14ac:dyDescent="0.25">
      <c r="A516" s="2">
        <v>40526</v>
      </c>
      <c r="B516" t="s">
        <v>6</v>
      </c>
      <c r="C516" t="s">
        <v>16</v>
      </c>
      <c r="D516">
        <v>15</v>
      </c>
    </row>
    <row r="517" spans="1:4" x14ac:dyDescent="0.25">
      <c r="A517" s="2">
        <v>40312</v>
      </c>
      <c r="B517" t="s">
        <v>7</v>
      </c>
      <c r="C517" t="s">
        <v>19</v>
      </c>
      <c r="D517">
        <v>10</v>
      </c>
    </row>
    <row r="518" spans="1:4" x14ac:dyDescent="0.25">
      <c r="A518" s="2">
        <v>40570</v>
      </c>
      <c r="B518" t="s">
        <v>5</v>
      </c>
      <c r="C518" t="s">
        <v>20</v>
      </c>
      <c r="D518">
        <v>14</v>
      </c>
    </row>
    <row r="519" spans="1:4" x14ac:dyDescent="0.25">
      <c r="A519" s="2">
        <v>40656</v>
      </c>
      <c r="B519" t="s">
        <v>9</v>
      </c>
      <c r="C519" t="s">
        <v>18</v>
      </c>
      <c r="D519">
        <v>24</v>
      </c>
    </row>
    <row r="520" spans="1:4" x14ac:dyDescent="0.25">
      <c r="A520" s="2">
        <v>40795</v>
      </c>
      <c r="B520" t="s">
        <v>9</v>
      </c>
      <c r="C520" t="s">
        <v>17</v>
      </c>
      <c r="D520">
        <v>9</v>
      </c>
    </row>
    <row r="521" spans="1:4" x14ac:dyDescent="0.25">
      <c r="A521" s="2">
        <v>40585</v>
      </c>
      <c r="B521" t="s">
        <v>5</v>
      </c>
      <c r="C521" t="s">
        <v>20</v>
      </c>
      <c r="D521">
        <v>21</v>
      </c>
    </row>
    <row r="522" spans="1:4" x14ac:dyDescent="0.25">
      <c r="A522" s="2">
        <v>40530</v>
      </c>
      <c r="B522" t="s">
        <v>4</v>
      </c>
      <c r="C522" t="s">
        <v>19</v>
      </c>
      <c r="D522">
        <v>7</v>
      </c>
    </row>
    <row r="523" spans="1:4" x14ac:dyDescent="0.25">
      <c r="A523" s="2">
        <v>40713</v>
      </c>
      <c r="B523" t="s">
        <v>4</v>
      </c>
      <c r="C523" t="s">
        <v>18</v>
      </c>
      <c r="D523">
        <v>2</v>
      </c>
    </row>
    <row r="524" spans="1:4" x14ac:dyDescent="0.25">
      <c r="A524" s="2">
        <v>40513</v>
      </c>
      <c r="B524" t="s">
        <v>7</v>
      </c>
      <c r="C524" t="s">
        <v>16</v>
      </c>
      <c r="D524">
        <v>4</v>
      </c>
    </row>
    <row r="525" spans="1:4" x14ac:dyDescent="0.25">
      <c r="A525" s="2">
        <v>40499</v>
      </c>
      <c r="B525" t="s">
        <v>4</v>
      </c>
      <c r="C525" t="s">
        <v>20</v>
      </c>
      <c r="D525">
        <v>6</v>
      </c>
    </row>
    <row r="526" spans="1:4" x14ac:dyDescent="0.25">
      <c r="A526" s="2">
        <v>40792</v>
      </c>
      <c r="B526" t="s">
        <v>9</v>
      </c>
      <c r="C526" t="s">
        <v>19</v>
      </c>
      <c r="D526">
        <v>2</v>
      </c>
    </row>
    <row r="527" spans="1:4" x14ac:dyDescent="0.25">
      <c r="A527" s="2">
        <v>40936</v>
      </c>
      <c r="B527" t="s">
        <v>8</v>
      </c>
      <c r="C527" t="s">
        <v>15</v>
      </c>
      <c r="D527">
        <v>23</v>
      </c>
    </row>
    <row r="528" spans="1:4" x14ac:dyDescent="0.25">
      <c r="A528" s="2">
        <v>40919</v>
      </c>
      <c r="B528" t="s">
        <v>7</v>
      </c>
      <c r="C528" t="s">
        <v>16</v>
      </c>
      <c r="D528">
        <v>5</v>
      </c>
    </row>
    <row r="529" spans="1:4" x14ac:dyDescent="0.25">
      <c r="A529" s="2">
        <v>40593</v>
      </c>
      <c r="B529" t="s">
        <v>8</v>
      </c>
      <c r="C529" t="s">
        <v>20</v>
      </c>
      <c r="D529">
        <v>11</v>
      </c>
    </row>
    <row r="530" spans="1:4" x14ac:dyDescent="0.25">
      <c r="A530" s="2">
        <v>40443</v>
      </c>
      <c r="B530" t="s">
        <v>6</v>
      </c>
      <c r="C530" t="s">
        <v>19</v>
      </c>
      <c r="D530">
        <v>24</v>
      </c>
    </row>
    <row r="531" spans="1:4" x14ac:dyDescent="0.25">
      <c r="A531" s="2">
        <v>40312</v>
      </c>
      <c r="B531" t="s">
        <v>6</v>
      </c>
      <c r="C531" t="s">
        <v>17</v>
      </c>
      <c r="D531">
        <v>22</v>
      </c>
    </row>
    <row r="532" spans="1:4" x14ac:dyDescent="0.25">
      <c r="A532" s="2">
        <v>40459</v>
      </c>
      <c r="B532" t="s">
        <v>7</v>
      </c>
      <c r="C532" t="s">
        <v>16</v>
      </c>
      <c r="D532">
        <v>18</v>
      </c>
    </row>
    <row r="533" spans="1:4" x14ac:dyDescent="0.25">
      <c r="A533" s="2">
        <v>40451</v>
      </c>
      <c r="B533" t="s">
        <v>5</v>
      </c>
      <c r="C533" t="s">
        <v>15</v>
      </c>
      <c r="D533">
        <v>3</v>
      </c>
    </row>
    <row r="534" spans="1:4" x14ac:dyDescent="0.25">
      <c r="A534" s="2">
        <v>40785</v>
      </c>
      <c r="B534" t="s">
        <v>5</v>
      </c>
      <c r="C534" t="s">
        <v>16</v>
      </c>
      <c r="D534">
        <v>9</v>
      </c>
    </row>
    <row r="535" spans="1:4" x14ac:dyDescent="0.25">
      <c r="A535" s="2">
        <v>40498</v>
      </c>
      <c r="B535" t="s">
        <v>6</v>
      </c>
      <c r="C535" t="s">
        <v>18</v>
      </c>
      <c r="D535">
        <v>23</v>
      </c>
    </row>
    <row r="536" spans="1:4" x14ac:dyDescent="0.25">
      <c r="A536" s="2">
        <v>40477</v>
      </c>
      <c r="B536" t="s">
        <v>8</v>
      </c>
      <c r="C536" t="s">
        <v>20</v>
      </c>
      <c r="D536">
        <v>10</v>
      </c>
    </row>
    <row r="537" spans="1:4" x14ac:dyDescent="0.25">
      <c r="A537" s="2">
        <v>40850</v>
      </c>
      <c r="B537" t="s">
        <v>7</v>
      </c>
      <c r="C537" t="s">
        <v>15</v>
      </c>
      <c r="D537">
        <v>24</v>
      </c>
    </row>
    <row r="538" spans="1:4" x14ac:dyDescent="0.25">
      <c r="A538" s="2">
        <v>40751</v>
      </c>
      <c r="B538" t="s">
        <v>6</v>
      </c>
      <c r="C538" t="s">
        <v>18</v>
      </c>
      <c r="D538">
        <v>24</v>
      </c>
    </row>
    <row r="539" spans="1:4" x14ac:dyDescent="0.25">
      <c r="A539" s="2">
        <v>40630</v>
      </c>
      <c r="B539" t="s">
        <v>8</v>
      </c>
      <c r="C539" t="s">
        <v>19</v>
      </c>
      <c r="D539">
        <v>25</v>
      </c>
    </row>
    <row r="540" spans="1:4" x14ac:dyDescent="0.25">
      <c r="A540" s="2">
        <v>40579</v>
      </c>
      <c r="B540" t="s">
        <v>4</v>
      </c>
      <c r="C540" t="s">
        <v>19</v>
      </c>
      <c r="D540">
        <v>2</v>
      </c>
    </row>
    <row r="541" spans="1:4" x14ac:dyDescent="0.25">
      <c r="A541" s="2">
        <v>40774</v>
      </c>
      <c r="B541" t="s">
        <v>8</v>
      </c>
      <c r="C541" t="s">
        <v>18</v>
      </c>
      <c r="D541">
        <v>2</v>
      </c>
    </row>
    <row r="542" spans="1:4" x14ac:dyDescent="0.25">
      <c r="A542" s="2">
        <v>40895</v>
      </c>
      <c r="B542" t="s">
        <v>8</v>
      </c>
      <c r="C542" t="s">
        <v>15</v>
      </c>
      <c r="D542">
        <v>3</v>
      </c>
    </row>
    <row r="543" spans="1:4" x14ac:dyDescent="0.25">
      <c r="A543" s="2">
        <v>40981</v>
      </c>
      <c r="B543" t="s">
        <v>6</v>
      </c>
      <c r="C543" t="s">
        <v>20</v>
      </c>
      <c r="D543">
        <v>2</v>
      </c>
    </row>
    <row r="544" spans="1:4" x14ac:dyDescent="0.25">
      <c r="A544" s="2">
        <v>40328</v>
      </c>
      <c r="B544" t="s">
        <v>6</v>
      </c>
      <c r="C544" t="s">
        <v>20</v>
      </c>
      <c r="D544">
        <v>13</v>
      </c>
    </row>
    <row r="545" spans="1:4" x14ac:dyDescent="0.25">
      <c r="A545" s="2">
        <v>40643</v>
      </c>
      <c r="B545" t="s">
        <v>5</v>
      </c>
      <c r="C545" t="s">
        <v>19</v>
      </c>
      <c r="D545">
        <v>10</v>
      </c>
    </row>
    <row r="546" spans="1:4" x14ac:dyDescent="0.25">
      <c r="A546" s="2">
        <v>40548</v>
      </c>
      <c r="B546" t="s">
        <v>4</v>
      </c>
      <c r="C546" t="s">
        <v>19</v>
      </c>
      <c r="D546">
        <v>19</v>
      </c>
    </row>
    <row r="547" spans="1:4" x14ac:dyDescent="0.25">
      <c r="A547" s="2">
        <v>40776</v>
      </c>
      <c r="B547" t="s">
        <v>8</v>
      </c>
      <c r="C547" t="s">
        <v>19</v>
      </c>
      <c r="D547">
        <v>3</v>
      </c>
    </row>
    <row r="548" spans="1:4" x14ac:dyDescent="0.25">
      <c r="A548" s="2">
        <v>40971</v>
      </c>
      <c r="B548" t="s">
        <v>5</v>
      </c>
      <c r="C548" t="s">
        <v>17</v>
      </c>
      <c r="D548">
        <v>10</v>
      </c>
    </row>
    <row r="549" spans="1:4" x14ac:dyDescent="0.25">
      <c r="A549" s="2">
        <v>40850</v>
      </c>
      <c r="B549" t="s">
        <v>8</v>
      </c>
      <c r="C549" t="s">
        <v>18</v>
      </c>
      <c r="D549">
        <v>13</v>
      </c>
    </row>
    <row r="550" spans="1:4" x14ac:dyDescent="0.25">
      <c r="A550" s="2">
        <v>40820</v>
      </c>
      <c r="B550" t="s">
        <v>9</v>
      </c>
      <c r="C550" t="s">
        <v>15</v>
      </c>
      <c r="D550">
        <v>19</v>
      </c>
    </row>
    <row r="551" spans="1:4" x14ac:dyDescent="0.25">
      <c r="A551" s="2">
        <v>40662</v>
      </c>
      <c r="B551" t="s">
        <v>6</v>
      </c>
      <c r="C551" t="s">
        <v>16</v>
      </c>
      <c r="D551">
        <v>13</v>
      </c>
    </row>
    <row r="552" spans="1:4" x14ac:dyDescent="0.25">
      <c r="A552" s="2">
        <v>40583</v>
      </c>
      <c r="B552" t="s">
        <v>8</v>
      </c>
      <c r="C552" t="s">
        <v>19</v>
      </c>
      <c r="D552">
        <v>17</v>
      </c>
    </row>
    <row r="553" spans="1:4" x14ac:dyDescent="0.25">
      <c r="A553" s="2">
        <v>40330</v>
      </c>
      <c r="B553" t="s">
        <v>5</v>
      </c>
      <c r="C553" t="s">
        <v>18</v>
      </c>
      <c r="D553">
        <v>4</v>
      </c>
    </row>
    <row r="554" spans="1:4" x14ac:dyDescent="0.25">
      <c r="A554" s="2">
        <v>40868</v>
      </c>
      <c r="B554" t="s">
        <v>5</v>
      </c>
      <c r="C554" t="s">
        <v>17</v>
      </c>
      <c r="D554">
        <v>7</v>
      </c>
    </row>
    <row r="555" spans="1:4" x14ac:dyDescent="0.25">
      <c r="A555" s="2">
        <v>40329</v>
      </c>
      <c r="B555" t="s">
        <v>6</v>
      </c>
      <c r="C555" t="s">
        <v>15</v>
      </c>
      <c r="D555">
        <v>16</v>
      </c>
    </row>
    <row r="556" spans="1:4" x14ac:dyDescent="0.25">
      <c r="A556" s="2">
        <v>40802</v>
      </c>
      <c r="B556" t="s">
        <v>6</v>
      </c>
      <c r="C556" t="s">
        <v>20</v>
      </c>
      <c r="D556">
        <v>14</v>
      </c>
    </row>
    <row r="557" spans="1:4" x14ac:dyDescent="0.25">
      <c r="A557" s="2">
        <v>40637</v>
      </c>
      <c r="B557" t="s">
        <v>7</v>
      </c>
      <c r="C557" t="s">
        <v>15</v>
      </c>
      <c r="D557">
        <v>6</v>
      </c>
    </row>
    <row r="558" spans="1:4" x14ac:dyDescent="0.25">
      <c r="A558" s="2">
        <v>40789</v>
      </c>
      <c r="B558" t="s">
        <v>7</v>
      </c>
      <c r="C558" t="s">
        <v>15</v>
      </c>
      <c r="D558">
        <v>1</v>
      </c>
    </row>
    <row r="559" spans="1:4" x14ac:dyDescent="0.25">
      <c r="A559" s="2">
        <v>40397</v>
      </c>
      <c r="B559" t="s">
        <v>5</v>
      </c>
      <c r="C559" t="s">
        <v>15</v>
      </c>
      <c r="D559">
        <v>15</v>
      </c>
    </row>
    <row r="560" spans="1:4" x14ac:dyDescent="0.25">
      <c r="A560" s="2">
        <v>40558</v>
      </c>
      <c r="B560" t="s">
        <v>9</v>
      </c>
      <c r="C560" t="s">
        <v>16</v>
      </c>
      <c r="D560">
        <v>17</v>
      </c>
    </row>
    <row r="561" spans="1:4" x14ac:dyDescent="0.25">
      <c r="A561" s="2">
        <v>40451</v>
      </c>
      <c r="B561" t="s">
        <v>6</v>
      </c>
      <c r="C561" t="s">
        <v>17</v>
      </c>
      <c r="D561">
        <v>23</v>
      </c>
    </row>
    <row r="562" spans="1:4" x14ac:dyDescent="0.25">
      <c r="A562" s="2">
        <v>41003</v>
      </c>
      <c r="B562" t="s">
        <v>7</v>
      </c>
      <c r="C562" t="s">
        <v>19</v>
      </c>
      <c r="D562">
        <v>14</v>
      </c>
    </row>
    <row r="563" spans="1:4" x14ac:dyDescent="0.25">
      <c r="A563" s="2">
        <v>40506</v>
      </c>
      <c r="B563" t="s">
        <v>9</v>
      </c>
      <c r="C563" t="s">
        <v>18</v>
      </c>
      <c r="D563">
        <v>5</v>
      </c>
    </row>
    <row r="564" spans="1:4" x14ac:dyDescent="0.25">
      <c r="A564" s="2">
        <v>40405</v>
      </c>
      <c r="B564" t="s">
        <v>7</v>
      </c>
      <c r="C564" t="s">
        <v>18</v>
      </c>
      <c r="D564">
        <v>18</v>
      </c>
    </row>
    <row r="565" spans="1:4" x14ac:dyDescent="0.25">
      <c r="A565" s="2">
        <v>40805</v>
      </c>
      <c r="B565" t="s">
        <v>5</v>
      </c>
      <c r="C565" t="s">
        <v>15</v>
      </c>
      <c r="D565">
        <v>3</v>
      </c>
    </row>
    <row r="566" spans="1:4" x14ac:dyDescent="0.25">
      <c r="A566" s="2">
        <v>40967</v>
      </c>
      <c r="B566" t="s">
        <v>6</v>
      </c>
      <c r="C566" t="s">
        <v>16</v>
      </c>
      <c r="D566">
        <v>6</v>
      </c>
    </row>
    <row r="567" spans="1:4" x14ac:dyDescent="0.25">
      <c r="A567" s="2">
        <v>40794</v>
      </c>
      <c r="B567" t="s">
        <v>7</v>
      </c>
      <c r="C567" t="s">
        <v>16</v>
      </c>
      <c r="D567">
        <v>3</v>
      </c>
    </row>
    <row r="568" spans="1:4" x14ac:dyDescent="0.25">
      <c r="A568" s="2">
        <v>40952</v>
      </c>
      <c r="B568" t="s">
        <v>9</v>
      </c>
      <c r="C568" t="s">
        <v>18</v>
      </c>
      <c r="D568">
        <v>24</v>
      </c>
    </row>
    <row r="569" spans="1:4" x14ac:dyDescent="0.25">
      <c r="A569" s="2">
        <v>40876</v>
      </c>
      <c r="B569" t="s">
        <v>8</v>
      </c>
      <c r="C569" t="s">
        <v>18</v>
      </c>
      <c r="D569">
        <v>10</v>
      </c>
    </row>
    <row r="570" spans="1:4" x14ac:dyDescent="0.25">
      <c r="A570" s="2">
        <v>40604</v>
      </c>
      <c r="B570" t="s">
        <v>9</v>
      </c>
      <c r="C570" t="s">
        <v>20</v>
      </c>
      <c r="D570">
        <v>15</v>
      </c>
    </row>
    <row r="571" spans="1:4" x14ac:dyDescent="0.25">
      <c r="A571" s="2">
        <v>40556</v>
      </c>
      <c r="B571" t="s">
        <v>4</v>
      </c>
      <c r="C571" t="s">
        <v>15</v>
      </c>
      <c r="D571">
        <v>21</v>
      </c>
    </row>
    <row r="572" spans="1:4" x14ac:dyDescent="0.25">
      <c r="A572" s="2">
        <v>40762</v>
      </c>
      <c r="B572" t="s">
        <v>9</v>
      </c>
      <c r="C572" t="s">
        <v>19</v>
      </c>
      <c r="D572">
        <v>3</v>
      </c>
    </row>
    <row r="573" spans="1:4" x14ac:dyDescent="0.25">
      <c r="A573" s="2">
        <v>40701</v>
      </c>
      <c r="B573" t="s">
        <v>6</v>
      </c>
      <c r="C573" t="s">
        <v>20</v>
      </c>
      <c r="D573">
        <v>20</v>
      </c>
    </row>
    <row r="574" spans="1:4" x14ac:dyDescent="0.25">
      <c r="A574" s="2">
        <v>40486</v>
      </c>
      <c r="B574" t="s">
        <v>5</v>
      </c>
      <c r="C574" t="s">
        <v>20</v>
      </c>
      <c r="D574">
        <v>17</v>
      </c>
    </row>
    <row r="575" spans="1:4" x14ac:dyDescent="0.25">
      <c r="A575" s="2">
        <v>40534</v>
      </c>
      <c r="B575" t="s">
        <v>7</v>
      </c>
      <c r="C575" t="s">
        <v>17</v>
      </c>
      <c r="D575">
        <v>22</v>
      </c>
    </row>
    <row r="576" spans="1:4" x14ac:dyDescent="0.25">
      <c r="A576" s="2">
        <v>40608</v>
      </c>
      <c r="B576" t="s">
        <v>9</v>
      </c>
      <c r="C576" t="s">
        <v>20</v>
      </c>
      <c r="D576">
        <v>12</v>
      </c>
    </row>
    <row r="577" spans="1:4" x14ac:dyDescent="0.25">
      <c r="A577" s="2">
        <v>40572</v>
      </c>
      <c r="B577" t="s">
        <v>6</v>
      </c>
      <c r="C577" t="s">
        <v>16</v>
      </c>
      <c r="D577">
        <v>12</v>
      </c>
    </row>
    <row r="578" spans="1:4" x14ac:dyDescent="0.25">
      <c r="A578" s="2">
        <v>40328</v>
      </c>
      <c r="B578" t="s">
        <v>7</v>
      </c>
      <c r="C578" t="s">
        <v>15</v>
      </c>
      <c r="D578">
        <v>11</v>
      </c>
    </row>
    <row r="579" spans="1:4" x14ac:dyDescent="0.25">
      <c r="A579" s="2">
        <v>40959</v>
      </c>
      <c r="B579" t="s">
        <v>5</v>
      </c>
      <c r="C579" t="s">
        <v>20</v>
      </c>
      <c r="D579">
        <v>8</v>
      </c>
    </row>
    <row r="580" spans="1:4" x14ac:dyDescent="0.25">
      <c r="A580" s="2">
        <v>40888</v>
      </c>
      <c r="B580" t="s">
        <v>5</v>
      </c>
      <c r="C580" t="s">
        <v>17</v>
      </c>
      <c r="D580">
        <v>11</v>
      </c>
    </row>
    <row r="581" spans="1:4" x14ac:dyDescent="0.25">
      <c r="A581" s="2">
        <v>40500</v>
      </c>
      <c r="B581" t="s">
        <v>9</v>
      </c>
      <c r="C581" t="s">
        <v>15</v>
      </c>
      <c r="D581">
        <v>3</v>
      </c>
    </row>
    <row r="582" spans="1:4" x14ac:dyDescent="0.25">
      <c r="A582" s="2">
        <v>40450</v>
      </c>
      <c r="B582" t="s">
        <v>9</v>
      </c>
      <c r="C582" t="s">
        <v>16</v>
      </c>
      <c r="D582">
        <v>15</v>
      </c>
    </row>
    <row r="583" spans="1:4" x14ac:dyDescent="0.25">
      <c r="A583" s="2">
        <v>40507</v>
      </c>
      <c r="B583" t="s">
        <v>5</v>
      </c>
      <c r="C583" t="s">
        <v>16</v>
      </c>
      <c r="D583">
        <v>12</v>
      </c>
    </row>
    <row r="584" spans="1:4" x14ac:dyDescent="0.25">
      <c r="A584" s="2">
        <v>40695</v>
      </c>
      <c r="B584" t="s">
        <v>9</v>
      </c>
      <c r="C584" t="s">
        <v>18</v>
      </c>
      <c r="D584">
        <v>1</v>
      </c>
    </row>
    <row r="585" spans="1:4" x14ac:dyDescent="0.25">
      <c r="A585" s="2">
        <v>40362</v>
      </c>
      <c r="B585" t="s">
        <v>5</v>
      </c>
      <c r="C585" t="s">
        <v>15</v>
      </c>
      <c r="D585">
        <v>8</v>
      </c>
    </row>
    <row r="586" spans="1:4" x14ac:dyDescent="0.25">
      <c r="A586" s="2">
        <v>40459</v>
      </c>
      <c r="B586" t="s">
        <v>5</v>
      </c>
      <c r="C586" t="s">
        <v>19</v>
      </c>
      <c r="D586">
        <v>9</v>
      </c>
    </row>
    <row r="587" spans="1:4" x14ac:dyDescent="0.25">
      <c r="A587" s="2">
        <v>40847</v>
      </c>
      <c r="B587" t="s">
        <v>5</v>
      </c>
      <c r="C587" t="s">
        <v>18</v>
      </c>
      <c r="D587">
        <v>5</v>
      </c>
    </row>
    <row r="588" spans="1:4" x14ac:dyDescent="0.25">
      <c r="A588" s="2">
        <v>40913</v>
      </c>
      <c r="B588" t="s">
        <v>4</v>
      </c>
      <c r="C588" t="s">
        <v>16</v>
      </c>
      <c r="D588">
        <v>11</v>
      </c>
    </row>
    <row r="589" spans="1:4" x14ac:dyDescent="0.25">
      <c r="A589" s="2">
        <v>40952</v>
      </c>
      <c r="B589" t="s">
        <v>6</v>
      </c>
      <c r="C589" t="s">
        <v>19</v>
      </c>
      <c r="D589">
        <v>15</v>
      </c>
    </row>
    <row r="590" spans="1:4" x14ac:dyDescent="0.25">
      <c r="A590" s="2">
        <v>40536</v>
      </c>
      <c r="B590" t="s">
        <v>7</v>
      </c>
      <c r="C590" t="s">
        <v>18</v>
      </c>
      <c r="D590">
        <v>5</v>
      </c>
    </row>
    <row r="591" spans="1:4" x14ac:dyDescent="0.25">
      <c r="A591" s="2">
        <v>40959</v>
      </c>
      <c r="B591" t="s">
        <v>7</v>
      </c>
      <c r="C591" t="s">
        <v>19</v>
      </c>
      <c r="D591">
        <v>4</v>
      </c>
    </row>
    <row r="592" spans="1:4" x14ac:dyDescent="0.25">
      <c r="A592" s="2">
        <v>40454</v>
      </c>
      <c r="B592" t="s">
        <v>6</v>
      </c>
      <c r="C592" t="s">
        <v>17</v>
      </c>
      <c r="D592">
        <v>23</v>
      </c>
    </row>
    <row r="593" spans="1:4" x14ac:dyDescent="0.25">
      <c r="A593" s="2">
        <v>40902</v>
      </c>
      <c r="B593" t="s">
        <v>7</v>
      </c>
      <c r="C593" t="s">
        <v>20</v>
      </c>
      <c r="D593">
        <v>13</v>
      </c>
    </row>
    <row r="594" spans="1:4" x14ac:dyDescent="0.25">
      <c r="A594" s="2">
        <v>40549</v>
      </c>
      <c r="B594" t="s">
        <v>6</v>
      </c>
      <c r="C594" t="s">
        <v>19</v>
      </c>
      <c r="D594">
        <v>25</v>
      </c>
    </row>
    <row r="595" spans="1:4" x14ac:dyDescent="0.25">
      <c r="A595" s="2">
        <v>40994</v>
      </c>
      <c r="B595" t="s">
        <v>9</v>
      </c>
      <c r="C595" t="s">
        <v>17</v>
      </c>
      <c r="D595">
        <v>25</v>
      </c>
    </row>
    <row r="596" spans="1:4" x14ac:dyDescent="0.25">
      <c r="A596" s="2">
        <v>40537</v>
      </c>
      <c r="B596" t="s">
        <v>8</v>
      </c>
      <c r="C596" t="s">
        <v>17</v>
      </c>
      <c r="D596">
        <v>9</v>
      </c>
    </row>
    <row r="597" spans="1:4" x14ac:dyDescent="0.25">
      <c r="A597" s="2">
        <v>40655</v>
      </c>
      <c r="B597" t="s">
        <v>9</v>
      </c>
      <c r="C597" t="s">
        <v>17</v>
      </c>
      <c r="D597">
        <v>12</v>
      </c>
    </row>
    <row r="598" spans="1:4" x14ac:dyDescent="0.25">
      <c r="A598" s="2">
        <v>40912</v>
      </c>
      <c r="B598" t="s">
        <v>8</v>
      </c>
      <c r="C598" t="s">
        <v>17</v>
      </c>
      <c r="D598">
        <v>4</v>
      </c>
    </row>
    <row r="599" spans="1:4" x14ac:dyDescent="0.25">
      <c r="A599" s="2">
        <v>40622</v>
      </c>
      <c r="B599" t="s">
        <v>5</v>
      </c>
      <c r="C599" t="s">
        <v>16</v>
      </c>
      <c r="D599">
        <v>7</v>
      </c>
    </row>
    <row r="600" spans="1:4" x14ac:dyDescent="0.25">
      <c r="A600" s="2">
        <v>40986</v>
      </c>
      <c r="B600" t="s">
        <v>5</v>
      </c>
      <c r="C600" t="s">
        <v>19</v>
      </c>
      <c r="D600">
        <v>23</v>
      </c>
    </row>
    <row r="601" spans="1:4" x14ac:dyDescent="0.25">
      <c r="A601" s="2">
        <v>40418</v>
      </c>
      <c r="B601" t="s">
        <v>8</v>
      </c>
      <c r="C601" t="s">
        <v>19</v>
      </c>
      <c r="D601">
        <v>25</v>
      </c>
    </row>
    <row r="602" spans="1:4" x14ac:dyDescent="0.25">
      <c r="A602" s="2">
        <v>40485</v>
      </c>
      <c r="B602" t="s">
        <v>7</v>
      </c>
      <c r="C602" t="s">
        <v>17</v>
      </c>
      <c r="D602">
        <v>11</v>
      </c>
    </row>
    <row r="603" spans="1:4" x14ac:dyDescent="0.25">
      <c r="A603" s="2">
        <v>40323</v>
      </c>
      <c r="B603" t="s">
        <v>6</v>
      </c>
      <c r="C603" t="s">
        <v>17</v>
      </c>
      <c r="D603">
        <v>18</v>
      </c>
    </row>
    <row r="604" spans="1:4" x14ac:dyDescent="0.25">
      <c r="A604" s="2">
        <v>40338</v>
      </c>
      <c r="B604" t="s">
        <v>9</v>
      </c>
      <c r="C604" t="s">
        <v>15</v>
      </c>
      <c r="D604">
        <v>11</v>
      </c>
    </row>
    <row r="605" spans="1:4" x14ac:dyDescent="0.25">
      <c r="A605" s="2">
        <v>40960</v>
      </c>
      <c r="B605" t="s">
        <v>8</v>
      </c>
      <c r="C605" t="s">
        <v>16</v>
      </c>
      <c r="D605">
        <v>5</v>
      </c>
    </row>
    <row r="606" spans="1:4" x14ac:dyDescent="0.25">
      <c r="A606" s="2">
        <v>40958</v>
      </c>
      <c r="B606" t="s">
        <v>6</v>
      </c>
      <c r="C606" t="s">
        <v>16</v>
      </c>
      <c r="D606">
        <v>8</v>
      </c>
    </row>
    <row r="607" spans="1:4" x14ac:dyDescent="0.25">
      <c r="A607" s="2">
        <v>40407</v>
      </c>
      <c r="B607" t="s">
        <v>7</v>
      </c>
      <c r="C607" t="s">
        <v>17</v>
      </c>
      <c r="D607">
        <v>10</v>
      </c>
    </row>
    <row r="608" spans="1:4" x14ac:dyDescent="0.25">
      <c r="A608" s="2">
        <v>40427</v>
      </c>
      <c r="B608" t="s">
        <v>5</v>
      </c>
      <c r="C608" t="s">
        <v>16</v>
      </c>
      <c r="D608">
        <v>13</v>
      </c>
    </row>
    <row r="609" spans="1:4" x14ac:dyDescent="0.25">
      <c r="A609" s="2">
        <v>40387</v>
      </c>
      <c r="B609" t="s">
        <v>8</v>
      </c>
      <c r="C609" t="s">
        <v>18</v>
      </c>
      <c r="D609">
        <v>9</v>
      </c>
    </row>
    <row r="610" spans="1:4" x14ac:dyDescent="0.25">
      <c r="A610" s="2">
        <v>40841</v>
      </c>
      <c r="B610" t="s">
        <v>6</v>
      </c>
      <c r="C610" t="s">
        <v>20</v>
      </c>
      <c r="D610">
        <v>24</v>
      </c>
    </row>
    <row r="611" spans="1:4" x14ac:dyDescent="0.25">
      <c r="A611" s="2">
        <v>40336</v>
      </c>
      <c r="B611" t="s">
        <v>9</v>
      </c>
      <c r="C611" t="s">
        <v>16</v>
      </c>
      <c r="D611">
        <v>12</v>
      </c>
    </row>
    <row r="612" spans="1:4" x14ac:dyDescent="0.25">
      <c r="A612" s="2">
        <v>40948</v>
      </c>
      <c r="B612" t="s">
        <v>8</v>
      </c>
      <c r="C612" t="s">
        <v>20</v>
      </c>
      <c r="D612">
        <v>24</v>
      </c>
    </row>
    <row r="613" spans="1:4" x14ac:dyDescent="0.25">
      <c r="A613" s="2">
        <v>40893</v>
      </c>
      <c r="B613" t="s">
        <v>9</v>
      </c>
      <c r="C613" t="s">
        <v>20</v>
      </c>
      <c r="D613">
        <v>16</v>
      </c>
    </row>
    <row r="614" spans="1:4" x14ac:dyDescent="0.25">
      <c r="A614" s="2">
        <v>40699</v>
      </c>
      <c r="B614" t="s">
        <v>5</v>
      </c>
      <c r="C614" t="s">
        <v>15</v>
      </c>
      <c r="D614">
        <v>3</v>
      </c>
    </row>
    <row r="615" spans="1:4" x14ac:dyDescent="0.25">
      <c r="A615" s="2">
        <v>40639</v>
      </c>
      <c r="B615" t="s">
        <v>9</v>
      </c>
      <c r="C615" t="s">
        <v>16</v>
      </c>
      <c r="D615">
        <v>23</v>
      </c>
    </row>
    <row r="616" spans="1:4" x14ac:dyDescent="0.25">
      <c r="A616" s="2">
        <v>40375</v>
      </c>
      <c r="B616" t="s">
        <v>8</v>
      </c>
      <c r="C616" t="s">
        <v>18</v>
      </c>
      <c r="D616">
        <v>20</v>
      </c>
    </row>
    <row r="617" spans="1:4" x14ac:dyDescent="0.25">
      <c r="A617" s="2">
        <v>40805</v>
      </c>
      <c r="B617" t="s">
        <v>5</v>
      </c>
      <c r="C617" t="s">
        <v>17</v>
      </c>
      <c r="D617">
        <v>18</v>
      </c>
    </row>
    <row r="618" spans="1:4" x14ac:dyDescent="0.25">
      <c r="A618" s="2">
        <v>40869</v>
      </c>
      <c r="B618" t="s">
        <v>8</v>
      </c>
      <c r="C618" t="s">
        <v>19</v>
      </c>
      <c r="D618">
        <v>9</v>
      </c>
    </row>
    <row r="619" spans="1:4" x14ac:dyDescent="0.25">
      <c r="A619" s="2">
        <v>40450</v>
      </c>
      <c r="B619" t="s">
        <v>8</v>
      </c>
      <c r="C619" t="s">
        <v>17</v>
      </c>
      <c r="D619">
        <v>2</v>
      </c>
    </row>
    <row r="620" spans="1:4" x14ac:dyDescent="0.25">
      <c r="A620" s="2">
        <v>40931</v>
      </c>
      <c r="B620" t="s">
        <v>5</v>
      </c>
      <c r="C620" t="s">
        <v>20</v>
      </c>
      <c r="D620">
        <v>9</v>
      </c>
    </row>
    <row r="621" spans="1:4" x14ac:dyDescent="0.25">
      <c r="A621" s="2">
        <v>40696</v>
      </c>
      <c r="B621" t="s">
        <v>5</v>
      </c>
      <c r="C621" t="s">
        <v>20</v>
      </c>
      <c r="D621">
        <v>1</v>
      </c>
    </row>
    <row r="622" spans="1:4" x14ac:dyDescent="0.25">
      <c r="A622" s="2">
        <v>40785</v>
      </c>
      <c r="B622" t="s">
        <v>6</v>
      </c>
      <c r="C622" t="s">
        <v>16</v>
      </c>
      <c r="D622">
        <v>16</v>
      </c>
    </row>
    <row r="623" spans="1:4" x14ac:dyDescent="0.25">
      <c r="A623" s="2">
        <v>40419</v>
      </c>
      <c r="B623" t="s">
        <v>6</v>
      </c>
      <c r="C623" t="s">
        <v>16</v>
      </c>
      <c r="D623">
        <v>18</v>
      </c>
    </row>
    <row r="624" spans="1:4" x14ac:dyDescent="0.25">
      <c r="A624" s="2">
        <v>40477</v>
      </c>
      <c r="B624" t="s">
        <v>9</v>
      </c>
      <c r="C624" t="s">
        <v>15</v>
      </c>
      <c r="D624">
        <v>18</v>
      </c>
    </row>
    <row r="625" spans="1:4" x14ac:dyDescent="0.25">
      <c r="A625" s="2">
        <v>40668</v>
      </c>
      <c r="B625" t="s">
        <v>7</v>
      </c>
      <c r="C625" t="s">
        <v>18</v>
      </c>
      <c r="D625">
        <v>9</v>
      </c>
    </row>
    <row r="626" spans="1:4" x14ac:dyDescent="0.25">
      <c r="A626" s="2">
        <v>40927</v>
      </c>
      <c r="B626" t="s">
        <v>6</v>
      </c>
      <c r="C626" t="s">
        <v>17</v>
      </c>
      <c r="D626">
        <v>25</v>
      </c>
    </row>
    <row r="627" spans="1:4" x14ac:dyDescent="0.25">
      <c r="A627" s="2">
        <v>40655</v>
      </c>
      <c r="B627" t="s">
        <v>4</v>
      </c>
      <c r="C627" t="s">
        <v>19</v>
      </c>
      <c r="D627">
        <v>4</v>
      </c>
    </row>
    <row r="628" spans="1:4" x14ac:dyDescent="0.25">
      <c r="A628" s="2">
        <v>40867</v>
      </c>
      <c r="B628" t="s">
        <v>6</v>
      </c>
      <c r="C628" t="s">
        <v>19</v>
      </c>
      <c r="D628">
        <v>12</v>
      </c>
    </row>
    <row r="629" spans="1:4" x14ac:dyDescent="0.25">
      <c r="A629" s="2">
        <v>40426</v>
      </c>
      <c r="B629" t="s">
        <v>7</v>
      </c>
      <c r="C629" t="s">
        <v>18</v>
      </c>
      <c r="D629">
        <v>6</v>
      </c>
    </row>
    <row r="630" spans="1:4" x14ac:dyDescent="0.25">
      <c r="A630" s="2">
        <v>40449</v>
      </c>
      <c r="B630" t="s">
        <v>7</v>
      </c>
      <c r="C630" t="s">
        <v>17</v>
      </c>
      <c r="D630">
        <v>9</v>
      </c>
    </row>
    <row r="631" spans="1:4" x14ac:dyDescent="0.25">
      <c r="A631" s="2">
        <v>40466</v>
      </c>
      <c r="B631" t="s">
        <v>8</v>
      </c>
      <c r="C631" t="s">
        <v>16</v>
      </c>
      <c r="D631">
        <v>16</v>
      </c>
    </row>
    <row r="632" spans="1:4" x14ac:dyDescent="0.25">
      <c r="A632" s="2">
        <v>40481</v>
      </c>
      <c r="B632" t="s">
        <v>9</v>
      </c>
      <c r="C632" t="s">
        <v>20</v>
      </c>
      <c r="D632">
        <v>17</v>
      </c>
    </row>
    <row r="633" spans="1:4" x14ac:dyDescent="0.25">
      <c r="A633" s="2">
        <v>40330</v>
      </c>
      <c r="B633" t="s">
        <v>4</v>
      </c>
      <c r="C633" t="s">
        <v>15</v>
      </c>
      <c r="D633">
        <v>21</v>
      </c>
    </row>
    <row r="634" spans="1:4" x14ac:dyDescent="0.25">
      <c r="A634" s="2">
        <v>40814</v>
      </c>
      <c r="B634" t="s">
        <v>6</v>
      </c>
      <c r="C634" t="s">
        <v>17</v>
      </c>
      <c r="D634">
        <v>23</v>
      </c>
    </row>
    <row r="635" spans="1:4" x14ac:dyDescent="0.25">
      <c r="A635" s="2">
        <v>40611</v>
      </c>
      <c r="B635" t="s">
        <v>8</v>
      </c>
      <c r="C635" t="s">
        <v>19</v>
      </c>
      <c r="D635">
        <v>6</v>
      </c>
    </row>
    <row r="636" spans="1:4" x14ac:dyDescent="0.25">
      <c r="A636" s="2">
        <v>40415</v>
      </c>
      <c r="B636" t="s">
        <v>5</v>
      </c>
      <c r="C636" t="s">
        <v>20</v>
      </c>
      <c r="D636">
        <v>17</v>
      </c>
    </row>
    <row r="637" spans="1:4" x14ac:dyDescent="0.25">
      <c r="A637" s="2">
        <v>40743</v>
      </c>
      <c r="B637" t="s">
        <v>8</v>
      </c>
      <c r="C637" t="s">
        <v>16</v>
      </c>
      <c r="D637">
        <v>11</v>
      </c>
    </row>
    <row r="638" spans="1:4" x14ac:dyDescent="0.25">
      <c r="A638" s="2">
        <v>40308</v>
      </c>
      <c r="B638" t="s">
        <v>7</v>
      </c>
      <c r="C638" t="s">
        <v>19</v>
      </c>
      <c r="D638">
        <v>13</v>
      </c>
    </row>
    <row r="639" spans="1:4" x14ac:dyDescent="0.25">
      <c r="A639" s="2">
        <v>40839</v>
      </c>
      <c r="B639" t="s">
        <v>6</v>
      </c>
      <c r="C639" t="s">
        <v>18</v>
      </c>
      <c r="D639">
        <v>9</v>
      </c>
    </row>
    <row r="640" spans="1:4" x14ac:dyDescent="0.25">
      <c r="A640" s="2">
        <v>40336</v>
      </c>
      <c r="B640" t="s">
        <v>9</v>
      </c>
      <c r="C640" t="s">
        <v>20</v>
      </c>
      <c r="D640">
        <v>23</v>
      </c>
    </row>
    <row r="641" spans="1:4" x14ac:dyDescent="0.25">
      <c r="A641" s="2">
        <v>40803</v>
      </c>
      <c r="B641" t="s">
        <v>4</v>
      </c>
      <c r="C641" t="s">
        <v>20</v>
      </c>
      <c r="D641">
        <v>17</v>
      </c>
    </row>
    <row r="642" spans="1:4" x14ac:dyDescent="0.25">
      <c r="A642" s="2">
        <v>40330</v>
      </c>
      <c r="B642" t="s">
        <v>6</v>
      </c>
      <c r="C642" t="s">
        <v>15</v>
      </c>
      <c r="D642">
        <v>14</v>
      </c>
    </row>
    <row r="643" spans="1:4" x14ac:dyDescent="0.25">
      <c r="A643" s="2">
        <v>40434</v>
      </c>
      <c r="B643" t="s">
        <v>4</v>
      </c>
      <c r="C643" t="s">
        <v>15</v>
      </c>
      <c r="D643">
        <v>15</v>
      </c>
    </row>
    <row r="644" spans="1:4" x14ac:dyDescent="0.25">
      <c r="A644" s="2">
        <v>40331</v>
      </c>
      <c r="B644" t="s">
        <v>4</v>
      </c>
      <c r="C644" t="s">
        <v>20</v>
      </c>
      <c r="D644">
        <v>25</v>
      </c>
    </row>
    <row r="645" spans="1:4" x14ac:dyDescent="0.25">
      <c r="A645" s="2">
        <v>40732</v>
      </c>
      <c r="B645" t="s">
        <v>5</v>
      </c>
      <c r="C645" t="s">
        <v>16</v>
      </c>
      <c r="D645">
        <v>3</v>
      </c>
    </row>
    <row r="646" spans="1:4" x14ac:dyDescent="0.25">
      <c r="A646" s="2">
        <v>40897</v>
      </c>
      <c r="B646" t="s">
        <v>9</v>
      </c>
      <c r="C646" t="s">
        <v>19</v>
      </c>
      <c r="D646">
        <v>18</v>
      </c>
    </row>
    <row r="647" spans="1:4" x14ac:dyDescent="0.25">
      <c r="A647" s="2">
        <v>40496</v>
      </c>
      <c r="B647" t="s">
        <v>6</v>
      </c>
      <c r="C647" t="s">
        <v>17</v>
      </c>
      <c r="D647">
        <v>25</v>
      </c>
    </row>
    <row r="648" spans="1:4" x14ac:dyDescent="0.25">
      <c r="A648" s="2">
        <v>40697</v>
      </c>
      <c r="B648" t="s">
        <v>7</v>
      </c>
      <c r="C648" t="s">
        <v>18</v>
      </c>
      <c r="D648">
        <v>20</v>
      </c>
    </row>
    <row r="649" spans="1:4" x14ac:dyDescent="0.25">
      <c r="A649" s="2">
        <v>40510</v>
      </c>
      <c r="B649" t="s">
        <v>7</v>
      </c>
      <c r="C649" t="s">
        <v>19</v>
      </c>
      <c r="D649">
        <v>4</v>
      </c>
    </row>
    <row r="650" spans="1:4" x14ac:dyDescent="0.25">
      <c r="A650" s="2">
        <v>40834</v>
      </c>
      <c r="B650" t="s">
        <v>4</v>
      </c>
      <c r="C650" t="s">
        <v>17</v>
      </c>
      <c r="D650">
        <v>22</v>
      </c>
    </row>
    <row r="651" spans="1:4" x14ac:dyDescent="0.25">
      <c r="A651" s="2">
        <v>40532</v>
      </c>
      <c r="B651" t="s">
        <v>8</v>
      </c>
      <c r="C651" t="s">
        <v>20</v>
      </c>
      <c r="D651">
        <v>9</v>
      </c>
    </row>
    <row r="652" spans="1:4" x14ac:dyDescent="0.25">
      <c r="A652" s="2">
        <v>40386</v>
      </c>
      <c r="B652" t="s">
        <v>6</v>
      </c>
      <c r="C652" t="s">
        <v>16</v>
      </c>
      <c r="D652">
        <v>12</v>
      </c>
    </row>
    <row r="653" spans="1:4" x14ac:dyDescent="0.25">
      <c r="A653" s="2">
        <v>40446</v>
      </c>
      <c r="B653" t="s">
        <v>7</v>
      </c>
      <c r="C653" t="s">
        <v>19</v>
      </c>
      <c r="D653">
        <v>23</v>
      </c>
    </row>
    <row r="654" spans="1:4" x14ac:dyDescent="0.25">
      <c r="A654" s="2">
        <v>40335</v>
      </c>
      <c r="B654" t="s">
        <v>8</v>
      </c>
      <c r="C654" t="s">
        <v>19</v>
      </c>
      <c r="D654">
        <v>22</v>
      </c>
    </row>
    <row r="655" spans="1:4" x14ac:dyDescent="0.25">
      <c r="A655" s="2">
        <v>40924</v>
      </c>
      <c r="B655" t="s">
        <v>8</v>
      </c>
      <c r="C655" t="s">
        <v>16</v>
      </c>
      <c r="D655">
        <v>19</v>
      </c>
    </row>
    <row r="656" spans="1:4" x14ac:dyDescent="0.25">
      <c r="A656" s="2">
        <v>40484</v>
      </c>
      <c r="B656" t="s">
        <v>6</v>
      </c>
      <c r="C656" t="s">
        <v>19</v>
      </c>
      <c r="D656">
        <v>18</v>
      </c>
    </row>
    <row r="657" spans="1:4" x14ac:dyDescent="0.25">
      <c r="A657" s="2">
        <v>40440</v>
      </c>
      <c r="B657" t="s">
        <v>6</v>
      </c>
      <c r="C657" t="s">
        <v>16</v>
      </c>
      <c r="D657">
        <v>5</v>
      </c>
    </row>
    <row r="658" spans="1:4" x14ac:dyDescent="0.25">
      <c r="A658" s="2">
        <v>40557</v>
      </c>
      <c r="B658" t="s">
        <v>6</v>
      </c>
      <c r="C658" t="s">
        <v>16</v>
      </c>
      <c r="D658">
        <v>25</v>
      </c>
    </row>
    <row r="659" spans="1:4" x14ac:dyDescent="0.25">
      <c r="A659" s="2">
        <v>40427</v>
      </c>
      <c r="B659" t="s">
        <v>6</v>
      </c>
      <c r="C659" t="s">
        <v>18</v>
      </c>
      <c r="D659">
        <v>11</v>
      </c>
    </row>
    <row r="660" spans="1:4" x14ac:dyDescent="0.25">
      <c r="A660" s="2">
        <v>40727</v>
      </c>
      <c r="B660" t="s">
        <v>4</v>
      </c>
      <c r="C660" t="s">
        <v>18</v>
      </c>
      <c r="D660">
        <v>21</v>
      </c>
    </row>
    <row r="661" spans="1:4" x14ac:dyDescent="0.25">
      <c r="A661" s="2">
        <v>40581</v>
      </c>
      <c r="B661" t="s">
        <v>5</v>
      </c>
      <c r="C661" t="s">
        <v>19</v>
      </c>
      <c r="D661">
        <v>11</v>
      </c>
    </row>
    <row r="662" spans="1:4" x14ac:dyDescent="0.25">
      <c r="A662" s="2">
        <v>40942</v>
      </c>
      <c r="B662" t="s">
        <v>4</v>
      </c>
      <c r="C662" t="s">
        <v>17</v>
      </c>
      <c r="D662">
        <v>20</v>
      </c>
    </row>
    <row r="663" spans="1:4" x14ac:dyDescent="0.25">
      <c r="A663" s="2">
        <v>40889</v>
      </c>
      <c r="B663" t="s">
        <v>5</v>
      </c>
      <c r="C663" t="s">
        <v>20</v>
      </c>
      <c r="D663">
        <v>9</v>
      </c>
    </row>
    <row r="664" spans="1:4" x14ac:dyDescent="0.25">
      <c r="A664" s="2">
        <v>40527</v>
      </c>
      <c r="B664" t="s">
        <v>7</v>
      </c>
      <c r="C664" t="s">
        <v>19</v>
      </c>
      <c r="D664">
        <v>10</v>
      </c>
    </row>
    <row r="665" spans="1:4" x14ac:dyDescent="0.25">
      <c r="A665" s="2">
        <v>40563</v>
      </c>
      <c r="B665" t="s">
        <v>9</v>
      </c>
      <c r="C665" t="s">
        <v>19</v>
      </c>
      <c r="D665">
        <v>19</v>
      </c>
    </row>
    <row r="666" spans="1:4" x14ac:dyDescent="0.25">
      <c r="A666" s="2">
        <v>40636</v>
      </c>
      <c r="B666" t="s">
        <v>6</v>
      </c>
      <c r="C666" t="s">
        <v>16</v>
      </c>
      <c r="D666">
        <v>3</v>
      </c>
    </row>
    <row r="667" spans="1:4" x14ac:dyDescent="0.25">
      <c r="A667" s="2">
        <v>40850</v>
      </c>
      <c r="B667" t="s">
        <v>9</v>
      </c>
      <c r="C667" t="s">
        <v>16</v>
      </c>
      <c r="D667">
        <v>14</v>
      </c>
    </row>
    <row r="668" spans="1:4" x14ac:dyDescent="0.25">
      <c r="A668" s="2">
        <v>40884</v>
      </c>
      <c r="B668" t="s">
        <v>7</v>
      </c>
      <c r="C668" t="s">
        <v>16</v>
      </c>
      <c r="D668">
        <v>12</v>
      </c>
    </row>
    <row r="669" spans="1:4" x14ac:dyDescent="0.25">
      <c r="A669" s="2">
        <v>40881</v>
      </c>
      <c r="B669" t="s">
        <v>6</v>
      </c>
      <c r="C669" t="s">
        <v>16</v>
      </c>
      <c r="D669">
        <v>4</v>
      </c>
    </row>
    <row r="670" spans="1:4" x14ac:dyDescent="0.25">
      <c r="A670" s="2">
        <v>40785</v>
      </c>
      <c r="B670" t="s">
        <v>4</v>
      </c>
      <c r="C670" t="s">
        <v>19</v>
      </c>
      <c r="D670">
        <v>13</v>
      </c>
    </row>
    <row r="671" spans="1:4" x14ac:dyDescent="0.25">
      <c r="A671" s="2">
        <v>40917</v>
      </c>
      <c r="B671" t="s">
        <v>6</v>
      </c>
      <c r="C671" t="s">
        <v>15</v>
      </c>
      <c r="D671">
        <v>24</v>
      </c>
    </row>
    <row r="672" spans="1:4" x14ac:dyDescent="0.25">
      <c r="A672" s="2">
        <v>40367</v>
      </c>
      <c r="B672" t="s">
        <v>8</v>
      </c>
      <c r="C672" t="s">
        <v>15</v>
      </c>
      <c r="D672">
        <v>24</v>
      </c>
    </row>
    <row r="673" spans="1:4" x14ac:dyDescent="0.25">
      <c r="A673" s="2">
        <v>40399</v>
      </c>
      <c r="B673" t="s">
        <v>9</v>
      </c>
      <c r="C673" t="s">
        <v>17</v>
      </c>
      <c r="D673">
        <v>1</v>
      </c>
    </row>
    <row r="674" spans="1:4" x14ac:dyDescent="0.25">
      <c r="A674" s="2">
        <v>40805</v>
      </c>
      <c r="B674" t="s">
        <v>4</v>
      </c>
      <c r="C674" t="s">
        <v>17</v>
      </c>
      <c r="D674">
        <v>16</v>
      </c>
    </row>
    <row r="675" spans="1:4" x14ac:dyDescent="0.25">
      <c r="A675" s="2">
        <v>40941</v>
      </c>
      <c r="B675" t="s">
        <v>8</v>
      </c>
      <c r="C675" t="s">
        <v>19</v>
      </c>
      <c r="D675">
        <v>24</v>
      </c>
    </row>
    <row r="676" spans="1:4" x14ac:dyDescent="0.25">
      <c r="A676" s="2">
        <v>40416</v>
      </c>
      <c r="B676" t="s">
        <v>6</v>
      </c>
      <c r="C676" t="s">
        <v>19</v>
      </c>
      <c r="D676">
        <v>7</v>
      </c>
    </row>
    <row r="677" spans="1:4" x14ac:dyDescent="0.25">
      <c r="A677" s="2">
        <v>40563</v>
      </c>
      <c r="B677" t="s">
        <v>8</v>
      </c>
      <c r="C677" t="s">
        <v>19</v>
      </c>
      <c r="D677">
        <v>4</v>
      </c>
    </row>
    <row r="678" spans="1:4" x14ac:dyDescent="0.25">
      <c r="A678" s="2">
        <v>40458</v>
      </c>
      <c r="B678" t="s">
        <v>5</v>
      </c>
      <c r="C678" t="s">
        <v>20</v>
      </c>
      <c r="D678">
        <v>23</v>
      </c>
    </row>
    <row r="679" spans="1:4" x14ac:dyDescent="0.25">
      <c r="A679" s="2">
        <v>40497</v>
      </c>
      <c r="B679" t="s">
        <v>5</v>
      </c>
      <c r="C679" t="s">
        <v>20</v>
      </c>
      <c r="D679">
        <v>19</v>
      </c>
    </row>
    <row r="680" spans="1:4" x14ac:dyDescent="0.25">
      <c r="A680" s="2">
        <v>40668</v>
      </c>
      <c r="B680" t="s">
        <v>4</v>
      </c>
      <c r="C680" t="s">
        <v>18</v>
      </c>
      <c r="D680">
        <v>10</v>
      </c>
    </row>
    <row r="681" spans="1:4" x14ac:dyDescent="0.25">
      <c r="A681" s="2">
        <v>40644</v>
      </c>
      <c r="B681" t="s">
        <v>8</v>
      </c>
      <c r="C681" t="s">
        <v>19</v>
      </c>
      <c r="D681">
        <v>1</v>
      </c>
    </row>
    <row r="682" spans="1:4" x14ac:dyDescent="0.25">
      <c r="A682" s="2">
        <v>41007</v>
      </c>
      <c r="B682" t="s">
        <v>9</v>
      </c>
      <c r="C682" t="s">
        <v>18</v>
      </c>
      <c r="D682">
        <v>19</v>
      </c>
    </row>
    <row r="683" spans="1:4" x14ac:dyDescent="0.25">
      <c r="A683" s="2">
        <v>40862</v>
      </c>
      <c r="B683" t="s">
        <v>4</v>
      </c>
      <c r="C683" t="s">
        <v>20</v>
      </c>
      <c r="D683">
        <v>13</v>
      </c>
    </row>
    <row r="684" spans="1:4" x14ac:dyDescent="0.25">
      <c r="A684" s="2">
        <v>40908</v>
      </c>
      <c r="B684" t="s">
        <v>7</v>
      </c>
      <c r="C684" t="s">
        <v>17</v>
      </c>
      <c r="D684">
        <v>20</v>
      </c>
    </row>
    <row r="685" spans="1:4" x14ac:dyDescent="0.25">
      <c r="A685" s="2">
        <v>40863</v>
      </c>
      <c r="B685" t="s">
        <v>7</v>
      </c>
      <c r="C685" t="s">
        <v>16</v>
      </c>
      <c r="D685">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19"/>
  <sheetViews>
    <sheetView workbookViewId="0">
      <selection activeCell="B30" sqref="B30"/>
    </sheetView>
  </sheetViews>
  <sheetFormatPr defaultRowHeight="15" x14ac:dyDescent="0.25"/>
  <cols>
    <col min="1" max="1" width="29.7109375" bestFit="1" customWidth="1"/>
    <col min="2" max="2" width="4" bestFit="1" customWidth="1"/>
    <col min="3" max="7" width="16.42578125" bestFit="1" customWidth="1"/>
  </cols>
  <sheetData>
    <row r="1" spans="1:8" ht="45" x14ac:dyDescent="0.25">
      <c r="A1" s="17" t="s">
        <v>70</v>
      </c>
      <c r="B1" s="18"/>
      <c r="C1" s="18"/>
      <c r="D1" s="18"/>
      <c r="E1" s="18"/>
      <c r="F1" s="18"/>
      <c r="G1" s="18"/>
      <c r="H1" s="19"/>
    </row>
    <row r="4" spans="1:8" x14ac:dyDescent="0.25">
      <c r="A4" s="25" t="s">
        <v>68</v>
      </c>
      <c r="B4" s="25"/>
      <c r="C4" s="26">
        <v>0.35</v>
      </c>
      <c r="D4" s="26">
        <v>0.15</v>
      </c>
      <c r="E4" s="26">
        <v>0.25</v>
      </c>
      <c r="F4" s="26">
        <v>0.1</v>
      </c>
      <c r="G4" s="26">
        <v>0.15</v>
      </c>
    </row>
    <row r="5" spans="1:8" x14ac:dyDescent="0.25">
      <c r="A5" s="24" t="s">
        <v>58</v>
      </c>
      <c r="B5" s="24"/>
      <c r="C5" s="21" t="s">
        <v>62</v>
      </c>
      <c r="D5" s="21" t="s">
        <v>63</v>
      </c>
      <c r="E5" s="21" t="s">
        <v>64</v>
      </c>
      <c r="F5" s="21" t="s">
        <v>65</v>
      </c>
      <c r="G5" s="21" t="s">
        <v>66</v>
      </c>
    </row>
    <row r="6" spans="1:8" x14ac:dyDescent="0.25">
      <c r="A6" s="22" t="s">
        <v>59</v>
      </c>
      <c r="B6" s="23">
        <v>0.3</v>
      </c>
      <c r="C6" s="3">
        <v>0.11</v>
      </c>
      <c r="D6" s="3">
        <v>-0.01</v>
      </c>
      <c r="E6" s="3">
        <v>-7.0000000000000007E-2</v>
      </c>
      <c r="F6" s="3">
        <v>0.04</v>
      </c>
      <c r="G6" s="3">
        <v>0.11</v>
      </c>
    </row>
    <row r="7" spans="1:8" x14ac:dyDescent="0.25">
      <c r="A7" s="22" t="s">
        <v>60</v>
      </c>
      <c r="B7" s="23">
        <v>0.6</v>
      </c>
      <c r="C7" s="3">
        <v>0.03</v>
      </c>
      <c r="D7" s="3">
        <v>-0.05</v>
      </c>
      <c r="E7" s="3">
        <v>0.03</v>
      </c>
      <c r="F7" s="3">
        <v>0.11</v>
      </c>
      <c r="G7" s="3">
        <v>0.03</v>
      </c>
    </row>
    <row r="8" spans="1:8" x14ac:dyDescent="0.25">
      <c r="A8" s="22" t="s">
        <v>61</v>
      </c>
      <c r="B8" s="23">
        <v>0.1</v>
      </c>
      <c r="C8" s="3">
        <v>0.01</v>
      </c>
      <c r="D8" s="3">
        <v>0.06</v>
      </c>
      <c r="E8" s="3">
        <v>0.11</v>
      </c>
      <c r="F8" s="3">
        <v>-0.02</v>
      </c>
      <c r="G8" s="3">
        <v>0.12</v>
      </c>
    </row>
    <row r="10" spans="1:8" x14ac:dyDescent="0.25">
      <c r="C10" t="s">
        <v>69</v>
      </c>
    </row>
    <row r="11" spans="1:8" x14ac:dyDescent="0.25">
      <c r="C11" s="6">
        <f>C6*C$4*$B6</f>
        <v>1.155E-2</v>
      </c>
      <c r="D11" s="6">
        <f>D6*D$4*$B6</f>
        <v>-4.4999999999999999E-4</v>
      </c>
      <c r="E11" s="6">
        <f>E6*E$4*$B6</f>
        <v>-5.2500000000000003E-3</v>
      </c>
      <c r="F11" s="6">
        <f>F6*F$4*$B6</f>
        <v>1.1999999999999999E-3</v>
      </c>
      <c r="G11" s="6">
        <f>G6*G$4*$B6</f>
        <v>4.9500000000000004E-3</v>
      </c>
    </row>
    <row r="12" spans="1:8" x14ac:dyDescent="0.25">
      <c r="C12" s="6">
        <f>C7*C$4*$B7</f>
        <v>6.2999999999999992E-3</v>
      </c>
      <c r="D12" s="6">
        <f>D7*D$4*$B7</f>
        <v>-4.4999999999999997E-3</v>
      </c>
      <c r="E12" s="6">
        <f>E7*E$4*$B7</f>
        <v>4.4999999999999997E-3</v>
      </c>
      <c r="F12" s="6">
        <f>F7*F$4*$B7</f>
        <v>6.6000000000000008E-3</v>
      </c>
      <c r="G12" s="6">
        <f>G7*G$4*$B7</f>
        <v>2.6999999999999997E-3</v>
      </c>
    </row>
    <row r="13" spans="1:8" x14ac:dyDescent="0.25">
      <c r="C13" s="6">
        <f>C8*C$4*$B8</f>
        <v>3.5E-4</v>
      </c>
      <c r="D13" s="6">
        <f>D8*D$4*$B8</f>
        <v>8.9999999999999998E-4</v>
      </c>
      <c r="E13" s="6">
        <f>E8*E$4*$B8</f>
        <v>2.7500000000000003E-3</v>
      </c>
      <c r="F13" s="6">
        <f>F8*F$4*$B8</f>
        <v>-2.0000000000000001E-4</v>
      </c>
      <c r="G13" s="6">
        <f>G8*G$4*$B8</f>
        <v>1.8E-3</v>
      </c>
    </row>
    <row r="14" spans="1:8" x14ac:dyDescent="0.25">
      <c r="F14" s="3" t="s">
        <v>67</v>
      </c>
      <c r="G14" s="6">
        <f>SUM(C11:G13)</f>
        <v>3.3200000000000007E-2</v>
      </c>
    </row>
    <row r="19" spans="3:4" x14ac:dyDescent="0.25">
      <c r="C19" s="3" t="s">
        <v>67</v>
      </c>
      <c r="D19"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workbookViewId="0">
      <selection activeCell="F18" sqref="F18"/>
    </sheetView>
  </sheetViews>
  <sheetFormatPr defaultRowHeight="15" x14ac:dyDescent="0.25"/>
  <cols>
    <col min="1" max="1" width="29.7109375" bestFit="1" customWidth="1"/>
    <col min="2" max="2" width="4" bestFit="1" customWidth="1"/>
    <col min="3" max="7" width="16.42578125" bestFit="1" customWidth="1"/>
  </cols>
  <sheetData>
    <row r="1" spans="1:8" ht="45" x14ac:dyDescent="0.25">
      <c r="A1" s="17" t="s">
        <v>70</v>
      </c>
      <c r="B1" s="18"/>
      <c r="C1" s="18"/>
      <c r="D1" s="18"/>
      <c r="E1" s="18"/>
      <c r="F1" s="18"/>
      <c r="G1" s="18"/>
      <c r="H1" s="19"/>
    </row>
    <row r="4" spans="1:8" x14ac:dyDescent="0.25">
      <c r="A4" s="25" t="s">
        <v>68</v>
      </c>
      <c r="B4" s="25"/>
      <c r="C4" s="26">
        <v>0.35</v>
      </c>
      <c r="D4" s="26">
        <v>0.15</v>
      </c>
      <c r="E4" s="26">
        <v>0.25</v>
      </c>
      <c r="F4" s="26">
        <v>0.1</v>
      </c>
      <c r="G4" s="26">
        <v>0.15</v>
      </c>
    </row>
    <row r="5" spans="1:8" x14ac:dyDescent="0.25">
      <c r="A5" s="24" t="s">
        <v>58</v>
      </c>
      <c r="B5" s="24"/>
      <c r="C5" s="21" t="s">
        <v>62</v>
      </c>
      <c r="D5" s="21" t="s">
        <v>63</v>
      </c>
      <c r="E5" s="21" t="s">
        <v>64</v>
      </c>
      <c r="F5" s="21" t="s">
        <v>65</v>
      </c>
      <c r="G5" s="21" t="s">
        <v>66</v>
      </c>
    </row>
    <row r="6" spans="1:8" x14ac:dyDescent="0.25">
      <c r="A6" s="22" t="s">
        <v>59</v>
      </c>
      <c r="B6" s="23">
        <v>0.3</v>
      </c>
      <c r="C6" s="3">
        <v>0.11</v>
      </c>
      <c r="D6" s="3">
        <v>-0.01</v>
      </c>
      <c r="E6" s="3">
        <v>-7.0000000000000007E-2</v>
      </c>
      <c r="F6" s="3">
        <v>0.04</v>
      </c>
      <c r="G6" s="3">
        <v>0.11</v>
      </c>
    </row>
    <row r="7" spans="1:8" x14ac:dyDescent="0.25">
      <c r="A7" s="22" t="s">
        <v>60</v>
      </c>
      <c r="B7" s="23">
        <v>0.6</v>
      </c>
      <c r="C7" s="3">
        <v>0.03</v>
      </c>
      <c r="D7" s="3">
        <v>-0.05</v>
      </c>
      <c r="E7" s="3">
        <v>0.03</v>
      </c>
      <c r="F7" s="3">
        <v>0.11</v>
      </c>
      <c r="G7" s="3">
        <v>0.03</v>
      </c>
    </row>
    <row r="8" spans="1:8" x14ac:dyDescent="0.25">
      <c r="A8" s="22" t="s">
        <v>61</v>
      </c>
      <c r="B8" s="23">
        <v>0.1</v>
      </c>
      <c r="C8" s="3">
        <v>0.01</v>
      </c>
      <c r="D8" s="3">
        <v>0.06</v>
      </c>
      <c r="E8" s="3">
        <v>0.11</v>
      </c>
      <c r="F8" s="3">
        <v>-0.02</v>
      </c>
      <c r="G8" s="3">
        <v>0.12</v>
      </c>
    </row>
    <row r="10" spans="1:8" x14ac:dyDescent="0.25">
      <c r="C10" t="s">
        <v>69</v>
      </c>
    </row>
    <row r="11" spans="1:8" x14ac:dyDescent="0.25">
      <c r="C11" s="6">
        <f>C6*C$4*$B6</f>
        <v>1.155E-2</v>
      </c>
      <c r="D11" s="6">
        <f>D6*D$4*$B6</f>
        <v>-4.4999999999999999E-4</v>
      </c>
      <c r="E11" s="6">
        <f>E6*E$4*$B6</f>
        <v>-5.2500000000000003E-3</v>
      </c>
      <c r="F11" s="6">
        <f>F6*F$4*$B6</f>
        <v>1.1999999999999999E-3</v>
      </c>
      <c r="G11" s="6">
        <f>G6*G$4*$B6</f>
        <v>4.9500000000000004E-3</v>
      </c>
    </row>
    <row r="12" spans="1:8" x14ac:dyDescent="0.25">
      <c r="C12" s="6">
        <f>C7*C$4*$B7</f>
        <v>6.2999999999999992E-3</v>
      </c>
      <c r="D12" s="6">
        <f>D7*D$4*$B7</f>
        <v>-4.4999999999999997E-3</v>
      </c>
      <c r="E12" s="6">
        <f>E7*E$4*$B7</f>
        <v>4.4999999999999997E-3</v>
      </c>
      <c r="F12" s="6">
        <f>F7*F$4*$B7</f>
        <v>6.6000000000000008E-3</v>
      </c>
      <c r="G12" s="6">
        <f>G7*G$4*$B7</f>
        <v>2.6999999999999997E-3</v>
      </c>
    </row>
    <row r="13" spans="1:8" x14ac:dyDescent="0.25">
      <c r="C13" s="6">
        <f>C8*C$4*$B8</f>
        <v>3.5E-4</v>
      </c>
      <c r="D13" s="6">
        <f>D8*D$4*$B8</f>
        <v>8.9999999999999998E-4</v>
      </c>
      <c r="E13" s="6">
        <f>E8*E$4*$B8</f>
        <v>2.7500000000000003E-3</v>
      </c>
      <c r="F13" s="6">
        <f>F8*F$4*$B8</f>
        <v>-2.0000000000000001E-4</v>
      </c>
      <c r="G13" s="6">
        <f>G8*G$4*$B8</f>
        <v>1.8E-3</v>
      </c>
    </row>
    <row r="14" spans="1:8" x14ac:dyDescent="0.25">
      <c r="F14" s="3" t="s">
        <v>67</v>
      </c>
      <c r="G14" s="6">
        <f>SUM(C11:G13)</f>
        <v>3.3200000000000007E-2</v>
      </c>
    </row>
    <row r="19" spans="3:4" x14ac:dyDescent="0.25">
      <c r="C19" s="3" t="s">
        <v>67</v>
      </c>
      <c r="D19" s="6">
        <f>SUMPRODUCT(C6:G8*B6:B8*C4:G4)</f>
        <v>3.3200000000000007E-2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H34"/>
  <sheetViews>
    <sheetView topLeftCell="A13" zoomScale="85" zoomScaleNormal="85" workbookViewId="0">
      <selection activeCell="B30" sqref="B30"/>
    </sheetView>
  </sheetViews>
  <sheetFormatPr defaultRowHeight="15" x14ac:dyDescent="0.25"/>
  <cols>
    <col min="1" max="1" width="22.140625" bestFit="1" customWidth="1"/>
    <col min="2" max="8" width="13" customWidth="1"/>
  </cols>
  <sheetData>
    <row r="1" spans="1:8" ht="30" x14ac:dyDescent="0.25">
      <c r="A1" s="17" t="s">
        <v>133</v>
      </c>
      <c r="B1" s="18"/>
      <c r="C1" s="18"/>
      <c r="D1" s="18"/>
      <c r="E1" s="18"/>
      <c r="F1" s="18"/>
      <c r="G1" s="18"/>
      <c r="H1" s="19"/>
    </row>
    <row r="3" spans="1:8" ht="45" x14ac:dyDescent="0.25">
      <c r="A3" s="29" t="s">
        <v>71</v>
      </c>
      <c r="B3" s="29" t="s">
        <v>72</v>
      </c>
      <c r="C3" s="29" t="s">
        <v>73</v>
      </c>
      <c r="D3" s="29" t="s">
        <v>74</v>
      </c>
      <c r="E3" s="29" t="s">
        <v>75</v>
      </c>
      <c r="F3" s="29" t="s">
        <v>76</v>
      </c>
      <c r="G3" s="29" t="s">
        <v>131</v>
      </c>
      <c r="H3" s="29" t="s">
        <v>132</v>
      </c>
    </row>
    <row r="4" spans="1:8" x14ac:dyDescent="0.25">
      <c r="A4" s="28" t="s">
        <v>101</v>
      </c>
      <c r="B4" s="3">
        <v>47.9</v>
      </c>
      <c r="C4" s="3">
        <v>16.98</v>
      </c>
      <c r="D4" s="3">
        <v>54.93</v>
      </c>
      <c r="E4" s="3">
        <v>22.81</v>
      </c>
      <c r="F4" s="3">
        <v>44.47</v>
      </c>
      <c r="G4" s="6"/>
      <c r="H4" s="6"/>
    </row>
    <row r="5" spans="1:8" x14ac:dyDescent="0.25">
      <c r="A5" s="28" t="s">
        <v>102</v>
      </c>
      <c r="B5" s="3">
        <v>37.92</v>
      </c>
      <c r="C5" s="3">
        <v>39.76</v>
      </c>
      <c r="D5" s="3">
        <v>32.36</v>
      </c>
      <c r="E5" s="3">
        <v>20.29</v>
      </c>
      <c r="F5" s="3">
        <v>51.27</v>
      </c>
      <c r="G5" s="6"/>
      <c r="H5" s="6"/>
    </row>
    <row r="6" spans="1:8" x14ac:dyDescent="0.25">
      <c r="A6" s="28" t="s">
        <v>103</v>
      </c>
      <c r="B6" s="3">
        <v>42.72</v>
      </c>
      <c r="C6" s="3">
        <v>31.29</v>
      </c>
      <c r="D6" s="3">
        <v>17.329999999999998</v>
      </c>
      <c r="E6" s="3">
        <v>40.78</v>
      </c>
      <c r="F6" s="3">
        <v>19.39</v>
      </c>
      <c r="G6" s="6"/>
      <c r="H6" s="6"/>
    </row>
    <row r="7" spans="1:8" x14ac:dyDescent="0.25">
      <c r="A7" s="28" t="s">
        <v>104</v>
      </c>
      <c r="B7" s="3">
        <v>51.65</v>
      </c>
      <c r="C7" s="3">
        <v>46.18</v>
      </c>
      <c r="D7" s="3">
        <v>48.86</v>
      </c>
      <c r="E7" s="3">
        <v>24.52</v>
      </c>
      <c r="F7" s="3">
        <v>15.66</v>
      </c>
      <c r="G7" s="6"/>
      <c r="H7" s="6"/>
    </row>
    <row r="8" spans="1:8" x14ac:dyDescent="0.25">
      <c r="A8" s="28" t="s">
        <v>105</v>
      </c>
      <c r="B8" s="3">
        <v>41.21</v>
      </c>
      <c r="C8" s="3">
        <v>53.78</v>
      </c>
      <c r="D8" s="3">
        <v>45.79</v>
      </c>
      <c r="E8" s="3">
        <v>51.02</v>
      </c>
      <c r="F8" s="3">
        <v>37.11</v>
      </c>
      <c r="G8" s="6"/>
      <c r="H8" s="6"/>
    </row>
    <row r="9" spans="1:8" x14ac:dyDescent="0.25">
      <c r="A9" s="28" t="s">
        <v>106</v>
      </c>
      <c r="B9" s="3">
        <v>41.7</v>
      </c>
      <c r="C9" s="3">
        <v>16.670000000000002</v>
      </c>
      <c r="D9" s="3">
        <v>43.98</v>
      </c>
      <c r="E9" s="3">
        <v>22.91</v>
      </c>
      <c r="F9" s="3">
        <v>50.46</v>
      </c>
      <c r="G9" s="6"/>
      <c r="H9" s="6"/>
    </row>
    <row r="10" spans="1:8" x14ac:dyDescent="0.25">
      <c r="A10" s="28" t="s">
        <v>107</v>
      </c>
      <c r="B10" s="3">
        <v>29.42</v>
      </c>
      <c r="C10" s="3">
        <v>23.09</v>
      </c>
      <c r="D10" s="3">
        <v>28.83</v>
      </c>
      <c r="E10" s="3">
        <v>22.92</v>
      </c>
      <c r="F10" s="3">
        <v>36.9</v>
      </c>
      <c r="G10" s="6"/>
      <c r="H10" s="6"/>
    </row>
    <row r="11" spans="1:8" x14ac:dyDescent="0.25">
      <c r="A11" s="28" t="s">
        <v>108</v>
      </c>
      <c r="B11" s="3">
        <v>28.13</v>
      </c>
      <c r="C11" s="3">
        <v>41.98</v>
      </c>
      <c r="D11" s="3">
        <v>54.82</v>
      </c>
      <c r="E11" s="3">
        <v>15.12</v>
      </c>
      <c r="F11" s="3">
        <v>44.42</v>
      </c>
      <c r="G11" s="6"/>
      <c r="H11" s="6"/>
    </row>
    <row r="12" spans="1:8" x14ac:dyDescent="0.25">
      <c r="A12" s="28" t="s">
        <v>109</v>
      </c>
      <c r="B12" s="3">
        <v>22.18</v>
      </c>
      <c r="C12" s="3">
        <v>33.04</v>
      </c>
      <c r="D12" s="3">
        <v>25.8</v>
      </c>
      <c r="E12" s="3">
        <v>51.45</v>
      </c>
      <c r="F12" s="3">
        <v>42.94</v>
      </c>
      <c r="G12" s="6"/>
      <c r="H12" s="6"/>
    </row>
    <row r="13" spans="1:8" x14ac:dyDescent="0.25">
      <c r="A13" s="28" t="s">
        <v>110</v>
      </c>
      <c r="B13" s="3">
        <v>46.41</v>
      </c>
      <c r="C13" s="3">
        <v>40.39</v>
      </c>
      <c r="D13" s="3">
        <v>39.380000000000003</v>
      </c>
      <c r="E13" s="3">
        <v>32.979999999999997</v>
      </c>
      <c r="F13" s="3">
        <v>16.579999999999998</v>
      </c>
      <c r="G13" s="6"/>
      <c r="H13" s="6"/>
    </row>
    <row r="14" spans="1:8" x14ac:dyDescent="0.25">
      <c r="A14" s="28" t="s">
        <v>111</v>
      </c>
      <c r="B14" s="3">
        <v>25.73</v>
      </c>
      <c r="C14" s="3">
        <v>45.01</v>
      </c>
      <c r="D14" s="3">
        <v>44.83</v>
      </c>
      <c r="E14" s="3">
        <v>52.93</v>
      </c>
      <c r="F14" s="3">
        <v>42.9</v>
      </c>
      <c r="G14" s="6"/>
      <c r="H14" s="6"/>
    </row>
    <row r="15" spans="1:8" x14ac:dyDescent="0.25">
      <c r="A15" s="28" t="s">
        <v>112</v>
      </c>
      <c r="B15" s="3">
        <v>46.32</v>
      </c>
      <c r="C15" s="3">
        <v>46.56</v>
      </c>
      <c r="D15" s="3">
        <v>51.37</v>
      </c>
      <c r="E15" s="3">
        <v>34.200000000000003</v>
      </c>
      <c r="F15" s="3">
        <v>31.27</v>
      </c>
      <c r="G15" s="6"/>
      <c r="H15" s="6"/>
    </row>
    <row r="16" spans="1:8" x14ac:dyDescent="0.25">
      <c r="A16" s="28" t="s">
        <v>113</v>
      </c>
      <c r="B16" s="3">
        <v>45.17</v>
      </c>
      <c r="C16" s="3">
        <v>26.9</v>
      </c>
      <c r="D16" s="3">
        <v>33.06</v>
      </c>
      <c r="E16" s="3">
        <v>42.66</v>
      </c>
      <c r="F16" s="3">
        <v>44.96</v>
      </c>
      <c r="G16" s="6"/>
      <c r="H16" s="6"/>
    </row>
    <row r="17" spans="1:8" x14ac:dyDescent="0.25">
      <c r="A17" s="28" t="s">
        <v>114</v>
      </c>
      <c r="B17" s="3">
        <v>46.05</v>
      </c>
      <c r="C17" s="3">
        <v>53.06</v>
      </c>
      <c r="D17" s="3">
        <v>20.82</v>
      </c>
      <c r="E17" s="3">
        <v>16.649999999999999</v>
      </c>
      <c r="F17" s="3">
        <v>48.33</v>
      </c>
      <c r="G17" s="6"/>
      <c r="H17" s="6"/>
    </row>
    <row r="18" spans="1:8" x14ac:dyDescent="0.25">
      <c r="A18" s="28" t="s">
        <v>115</v>
      </c>
      <c r="B18" s="3">
        <v>33.65</v>
      </c>
      <c r="C18" s="3">
        <v>54</v>
      </c>
      <c r="D18" s="3">
        <v>47.02</v>
      </c>
      <c r="E18" s="3">
        <v>52.13</v>
      </c>
      <c r="F18" s="3">
        <v>15.89</v>
      </c>
      <c r="G18" s="6"/>
      <c r="H18" s="6"/>
    </row>
    <row r="19" spans="1:8" x14ac:dyDescent="0.25">
      <c r="A19" s="28" t="s">
        <v>116</v>
      </c>
      <c r="B19" s="3">
        <v>33.159999999999997</v>
      </c>
      <c r="C19" s="3">
        <v>35.92</v>
      </c>
      <c r="D19" s="3">
        <v>52.43</v>
      </c>
      <c r="E19" s="3">
        <v>44.7</v>
      </c>
      <c r="F19" s="3">
        <v>51.54</v>
      </c>
      <c r="G19" s="6"/>
      <c r="H19" s="6"/>
    </row>
    <row r="20" spans="1:8" x14ac:dyDescent="0.25">
      <c r="A20" s="28" t="s">
        <v>117</v>
      </c>
      <c r="B20" s="3">
        <v>20.010000000000002</v>
      </c>
      <c r="C20" s="3">
        <v>34.9</v>
      </c>
      <c r="D20" s="3">
        <v>22.62</v>
      </c>
      <c r="E20" s="3">
        <v>43.96</v>
      </c>
      <c r="F20" s="3">
        <v>54.66</v>
      </c>
      <c r="G20" s="6"/>
      <c r="H20" s="6"/>
    </row>
    <row r="21" spans="1:8" x14ac:dyDescent="0.25">
      <c r="A21" s="28" t="s">
        <v>118</v>
      </c>
      <c r="B21" s="3">
        <v>43.28</v>
      </c>
      <c r="C21" s="3">
        <v>29.39</v>
      </c>
      <c r="D21" s="3">
        <v>29.23</v>
      </c>
      <c r="E21" s="3">
        <v>42.64</v>
      </c>
      <c r="F21" s="3">
        <v>45.8</v>
      </c>
      <c r="G21" s="6"/>
      <c r="H21" s="6"/>
    </row>
    <row r="22" spans="1:8" x14ac:dyDescent="0.25">
      <c r="A22" s="28" t="s">
        <v>119</v>
      </c>
      <c r="B22" s="3">
        <v>34.46</v>
      </c>
      <c r="C22" s="3">
        <v>36.26</v>
      </c>
      <c r="D22" s="3">
        <v>37.69</v>
      </c>
      <c r="E22" s="3">
        <v>40.950000000000003</v>
      </c>
      <c r="F22" s="3">
        <v>18.43</v>
      </c>
      <c r="G22" s="6"/>
      <c r="H22" s="6"/>
    </row>
    <row r="23" spans="1:8" x14ac:dyDescent="0.25">
      <c r="A23" s="28" t="s">
        <v>120</v>
      </c>
      <c r="B23" s="3">
        <v>35.119999999999997</v>
      </c>
      <c r="C23" s="3">
        <v>18.97</v>
      </c>
      <c r="D23" s="3">
        <v>17.03</v>
      </c>
      <c r="E23" s="3">
        <v>39.1</v>
      </c>
      <c r="F23" s="3">
        <v>45.01</v>
      </c>
      <c r="G23" s="6"/>
      <c r="H23" s="6"/>
    </row>
    <row r="24" spans="1:8" x14ac:dyDescent="0.25">
      <c r="A24" s="28" t="s">
        <v>121</v>
      </c>
      <c r="B24" s="3">
        <v>18.100000000000001</v>
      </c>
      <c r="C24" s="3">
        <v>50.06</v>
      </c>
      <c r="D24" s="3">
        <v>27.06</v>
      </c>
      <c r="E24" s="3">
        <v>20.07</v>
      </c>
      <c r="F24" s="3">
        <v>52.37</v>
      </c>
      <c r="G24" s="6"/>
      <c r="H24" s="6"/>
    </row>
    <row r="25" spans="1:8" x14ac:dyDescent="0.25">
      <c r="A25" s="28" t="s">
        <v>122</v>
      </c>
      <c r="B25" s="3">
        <v>25.09</v>
      </c>
      <c r="C25" s="3">
        <v>42.25</v>
      </c>
      <c r="D25" s="3">
        <v>31.21</v>
      </c>
      <c r="E25" s="3">
        <v>35.58</v>
      </c>
      <c r="F25" s="3">
        <v>25.89</v>
      </c>
      <c r="G25" s="6"/>
      <c r="H25" s="6"/>
    </row>
    <row r="26" spans="1:8" x14ac:dyDescent="0.25">
      <c r="A26" s="28" t="s">
        <v>123</v>
      </c>
      <c r="B26" s="3">
        <v>41.69</v>
      </c>
      <c r="C26" s="3">
        <v>46.21</v>
      </c>
      <c r="D26" s="3">
        <v>24.29</v>
      </c>
      <c r="E26" s="3">
        <v>32.380000000000003</v>
      </c>
      <c r="F26" s="3">
        <v>39.69</v>
      </c>
      <c r="G26" s="6"/>
      <c r="H26" s="6"/>
    </row>
    <row r="27" spans="1:8" x14ac:dyDescent="0.25">
      <c r="A27" s="28" t="s">
        <v>124</v>
      </c>
      <c r="B27" s="3">
        <v>49.95</v>
      </c>
      <c r="C27" s="3">
        <v>25.67</v>
      </c>
      <c r="D27" s="3">
        <v>41.08</v>
      </c>
      <c r="E27" s="3">
        <v>42.7</v>
      </c>
      <c r="F27" s="3">
        <v>37.090000000000003</v>
      </c>
      <c r="G27" s="6"/>
      <c r="H27" s="6"/>
    </row>
    <row r="28" spans="1:8" x14ac:dyDescent="0.25">
      <c r="A28" s="28" t="s">
        <v>125</v>
      </c>
      <c r="B28" s="3">
        <v>46.61</v>
      </c>
      <c r="C28" s="3">
        <v>24.37</v>
      </c>
      <c r="D28" s="3">
        <v>31.99</v>
      </c>
      <c r="E28" s="3">
        <v>37.380000000000003</v>
      </c>
      <c r="F28" s="3">
        <v>45.82</v>
      </c>
      <c r="G28" s="6"/>
      <c r="H28" s="6"/>
    </row>
    <row r="29" spans="1:8" x14ac:dyDescent="0.25">
      <c r="A29" s="28" t="s">
        <v>126</v>
      </c>
      <c r="B29" s="3">
        <v>17.8</v>
      </c>
      <c r="C29" s="3">
        <v>24.43</v>
      </c>
      <c r="D29" s="3">
        <v>44.72</v>
      </c>
      <c r="E29" s="3">
        <v>39.61</v>
      </c>
      <c r="F29" s="3">
        <v>50.36</v>
      </c>
      <c r="G29" s="6"/>
      <c r="H29" s="6"/>
    </row>
    <row r="30" spans="1:8" x14ac:dyDescent="0.25">
      <c r="A30" s="28" t="s">
        <v>127</v>
      </c>
      <c r="B30" s="3">
        <v>53.94</v>
      </c>
      <c r="C30" s="3">
        <v>27.6</v>
      </c>
      <c r="D30" s="3">
        <v>48.61</v>
      </c>
      <c r="E30" s="3">
        <v>41.45</v>
      </c>
      <c r="F30" s="3">
        <v>36.9</v>
      </c>
      <c r="G30" s="6"/>
      <c r="H30" s="6"/>
    </row>
    <row r="31" spans="1:8" x14ac:dyDescent="0.25">
      <c r="A31" s="28" t="s">
        <v>128</v>
      </c>
      <c r="B31" s="3">
        <v>21.07</v>
      </c>
      <c r="C31" s="3">
        <v>46.72</v>
      </c>
      <c r="D31" s="3">
        <v>43.81</v>
      </c>
      <c r="E31" s="3">
        <v>50.93</v>
      </c>
      <c r="F31" s="3">
        <v>48.79</v>
      </c>
      <c r="G31" s="6"/>
      <c r="H31" s="6"/>
    </row>
    <row r="32" spans="1:8" x14ac:dyDescent="0.25">
      <c r="A32" s="28" t="s">
        <v>129</v>
      </c>
      <c r="B32" s="3">
        <v>36.85</v>
      </c>
      <c r="C32" s="3">
        <v>44.51</v>
      </c>
      <c r="D32" s="3">
        <v>27.25</v>
      </c>
      <c r="E32" s="3">
        <v>30.76</v>
      </c>
      <c r="F32" s="3">
        <v>33.96</v>
      </c>
      <c r="G32" s="6"/>
      <c r="H32" s="6"/>
    </row>
    <row r="33" spans="1:8" x14ac:dyDescent="0.25">
      <c r="A33" s="28" t="s">
        <v>130</v>
      </c>
      <c r="B33" s="3">
        <v>21.14</v>
      </c>
      <c r="C33" s="3">
        <v>32.86</v>
      </c>
      <c r="D33" s="3">
        <v>42.92</v>
      </c>
      <c r="E33" s="3">
        <v>26.87</v>
      </c>
      <c r="F33" s="3">
        <v>24.29</v>
      </c>
      <c r="G33" s="6"/>
      <c r="H33" s="6"/>
    </row>
    <row r="34" spans="1:8" x14ac:dyDescent="0.25">
      <c r="A34" s="2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zoomScale="85" zoomScaleNormal="85" workbookViewId="0">
      <selection activeCell="I1" sqref="I1"/>
    </sheetView>
  </sheetViews>
  <sheetFormatPr defaultRowHeight="15" x14ac:dyDescent="0.25"/>
  <cols>
    <col min="1" max="1" width="22.140625" bestFit="1" customWidth="1"/>
    <col min="2" max="8" width="13" customWidth="1"/>
  </cols>
  <sheetData>
    <row r="1" spans="1:13" ht="30" x14ac:dyDescent="0.25">
      <c r="A1" s="17" t="s">
        <v>133</v>
      </c>
      <c r="B1" s="18"/>
      <c r="C1" s="18"/>
      <c r="D1" s="18"/>
      <c r="E1" s="18"/>
      <c r="F1" s="18"/>
      <c r="G1" s="18"/>
      <c r="H1" s="19"/>
    </row>
    <row r="3" spans="1:13" ht="45" x14ac:dyDescent="0.25">
      <c r="A3" s="29" t="s">
        <v>71</v>
      </c>
      <c r="B3" s="29" t="s">
        <v>72</v>
      </c>
      <c r="C3" s="29" t="s">
        <v>73</v>
      </c>
      <c r="D3" s="29" t="s">
        <v>74</v>
      </c>
      <c r="E3" s="29" t="s">
        <v>75</v>
      </c>
      <c r="F3" s="29" t="s">
        <v>76</v>
      </c>
      <c r="G3" s="29" t="s">
        <v>131</v>
      </c>
      <c r="H3" s="29" t="s">
        <v>132</v>
      </c>
    </row>
    <row r="4" spans="1:13" x14ac:dyDescent="0.25">
      <c r="A4" s="28" t="s">
        <v>101</v>
      </c>
      <c r="B4" s="3">
        <v>47.9</v>
      </c>
      <c r="C4" s="3">
        <v>16.98</v>
      </c>
      <c r="D4" s="3">
        <v>54.93</v>
      </c>
      <c r="E4" s="3">
        <v>22.81</v>
      </c>
      <c r="F4" s="3">
        <v>44.47</v>
      </c>
      <c r="G4" s="6">
        <f>SUM(SMALL(B4:F4,{1,2}))</f>
        <v>39.79</v>
      </c>
      <c r="H4" s="6">
        <f t="shared" ref="H4:H33" si="0">RANK(G4,$G$4:$G$33,1)</f>
        <v>6</v>
      </c>
      <c r="J4">
        <f>SMALL($B4:$F4,COLUMNS($J4:J4))</f>
        <v>16.98</v>
      </c>
      <c r="K4">
        <f>SMALL($B4:$F4,COLUMNS($J4:K4))</f>
        <v>22.81</v>
      </c>
      <c r="L4">
        <f>SUM(J4:K4)</f>
        <v>39.79</v>
      </c>
      <c r="M4" t="b">
        <f>L4=G4</f>
        <v>1</v>
      </c>
    </row>
    <row r="5" spans="1:13" x14ac:dyDescent="0.25">
      <c r="A5" s="28" t="s">
        <v>102</v>
      </c>
      <c r="B5" s="3">
        <v>37.92</v>
      </c>
      <c r="C5" s="3">
        <v>39.76</v>
      </c>
      <c r="D5" s="3">
        <v>32.36</v>
      </c>
      <c r="E5" s="3">
        <v>20.29</v>
      </c>
      <c r="F5" s="3">
        <v>51.27</v>
      </c>
      <c r="G5" s="6">
        <f>SUM(SMALL(B5:F5,{1,2}))</f>
        <v>52.65</v>
      </c>
      <c r="H5" s="6">
        <f t="shared" si="0"/>
        <v>17</v>
      </c>
      <c r="J5">
        <f>SMALL($B5:$F5,COLUMNS($J5:J5))</f>
        <v>20.29</v>
      </c>
      <c r="K5">
        <f>SMALL($B5:$F5,COLUMNS($J5:K5))</f>
        <v>32.36</v>
      </c>
      <c r="L5">
        <f t="shared" ref="L5:L33" si="1">SUM(J5:K5)</f>
        <v>52.65</v>
      </c>
      <c r="M5" t="b">
        <f>L5=G5</f>
        <v>1</v>
      </c>
    </row>
    <row r="6" spans="1:13" x14ac:dyDescent="0.25">
      <c r="A6" s="28" t="s">
        <v>103</v>
      </c>
      <c r="B6" s="3">
        <v>42.72</v>
      </c>
      <c r="C6" s="3">
        <v>31.29</v>
      </c>
      <c r="D6" s="3">
        <v>17.329999999999998</v>
      </c>
      <c r="E6" s="3">
        <v>40.78</v>
      </c>
      <c r="F6" s="3">
        <v>19.39</v>
      </c>
      <c r="G6" s="6">
        <f>SUM(SMALL(B6:F6,{1,2}))</f>
        <v>36.72</v>
      </c>
      <c r="H6" s="6">
        <f t="shared" si="0"/>
        <v>2</v>
      </c>
      <c r="J6">
        <f>SMALL($B6:$F6,COLUMNS($J6:J6))</f>
        <v>17.329999999999998</v>
      </c>
      <c r="K6">
        <f>SMALL($B6:$F6,COLUMNS($J6:K6))</f>
        <v>19.39</v>
      </c>
      <c r="L6">
        <f t="shared" si="1"/>
        <v>36.72</v>
      </c>
      <c r="M6" t="b">
        <f>L6=G6</f>
        <v>1</v>
      </c>
    </row>
    <row r="7" spans="1:13" x14ac:dyDescent="0.25">
      <c r="A7" s="28" t="s">
        <v>104</v>
      </c>
      <c r="B7" s="3">
        <v>51.65</v>
      </c>
      <c r="C7" s="3">
        <v>46.18</v>
      </c>
      <c r="D7" s="3">
        <v>48.86</v>
      </c>
      <c r="E7" s="3">
        <v>24.52</v>
      </c>
      <c r="F7" s="3">
        <v>15.66</v>
      </c>
      <c r="G7" s="6">
        <f>SUM(SMALL(B7:F7,{1,2}))</f>
        <v>40.18</v>
      </c>
      <c r="H7" s="6">
        <f t="shared" si="0"/>
        <v>7</v>
      </c>
      <c r="J7">
        <f>SMALL($B7:$F7,COLUMNS($J7:J7))</f>
        <v>15.66</v>
      </c>
      <c r="K7">
        <f>SMALL($B7:$F7,COLUMNS($J7:K7))</f>
        <v>24.52</v>
      </c>
      <c r="L7">
        <f t="shared" si="1"/>
        <v>40.18</v>
      </c>
      <c r="M7" t="b">
        <f>L7=G7</f>
        <v>1</v>
      </c>
    </row>
    <row r="8" spans="1:13" x14ac:dyDescent="0.25">
      <c r="A8" s="28" t="s">
        <v>105</v>
      </c>
      <c r="B8" s="3">
        <v>41.21</v>
      </c>
      <c r="C8" s="3">
        <v>53.78</v>
      </c>
      <c r="D8" s="3">
        <v>45.79</v>
      </c>
      <c r="E8" s="3">
        <v>51.02</v>
      </c>
      <c r="F8" s="3">
        <v>37.11</v>
      </c>
      <c r="G8" s="6">
        <f>SUM(SMALL(B8:F8,{1,2}))</f>
        <v>78.319999999999993</v>
      </c>
      <c r="H8" s="6">
        <f t="shared" si="0"/>
        <v>30</v>
      </c>
      <c r="J8">
        <f>SMALL($B8:$F8,COLUMNS($J8:J8))</f>
        <v>37.11</v>
      </c>
      <c r="K8">
        <f>SMALL($B8:$F8,COLUMNS($J8:K8))</f>
        <v>41.21</v>
      </c>
      <c r="L8">
        <f t="shared" si="1"/>
        <v>78.319999999999993</v>
      </c>
      <c r="M8" t="b">
        <f>L8=G8</f>
        <v>1</v>
      </c>
    </row>
    <row r="9" spans="1:13" x14ac:dyDescent="0.25">
      <c r="A9" s="28" t="s">
        <v>106</v>
      </c>
      <c r="B9" s="3">
        <v>41.7</v>
      </c>
      <c r="C9" s="3">
        <v>16.670000000000002</v>
      </c>
      <c r="D9" s="3">
        <v>43.98</v>
      </c>
      <c r="E9" s="3">
        <v>22.91</v>
      </c>
      <c r="F9" s="3">
        <v>50.46</v>
      </c>
      <c r="G9" s="6">
        <f>SUM(SMALL(B9:F9,{1,2}))</f>
        <v>39.58</v>
      </c>
      <c r="H9" s="6">
        <f t="shared" si="0"/>
        <v>5</v>
      </c>
      <c r="J9">
        <f>SMALL($B9:$F9,COLUMNS($J9:J9))</f>
        <v>16.670000000000002</v>
      </c>
      <c r="K9">
        <f>SMALL($B9:$F9,COLUMNS($J9:K9))</f>
        <v>22.91</v>
      </c>
      <c r="L9">
        <f t="shared" si="1"/>
        <v>39.58</v>
      </c>
      <c r="M9" t="b">
        <f>L9=G9</f>
        <v>1</v>
      </c>
    </row>
    <row r="10" spans="1:13" x14ac:dyDescent="0.25">
      <c r="A10" s="28" t="s">
        <v>107</v>
      </c>
      <c r="B10" s="3">
        <v>29.42</v>
      </c>
      <c r="C10" s="3">
        <v>23.09</v>
      </c>
      <c r="D10" s="3">
        <v>28.83</v>
      </c>
      <c r="E10" s="3">
        <v>22.92</v>
      </c>
      <c r="F10" s="3">
        <v>36.9</v>
      </c>
      <c r="G10" s="6">
        <f>SUM(SMALL(B10:F10,{1,2}))</f>
        <v>46.010000000000005</v>
      </c>
      <c r="H10" s="6">
        <f t="shared" si="0"/>
        <v>12</v>
      </c>
      <c r="J10">
        <f>SMALL($B10:$F10,COLUMNS($J10:J10))</f>
        <v>22.92</v>
      </c>
      <c r="K10">
        <f>SMALL($B10:$F10,COLUMNS($J10:K10))</f>
        <v>23.09</v>
      </c>
      <c r="L10">
        <f t="shared" si="1"/>
        <v>46.010000000000005</v>
      </c>
      <c r="M10" t="b">
        <f>L10=G10</f>
        <v>1</v>
      </c>
    </row>
    <row r="11" spans="1:13" x14ac:dyDescent="0.25">
      <c r="A11" s="28" t="s">
        <v>108</v>
      </c>
      <c r="B11" s="3">
        <v>28.13</v>
      </c>
      <c r="C11" s="3">
        <v>41.98</v>
      </c>
      <c r="D11" s="3">
        <v>54.82</v>
      </c>
      <c r="E11" s="3">
        <v>15.12</v>
      </c>
      <c r="F11" s="3">
        <v>44.42</v>
      </c>
      <c r="G11" s="6">
        <f>SUM(SMALL(B11:F11,{1,2}))</f>
        <v>43.25</v>
      </c>
      <c r="H11" s="6">
        <f t="shared" si="0"/>
        <v>10</v>
      </c>
      <c r="J11">
        <f>SMALL($B11:$F11,COLUMNS($J11:J11))</f>
        <v>15.12</v>
      </c>
      <c r="K11">
        <f>SMALL($B11:$F11,COLUMNS($J11:K11))</f>
        <v>28.13</v>
      </c>
      <c r="L11">
        <f t="shared" si="1"/>
        <v>43.25</v>
      </c>
      <c r="M11" t="b">
        <f>L11=G11</f>
        <v>1</v>
      </c>
    </row>
    <row r="12" spans="1:13" x14ac:dyDescent="0.25">
      <c r="A12" s="28" t="s">
        <v>109</v>
      </c>
      <c r="B12" s="3">
        <v>22.18</v>
      </c>
      <c r="C12" s="3">
        <v>33.04</v>
      </c>
      <c r="D12" s="3">
        <v>25.8</v>
      </c>
      <c r="E12" s="3">
        <v>51.45</v>
      </c>
      <c r="F12" s="3">
        <v>42.94</v>
      </c>
      <c r="G12" s="6">
        <f>SUM(SMALL(B12:F12,{1,2}))</f>
        <v>47.980000000000004</v>
      </c>
      <c r="H12" s="6">
        <f t="shared" si="0"/>
        <v>13</v>
      </c>
      <c r="J12">
        <f>SMALL($B12:$F12,COLUMNS($J12:J12))</f>
        <v>22.18</v>
      </c>
      <c r="K12">
        <f>SMALL($B12:$F12,COLUMNS($J12:K12))</f>
        <v>25.8</v>
      </c>
      <c r="L12">
        <f t="shared" si="1"/>
        <v>47.980000000000004</v>
      </c>
      <c r="M12" t="b">
        <f>L12=G12</f>
        <v>1</v>
      </c>
    </row>
    <row r="13" spans="1:13" x14ac:dyDescent="0.25">
      <c r="A13" s="28" t="s">
        <v>110</v>
      </c>
      <c r="B13" s="3">
        <v>46.41</v>
      </c>
      <c r="C13" s="3">
        <v>40.39</v>
      </c>
      <c r="D13" s="3">
        <v>39.380000000000003</v>
      </c>
      <c r="E13" s="3">
        <v>32.979999999999997</v>
      </c>
      <c r="F13" s="3">
        <v>16.579999999999998</v>
      </c>
      <c r="G13" s="6">
        <f>SUM(SMALL(B13:F13,{1,2}))</f>
        <v>49.559999999999995</v>
      </c>
      <c r="H13" s="6">
        <f t="shared" si="0"/>
        <v>15</v>
      </c>
      <c r="J13">
        <f>SMALL($B13:$F13,COLUMNS($J13:J13))</f>
        <v>16.579999999999998</v>
      </c>
      <c r="K13">
        <f>SMALL($B13:$F13,COLUMNS($J13:K13))</f>
        <v>32.979999999999997</v>
      </c>
      <c r="L13">
        <f t="shared" si="1"/>
        <v>49.559999999999995</v>
      </c>
      <c r="M13" t="b">
        <f>L13=G13</f>
        <v>1</v>
      </c>
    </row>
    <row r="14" spans="1:13" x14ac:dyDescent="0.25">
      <c r="A14" s="28" t="s">
        <v>111</v>
      </c>
      <c r="B14" s="3">
        <v>25.73</v>
      </c>
      <c r="C14" s="3">
        <v>45.01</v>
      </c>
      <c r="D14" s="3">
        <v>44.83</v>
      </c>
      <c r="E14" s="3">
        <v>52.93</v>
      </c>
      <c r="F14" s="3">
        <v>42.9</v>
      </c>
      <c r="G14" s="6">
        <f>SUM(SMALL(B14:F14,{1,2}))</f>
        <v>68.63</v>
      </c>
      <c r="H14" s="6">
        <f t="shared" si="0"/>
        <v>28</v>
      </c>
      <c r="J14">
        <f>SMALL($B14:$F14,COLUMNS($J14:J14))</f>
        <v>25.73</v>
      </c>
      <c r="K14">
        <f>SMALL($B14:$F14,COLUMNS($J14:K14))</f>
        <v>42.9</v>
      </c>
      <c r="L14">
        <f t="shared" si="1"/>
        <v>68.63</v>
      </c>
      <c r="M14" t="b">
        <f>L14=G14</f>
        <v>1</v>
      </c>
    </row>
    <row r="15" spans="1:13" x14ac:dyDescent="0.25">
      <c r="A15" s="28" t="s">
        <v>112</v>
      </c>
      <c r="B15" s="3">
        <v>46.32</v>
      </c>
      <c r="C15" s="3">
        <v>46.56</v>
      </c>
      <c r="D15" s="3">
        <v>51.37</v>
      </c>
      <c r="E15" s="3">
        <v>34.200000000000003</v>
      </c>
      <c r="F15" s="3">
        <v>31.27</v>
      </c>
      <c r="G15" s="6">
        <f>SUM(SMALL(B15:F15,{1,2}))</f>
        <v>65.47</v>
      </c>
      <c r="H15" s="6">
        <f t="shared" si="0"/>
        <v>27</v>
      </c>
      <c r="J15">
        <f>SMALL($B15:$F15,COLUMNS($J15:J15))</f>
        <v>31.27</v>
      </c>
      <c r="K15">
        <f>SMALL($B15:$F15,COLUMNS($J15:K15))</f>
        <v>34.200000000000003</v>
      </c>
      <c r="L15">
        <f t="shared" si="1"/>
        <v>65.47</v>
      </c>
      <c r="M15" t="b">
        <f>L15=G15</f>
        <v>1</v>
      </c>
    </row>
    <row r="16" spans="1:13" x14ac:dyDescent="0.25">
      <c r="A16" s="28" t="s">
        <v>113</v>
      </c>
      <c r="B16" s="3">
        <v>45.17</v>
      </c>
      <c r="C16" s="3">
        <v>26.9</v>
      </c>
      <c r="D16" s="3">
        <v>33.06</v>
      </c>
      <c r="E16" s="3">
        <v>42.66</v>
      </c>
      <c r="F16" s="3">
        <v>44.96</v>
      </c>
      <c r="G16" s="6">
        <f>SUM(SMALL(B16:F16,{1,2}))</f>
        <v>59.96</v>
      </c>
      <c r="H16" s="6">
        <f t="shared" si="0"/>
        <v>23</v>
      </c>
      <c r="J16">
        <f>SMALL($B16:$F16,COLUMNS($J16:J16))</f>
        <v>26.9</v>
      </c>
      <c r="K16">
        <f>SMALL($B16:$F16,COLUMNS($J16:K16))</f>
        <v>33.06</v>
      </c>
      <c r="L16">
        <f t="shared" si="1"/>
        <v>59.96</v>
      </c>
      <c r="M16" t="b">
        <f>L16=G16</f>
        <v>1</v>
      </c>
    </row>
    <row r="17" spans="1:13" x14ac:dyDescent="0.25">
      <c r="A17" s="28" t="s">
        <v>114</v>
      </c>
      <c r="B17" s="3">
        <v>46.05</v>
      </c>
      <c r="C17" s="3">
        <v>53.06</v>
      </c>
      <c r="D17" s="3">
        <v>20.82</v>
      </c>
      <c r="E17" s="3">
        <v>16.649999999999999</v>
      </c>
      <c r="F17" s="3">
        <v>48.33</v>
      </c>
      <c r="G17" s="6">
        <f>SUM(SMALL(B17:F17,{1,2}))</f>
        <v>37.47</v>
      </c>
      <c r="H17" s="6">
        <f t="shared" si="0"/>
        <v>3</v>
      </c>
      <c r="J17">
        <f>SMALL($B17:$F17,COLUMNS($J17:J17))</f>
        <v>16.649999999999999</v>
      </c>
      <c r="K17">
        <f>SMALL($B17:$F17,COLUMNS($J17:K17))</f>
        <v>20.82</v>
      </c>
      <c r="L17">
        <f t="shared" si="1"/>
        <v>37.47</v>
      </c>
      <c r="M17" t="b">
        <f>L17=G17</f>
        <v>1</v>
      </c>
    </row>
    <row r="18" spans="1:13" x14ac:dyDescent="0.25">
      <c r="A18" s="28" t="s">
        <v>115</v>
      </c>
      <c r="B18" s="3">
        <v>33.65</v>
      </c>
      <c r="C18" s="3">
        <v>54</v>
      </c>
      <c r="D18" s="3">
        <v>47.02</v>
      </c>
      <c r="E18" s="3">
        <v>52.13</v>
      </c>
      <c r="F18" s="3">
        <v>15.89</v>
      </c>
      <c r="G18" s="6">
        <f>SUM(SMALL(B18:F18,{1,2}))</f>
        <v>49.54</v>
      </c>
      <c r="H18" s="6">
        <f t="shared" si="0"/>
        <v>14</v>
      </c>
      <c r="J18">
        <f>SMALL($B18:$F18,COLUMNS($J18:J18))</f>
        <v>15.89</v>
      </c>
      <c r="K18">
        <f>SMALL($B18:$F18,COLUMNS($J18:K18))</f>
        <v>33.65</v>
      </c>
      <c r="L18">
        <f t="shared" si="1"/>
        <v>49.54</v>
      </c>
      <c r="M18" t="b">
        <f>L18=G18</f>
        <v>1</v>
      </c>
    </row>
    <row r="19" spans="1:13" x14ac:dyDescent="0.25">
      <c r="A19" s="28" t="s">
        <v>116</v>
      </c>
      <c r="B19" s="3">
        <v>33.159999999999997</v>
      </c>
      <c r="C19" s="3">
        <v>35.92</v>
      </c>
      <c r="D19" s="3">
        <v>52.43</v>
      </c>
      <c r="E19" s="3">
        <v>44.7</v>
      </c>
      <c r="F19" s="3">
        <v>51.54</v>
      </c>
      <c r="G19" s="6">
        <f>SUM(SMALL(B19:F19,{1,2}))</f>
        <v>69.08</v>
      </c>
      <c r="H19" s="6">
        <f t="shared" si="0"/>
        <v>29</v>
      </c>
      <c r="J19">
        <f>SMALL($B19:$F19,COLUMNS($J19:J19))</f>
        <v>33.159999999999997</v>
      </c>
      <c r="K19">
        <f>SMALL($B19:$F19,COLUMNS($J19:K19))</f>
        <v>35.92</v>
      </c>
      <c r="L19">
        <f t="shared" si="1"/>
        <v>69.08</v>
      </c>
      <c r="M19" t="b">
        <f>L19=G19</f>
        <v>1</v>
      </c>
    </row>
    <row r="20" spans="1:13" x14ac:dyDescent="0.25">
      <c r="A20" s="28" t="s">
        <v>117</v>
      </c>
      <c r="B20" s="3">
        <v>20.010000000000002</v>
      </c>
      <c r="C20" s="3">
        <v>34.9</v>
      </c>
      <c r="D20" s="3">
        <v>22.62</v>
      </c>
      <c r="E20" s="3">
        <v>43.96</v>
      </c>
      <c r="F20" s="3">
        <v>54.66</v>
      </c>
      <c r="G20" s="6">
        <f>SUM(SMALL(B20:F20,{1,2}))</f>
        <v>42.63</v>
      </c>
      <c r="H20" s="6">
        <f t="shared" si="0"/>
        <v>9</v>
      </c>
      <c r="J20">
        <f>SMALL($B20:$F20,COLUMNS($J20:J20))</f>
        <v>20.010000000000002</v>
      </c>
      <c r="K20">
        <f>SMALL($B20:$F20,COLUMNS($J20:K20))</f>
        <v>22.62</v>
      </c>
      <c r="L20">
        <f t="shared" si="1"/>
        <v>42.63</v>
      </c>
      <c r="M20" t="b">
        <f>L20=G20</f>
        <v>1</v>
      </c>
    </row>
    <row r="21" spans="1:13" x14ac:dyDescent="0.25">
      <c r="A21" s="28" t="s">
        <v>118</v>
      </c>
      <c r="B21" s="3">
        <v>43.28</v>
      </c>
      <c r="C21" s="3">
        <v>29.39</v>
      </c>
      <c r="D21" s="3">
        <v>29.23</v>
      </c>
      <c r="E21" s="3">
        <v>42.64</v>
      </c>
      <c r="F21" s="3">
        <v>45.8</v>
      </c>
      <c r="G21" s="6">
        <f>SUM(SMALL(B21:F21,{1,2}))</f>
        <v>58.620000000000005</v>
      </c>
      <c r="H21" s="6">
        <f t="shared" si="0"/>
        <v>22</v>
      </c>
      <c r="J21">
        <f>SMALL($B21:$F21,COLUMNS($J21:J21))</f>
        <v>29.23</v>
      </c>
      <c r="K21">
        <f>SMALL($B21:$F21,COLUMNS($J21:K21))</f>
        <v>29.39</v>
      </c>
      <c r="L21">
        <f t="shared" si="1"/>
        <v>58.620000000000005</v>
      </c>
      <c r="M21" t="b">
        <f>L21=G21</f>
        <v>1</v>
      </c>
    </row>
    <row r="22" spans="1:13" x14ac:dyDescent="0.25">
      <c r="A22" s="28" t="s">
        <v>119</v>
      </c>
      <c r="B22" s="3">
        <v>34.46</v>
      </c>
      <c r="C22" s="3">
        <v>36.26</v>
      </c>
      <c r="D22" s="3">
        <v>37.69</v>
      </c>
      <c r="E22" s="3">
        <v>40.950000000000003</v>
      </c>
      <c r="F22" s="3">
        <v>18.43</v>
      </c>
      <c r="G22" s="6">
        <f>SUM(SMALL(B22:F22,{1,2}))</f>
        <v>52.89</v>
      </c>
      <c r="H22" s="6">
        <f t="shared" si="0"/>
        <v>18</v>
      </c>
      <c r="J22">
        <f>SMALL($B22:$F22,COLUMNS($J22:J22))</f>
        <v>18.43</v>
      </c>
      <c r="K22">
        <f>SMALL($B22:$F22,COLUMNS($J22:K22))</f>
        <v>34.46</v>
      </c>
      <c r="L22">
        <f t="shared" si="1"/>
        <v>52.89</v>
      </c>
      <c r="M22" t="b">
        <f>L22=G22</f>
        <v>1</v>
      </c>
    </row>
    <row r="23" spans="1:13" x14ac:dyDescent="0.25">
      <c r="A23" s="28" t="s">
        <v>120</v>
      </c>
      <c r="B23" s="3">
        <v>35.119999999999997</v>
      </c>
      <c r="C23" s="3">
        <v>18.97</v>
      </c>
      <c r="D23" s="3">
        <v>17.03</v>
      </c>
      <c r="E23" s="3">
        <v>39.1</v>
      </c>
      <c r="F23" s="3">
        <v>45.01</v>
      </c>
      <c r="G23" s="6">
        <f>SUM(SMALL(B23:F23,{1,2}))</f>
        <v>36</v>
      </c>
      <c r="H23" s="6">
        <f t="shared" si="0"/>
        <v>1</v>
      </c>
      <c r="J23">
        <f>SMALL($B23:$F23,COLUMNS($J23:J23))</f>
        <v>17.03</v>
      </c>
      <c r="K23">
        <f>SMALL($B23:$F23,COLUMNS($J23:K23))</f>
        <v>18.97</v>
      </c>
      <c r="L23">
        <f t="shared" si="1"/>
        <v>36</v>
      </c>
      <c r="M23" t="b">
        <f>L23=G23</f>
        <v>1</v>
      </c>
    </row>
    <row r="24" spans="1:13" x14ac:dyDescent="0.25">
      <c r="A24" s="28" t="s">
        <v>121</v>
      </c>
      <c r="B24" s="3">
        <v>18.100000000000001</v>
      </c>
      <c r="C24" s="3">
        <v>50.06</v>
      </c>
      <c r="D24" s="3">
        <v>27.06</v>
      </c>
      <c r="E24" s="3">
        <v>20.07</v>
      </c>
      <c r="F24" s="3">
        <v>52.37</v>
      </c>
      <c r="G24" s="6">
        <f>SUM(SMALL(B24:F24,{1,2}))</f>
        <v>38.17</v>
      </c>
      <c r="H24" s="6">
        <f t="shared" si="0"/>
        <v>4</v>
      </c>
      <c r="J24">
        <f>SMALL($B24:$F24,COLUMNS($J24:J24))</f>
        <v>18.100000000000001</v>
      </c>
      <c r="K24">
        <f>SMALL($B24:$F24,COLUMNS($J24:K24))</f>
        <v>20.07</v>
      </c>
      <c r="L24">
        <f t="shared" si="1"/>
        <v>38.17</v>
      </c>
      <c r="M24" t="b">
        <f>L24=G24</f>
        <v>1</v>
      </c>
    </row>
    <row r="25" spans="1:13" x14ac:dyDescent="0.25">
      <c r="A25" s="28" t="s">
        <v>122</v>
      </c>
      <c r="B25" s="3">
        <v>25.09</v>
      </c>
      <c r="C25" s="3">
        <v>42.25</v>
      </c>
      <c r="D25" s="3">
        <v>31.21</v>
      </c>
      <c r="E25" s="3">
        <v>35.58</v>
      </c>
      <c r="F25" s="3">
        <v>25.89</v>
      </c>
      <c r="G25" s="6">
        <f>SUM(SMALL(B25:F25,{1,2}))</f>
        <v>50.980000000000004</v>
      </c>
      <c r="H25" s="6">
        <f t="shared" si="0"/>
        <v>16</v>
      </c>
      <c r="J25">
        <f>SMALL($B25:$F25,COLUMNS($J25:J25))</f>
        <v>25.09</v>
      </c>
      <c r="K25">
        <f>SMALL($B25:$F25,COLUMNS($J25:K25))</f>
        <v>25.89</v>
      </c>
      <c r="L25">
        <f t="shared" si="1"/>
        <v>50.980000000000004</v>
      </c>
      <c r="M25" t="b">
        <f>L25=G25</f>
        <v>1</v>
      </c>
    </row>
    <row r="26" spans="1:13" x14ac:dyDescent="0.25">
      <c r="A26" s="28" t="s">
        <v>123</v>
      </c>
      <c r="B26" s="3">
        <v>41.69</v>
      </c>
      <c r="C26" s="3">
        <v>46.21</v>
      </c>
      <c r="D26" s="3">
        <v>24.29</v>
      </c>
      <c r="E26" s="3">
        <v>32.380000000000003</v>
      </c>
      <c r="F26" s="3">
        <v>39.69</v>
      </c>
      <c r="G26" s="6">
        <f>SUM(SMALL(B26:F26,{1,2}))</f>
        <v>56.67</v>
      </c>
      <c r="H26" s="6">
        <f t="shared" si="0"/>
        <v>20</v>
      </c>
      <c r="J26">
        <f>SMALL($B26:$F26,COLUMNS($J26:J26))</f>
        <v>24.29</v>
      </c>
      <c r="K26">
        <f>SMALL($B26:$F26,COLUMNS($J26:K26))</f>
        <v>32.380000000000003</v>
      </c>
      <c r="L26">
        <f t="shared" si="1"/>
        <v>56.67</v>
      </c>
      <c r="M26" t="b">
        <f>L26=G26</f>
        <v>1</v>
      </c>
    </row>
    <row r="27" spans="1:13" x14ac:dyDescent="0.25">
      <c r="A27" s="28" t="s">
        <v>124</v>
      </c>
      <c r="B27" s="3">
        <v>49.95</v>
      </c>
      <c r="C27" s="3">
        <v>25.67</v>
      </c>
      <c r="D27" s="3">
        <v>41.08</v>
      </c>
      <c r="E27" s="3">
        <v>42.7</v>
      </c>
      <c r="F27" s="3">
        <v>37.090000000000003</v>
      </c>
      <c r="G27" s="6">
        <f>SUM(SMALL(B27:F27,{1,2}))</f>
        <v>62.760000000000005</v>
      </c>
      <c r="H27" s="6">
        <f t="shared" si="0"/>
        <v>24</v>
      </c>
      <c r="J27">
        <f>SMALL($B27:$F27,COLUMNS($J27:J27))</f>
        <v>25.67</v>
      </c>
      <c r="K27">
        <f>SMALL($B27:$F27,COLUMNS($J27:K27))</f>
        <v>37.090000000000003</v>
      </c>
      <c r="L27">
        <f t="shared" si="1"/>
        <v>62.760000000000005</v>
      </c>
      <c r="M27" t="b">
        <f>L27=G27</f>
        <v>1</v>
      </c>
    </row>
    <row r="28" spans="1:13" x14ac:dyDescent="0.25">
      <c r="A28" s="28" t="s">
        <v>125</v>
      </c>
      <c r="B28" s="3">
        <v>46.61</v>
      </c>
      <c r="C28" s="3">
        <v>24.37</v>
      </c>
      <c r="D28" s="3">
        <v>31.99</v>
      </c>
      <c r="E28" s="3">
        <v>37.380000000000003</v>
      </c>
      <c r="F28" s="3">
        <v>45.82</v>
      </c>
      <c r="G28" s="6">
        <f>SUM(SMALL(B28:F28,{1,2}))</f>
        <v>56.36</v>
      </c>
      <c r="H28" s="6">
        <f t="shared" si="0"/>
        <v>19</v>
      </c>
      <c r="J28">
        <f>SMALL($B28:$F28,COLUMNS($J28:J28))</f>
        <v>24.37</v>
      </c>
      <c r="K28">
        <f>SMALL($B28:$F28,COLUMNS($J28:K28))</f>
        <v>31.99</v>
      </c>
      <c r="L28">
        <f t="shared" si="1"/>
        <v>56.36</v>
      </c>
      <c r="M28" t="b">
        <f>L28=G28</f>
        <v>1</v>
      </c>
    </row>
    <row r="29" spans="1:13" x14ac:dyDescent="0.25">
      <c r="A29" s="28" t="s">
        <v>126</v>
      </c>
      <c r="B29" s="3">
        <v>17.8</v>
      </c>
      <c r="C29" s="3">
        <v>24.43</v>
      </c>
      <c r="D29" s="3">
        <v>44.72</v>
      </c>
      <c r="E29" s="3">
        <v>39.61</v>
      </c>
      <c r="F29" s="3">
        <v>50.36</v>
      </c>
      <c r="G29" s="6">
        <f>SUM(SMALL(B29:F29,{1,2}))</f>
        <v>42.230000000000004</v>
      </c>
      <c r="H29" s="6">
        <f t="shared" si="0"/>
        <v>8</v>
      </c>
      <c r="J29">
        <f>SMALL($B29:$F29,COLUMNS($J29:J29))</f>
        <v>17.8</v>
      </c>
      <c r="K29">
        <f>SMALL($B29:$F29,COLUMNS($J29:K29))</f>
        <v>24.43</v>
      </c>
      <c r="L29">
        <f t="shared" si="1"/>
        <v>42.230000000000004</v>
      </c>
      <c r="M29" t="b">
        <f>L29=G29</f>
        <v>1</v>
      </c>
    </row>
    <row r="30" spans="1:13" x14ac:dyDescent="0.25">
      <c r="A30" s="28" t="s">
        <v>127</v>
      </c>
      <c r="B30" s="3">
        <v>53.94</v>
      </c>
      <c r="C30" s="3">
        <v>27.6</v>
      </c>
      <c r="D30" s="3">
        <v>48.61</v>
      </c>
      <c r="E30" s="3">
        <v>41.45</v>
      </c>
      <c r="F30" s="3">
        <v>36.9</v>
      </c>
      <c r="G30" s="6">
        <f>SUM(SMALL(B30:F30,{1,2}))</f>
        <v>64.5</v>
      </c>
      <c r="H30" s="6">
        <f t="shared" si="0"/>
        <v>25</v>
      </c>
      <c r="J30">
        <f>SMALL($B30:$F30,COLUMNS($J30:J30))</f>
        <v>27.6</v>
      </c>
      <c r="K30">
        <f>SMALL($B30:$F30,COLUMNS($J30:K30))</f>
        <v>36.9</v>
      </c>
      <c r="L30">
        <f t="shared" si="1"/>
        <v>64.5</v>
      </c>
      <c r="M30" t="b">
        <f>L30=G30</f>
        <v>1</v>
      </c>
    </row>
    <row r="31" spans="1:13" x14ac:dyDescent="0.25">
      <c r="A31" s="28" t="s">
        <v>128</v>
      </c>
      <c r="B31" s="3">
        <v>21.07</v>
      </c>
      <c r="C31" s="3">
        <v>46.72</v>
      </c>
      <c r="D31" s="3">
        <v>43.81</v>
      </c>
      <c r="E31" s="3">
        <v>50.93</v>
      </c>
      <c r="F31" s="3">
        <v>48.79</v>
      </c>
      <c r="G31" s="6">
        <f>SUM(SMALL(B31:F31,{1,2}))</f>
        <v>64.88</v>
      </c>
      <c r="H31" s="6">
        <f t="shared" si="0"/>
        <v>26</v>
      </c>
      <c r="J31">
        <f>SMALL($B31:$F31,COLUMNS($J31:J31))</f>
        <v>21.07</v>
      </c>
      <c r="K31">
        <f>SMALL($B31:$F31,COLUMNS($J31:K31))</f>
        <v>43.81</v>
      </c>
      <c r="L31">
        <f t="shared" si="1"/>
        <v>64.88</v>
      </c>
      <c r="M31" t="b">
        <f>L31=G31</f>
        <v>1</v>
      </c>
    </row>
    <row r="32" spans="1:13" x14ac:dyDescent="0.25">
      <c r="A32" s="28" t="s">
        <v>129</v>
      </c>
      <c r="B32" s="3">
        <v>36.85</v>
      </c>
      <c r="C32" s="3">
        <v>44.51</v>
      </c>
      <c r="D32" s="3">
        <v>27.25</v>
      </c>
      <c r="E32" s="3">
        <v>30.76</v>
      </c>
      <c r="F32" s="3">
        <v>33.96</v>
      </c>
      <c r="G32" s="6">
        <f>SUM(SMALL(B32:F32,{1,2}))</f>
        <v>58.010000000000005</v>
      </c>
      <c r="H32" s="6">
        <f t="shared" si="0"/>
        <v>21</v>
      </c>
      <c r="J32">
        <f>SMALL($B32:$F32,COLUMNS($J32:J32))</f>
        <v>27.25</v>
      </c>
      <c r="K32">
        <f>SMALL($B32:$F32,COLUMNS($J32:K32))</f>
        <v>30.76</v>
      </c>
      <c r="L32">
        <f t="shared" si="1"/>
        <v>58.010000000000005</v>
      </c>
      <c r="M32" t="b">
        <f>L32=G32</f>
        <v>1</v>
      </c>
    </row>
    <row r="33" spans="1:13" x14ac:dyDescent="0.25">
      <c r="A33" s="28" t="s">
        <v>130</v>
      </c>
      <c r="B33" s="3">
        <v>21.14</v>
      </c>
      <c r="C33" s="3">
        <v>32.86</v>
      </c>
      <c r="D33" s="3">
        <v>42.92</v>
      </c>
      <c r="E33" s="3">
        <v>26.87</v>
      </c>
      <c r="F33" s="3">
        <v>24.29</v>
      </c>
      <c r="G33" s="6">
        <f>SUM(SMALL(B33:F33,{1,2}))</f>
        <v>45.43</v>
      </c>
      <c r="H33" s="6">
        <f t="shared" si="0"/>
        <v>11</v>
      </c>
      <c r="J33">
        <f>SMALL($B33:$F33,COLUMNS($J33:J33))</f>
        <v>21.14</v>
      </c>
      <c r="K33">
        <f>SMALL($B33:$F33,COLUMNS($J33:K33))</f>
        <v>24.29</v>
      </c>
      <c r="L33">
        <f t="shared" si="1"/>
        <v>45.43</v>
      </c>
      <c r="M33" t="b">
        <f>L33=G33</f>
        <v>1</v>
      </c>
    </row>
    <row r="34" spans="1:13" x14ac:dyDescent="0.25">
      <c r="A34"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M6"/>
  <sheetViews>
    <sheetView zoomScale="85" zoomScaleNormal="85" workbookViewId="0">
      <selection activeCell="B30" sqref="B30"/>
    </sheetView>
  </sheetViews>
  <sheetFormatPr defaultRowHeight="15" x14ac:dyDescent="0.25"/>
  <cols>
    <col min="1" max="1" width="12.140625" bestFit="1" customWidth="1"/>
    <col min="2" max="2" width="13" bestFit="1" customWidth="1"/>
    <col min="3" max="5" width="10.42578125" bestFit="1" customWidth="1"/>
    <col min="6" max="6" width="11.5703125" bestFit="1" customWidth="1"/>
    <col min="7" max="7" width="10.42578125" bestFit="1" customWidth="1"/>
    <col min="8" max="8" width="10.7109375" bestFit="1" customWidth="1"/>
    <col min="9" max="10" width="10.42578125" bestFit="1" customWidth="1"/>
    <col min="11" max="11" width="11.7109375" bestFit="1" customWidth="1"/>
    <col min="12" max="12" width="11.140625" bestFit="1" customWidth="1"/>
    <col min="13" max="13" width="10.42578125" bestFit="1" customWidth="1"/>
  </cols>
  <sheetData>
    <row r="1" spans="1:13" x14ac:dyDescent="0.25">
      <c r="A1" s="17" t="s">
        <v>138</v>
      </c>
      <c r="B1" s="18"/>
      <c r="C1" s="18"/>
      <c r="D1" s="18"/>
      <c r="E1" s="18"/>
      <c r="F1" s="18"/>
      <c r="G1" s="18"/>
      <c r="H1" s="19"/>
    </row>
    <row r="3" spans="1:13" x14ac:dyDescent="0.25">
      <c r="A3" s="12" t="s">
        <v>137</v>
      </c>
      <c r="B3" s="3">
        <v>1500200</v>
      </c>
      <c r="C3" s="3">
        <v>1500201</v>
      </c>
      <c r="D3" s="3">
        <v>1500202</v>
      </c>
      <c r="E3" s="3">
        <v>1500203</v>
      </c>
      <c r="F3" s="3">
        <v>1500204</v>
      </c>
      <c r="G3" s="3">
        <v>1500205</v>
      </c>
      <c r="H3" s="3">
        <v>1500206</v>
      </c>
      <c r="I3" s="3">
        <v>1500207</v>
      </c>
      <c r="J3" s="3">
        <v>1500208</v>
      </c>
      <c r="K3" s="3">
        <v>1500209</v>
      </c>
      <c r="L3" s="3">
        <v>1500210</v>
      </c>
      <c r="M3" s="3">
        <v>1500211</v>
      </c>
    </row>
    <row r="4" spans="1:13" x14ac:dyDescent="0.25">
      <c r="A4" s="12" t="s">
        <v>134</v>
      </c>
      <c r="B4" s="3" t="s">
        <v>77</v>
      </c>
      <c r="C4" s="3" t="s">
        <v>79</v>
      </c>
      <c r="D4" s="3" t="s">
        <v>81</v>
      </c>
      <c r="E4" s="3" t="s">
        <v>83</v>
      </c>
      <c r="F4" s="3" t="s">
        <v>85</v>
      </c>
      <c r="G4" s="3" t="s">
        <v>87</v>
      </c>
      <c r="H4" s="3" t="s">
        <v>89</v>
      </c>
      <c r="I4" s="3" t="s">
        <v>91</v>
      </c>
      <c r="J4" s="3" t="s">
        <v>93</v>
      </c>
      <c r="K4" s="3" t="s">
        <v>95</v>
      </c>
      <c r="L4" s="3" t="s">
        <v>97</v>
      </c>
      <c r="M4" s="3" t="s">
        <v>99</v>
      </c>
    </row>
    <row r="5" spans="1:13" x14ac:dyDescent="0.25">
      <c r="A5" s="12" t="s">
        <v>135</v>
      </c>
      <c r="B5" s="3" t="s">
        <v>78</v>
      </c>
      <c r="C5" s="3" t="s">
        <v>80</v>
      </c>
      <c r="D5" s="3" t="s">
        <v>82</v>
      </c>
      <c r="E5" s="3" t="s">
        <v>84</v>
      </c>
      <c r="F5" s="3" t="s">
        <v>86</v>
      </c>
      <c r="G5" s="3" t="s">
        <v>88</v>
      </c>
      <c r="H5" s="3" t="s">
        <v>90</v>
      </c>
      <c r="I5" s="3" t="s">
        <v>92</v>
      </c>
      <c r="J5" s="3" t="s">
        <v>94</v>
      </c>
      <c r="K5" s="3" t="s">
        <v>96</v>
      </c>
      <c r="L5" s="3" t="s">
        <v>98</v>
      </c>
      <c r="M5" s="3" t="s">
        <v>100</v>
      </c>
    </row>
    <row r="6" spans="1:13" x14ac:dyDescent="0.25">
      <c r="A6" s="12" t="s">
        <v>136</v>
      </c>
      <c r="B6" s="5">
        <v>32959</v>
      </c>
      <c r="C6" s="5">
        <v>31388</v>
      </c>
      <c r="D6" s="5">
        <v>31588</v>
      </c>
      <c r="E6" s="5">
        <v>33467</v>
      </c>
      <c r="F6" s="5">
        <v>30852</v>
      </c>
      <c r="G6" s="5">
        <v>37196</v>
      </c>
      <c r="H6" s="5">
        <v>35956</v>
      </c>
      <c r="I6" s="5">
        <v>31722</v>
      </c>
      <c r="J6" s="5">
        <v>31633</v>
      </c>
      <c r="K6" s="5">
        <v>32024</v>
      </c>
      <c r="L6" s="5">
        <v>32353</v>
      </c>
      <c r="M6" s="5">
        <v>38516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0"/>
  <sheetViews>
    <sheetView zoomScale="85" zoomScaleNormal="85" workbookViewId="0">
      <selection activeCell="A8" sqref="A8:D20"/>
    </sheetView>
  </sheetViews>
  <sheetFormatPr defaultRowHeight="15" x14ac:dyDescent="0.25"/>
  <cols>
    <col min="1" max="1" width="12.140625" bestFit="1" customWidth="1"/>
    <col min="2" max="2" width="13" bestFit="1" customWidth="1"/>
    <col min="3" max="5" width="10.42578125" bestFit="1" customWidth="1"/>
    <col min="6" max="6" width="11.5703125" bestFit="1" customWidth="1"/>
    <col min="7" max="7" width="10.42578125" bestFit="1" customWidth="1"/>
    <col min="8" max="8" width="10.7109375" bestFit="1" customWidth="1"/>
    <col min="9" max="10" width="10.42578125" bestFit="1" customWidth="1"/>
    <col min="11" max="11" width="11.7109375" bestFit="1" customWidth="1"/>
    <col min="12" max="12" width="11.140625" bestFit="1" customWidth="1"/>
    <col min="13" max="13" width="10.42578125" bestFit="1" customWidth="1"/>
  </cols>
  <sheetData>
    <row r="1" spans="1:13" x14ac:dyDescent="0.25">
      <c r="A1" s="17" t="s">
        <v>138</v>
      </c>
      <c r="B1" s="18"/>
      <c r="C1" s="18"/>
      <c r="D1" s="18"/>
      <c r="E1" s="18"/>
      <c r="F1" s="18"/>
      <c r="G1" s="18"/>
      <c r="H1" s="19"/>
    </row>
    <row r="3" spans="1:13" x14ac:dyDescent="0.25">
      <c r="A3" s="12" t="s">
        <v>137</v>
      </c>
      <c r="B3" s="3">
        <v>1500200</v>
      </c>
      <c r="C3" s="3">
        <v>1500201</v>
      </c>
      <c r="D3" s="3">
        <v>1500202</v>
      </c>
      <c r="E3" s="3">
        <v>1500203</v>
      </c>
      <c r="F3" s="3">
        <v>1500204</v>
      </c>
      <c r="G3" s="3">
        <v>1500205</v>
      </c>
      <c r="H3" s="3">
        <v>1500206</v>
      </c>
      <c r="I3" s="3">
        <v>1500207</v>
      </c>
      <c r="J3" s="3">
        <v>1500208</v>
      </c>
      <c r="K3" s="3">
        <v>1500209</v>
      </c>
      <c r="L3" s="3">
        <v>1500210</v>
      </c>
      <c r="M3" s="3">
        <v>1500211</v>
      </c>
    </row>
    <row r="4" spans="1:13" x14ac:dyDescent="0.25">
      <c r="A4" s="12" t="s">
        <v>134</v>
      </c>
      <c r="B4" s="3" t="s">
        <v>77</v>
      </c>
      <c r="C4" s="3" t="s">
        <v>79</v>
      </c>
      <c r="D4" s="3" t="s">
        <v>81</v>
      </c>
      <c r="E4" s="3" t="s">
        <v>83</v>
      </c>
      <c r="F4" s="3" t="s">
        <v>85</v>
      </c>
      <c r="G4" s="3" t="s">
        <v>87</v>
      </c>
      <c r="H4" s="3" t="s">
        <v>89</v>
      </c>
      <c r="I4" s="3" t="s">
        <v>91</v>
      </c>
      <c r="J4" s="3" t="s">
        <v>93</v>
      </c>
      <c r="K4" s="3" t="s">
        <v>95</v>
      </c>
      <c r="L4" s="3" t="s">
        <v>97</v>
      </c>
      <c r="M4" s="3" t="s">
        <v>99</v>
      </c>
    </row>
    <row r="5" spans="1:13" x14ac:dyDescent="0.25">
      <c r="A5" s="12" t="s">
        <v>135</v>
      </c>
      <c r="B5" s="3" t="s">
        <v>78</v>
      </c>
      <c r="C5" s="3" t="s">
        <v>80</v>
      </c>
      <c r="D5" s="3" t="s">
        <v>82</v>
      </c>
      <c r="E5" s="3" t="s">
        <v>84</v>
      </c>
      <c r="F5" s="3" t="s">
        <v>86</v>
      </c>
      <c r="G5" s="3" t="s">
        <v>88</v>
      </c>
      <c r="H5" s="3" t="s">
        <v>90</v>
      </c>
      <c r="I5" s="3" t="s">
        <v>92</v>
      </c>
      <c r="J5" s="3" t="s">
        <v>94</v>
      </c>
      <c r="K5" s="3" t="s">
        <v>96</v>
      </c>
      <c r="L5" s="3" t="s">
        <v>98</v>
      </c>
      <c r="M5" s="3" t="s">
        <v>100</v>
      </c>
    </row>
    <row r="6" spans="1:13" x14ac:dyDescent="0.25">
      <c r="A6" s="12" t="s">
        <v>136</v>
      </c>
      <c r="B6" s="5">
        <v>32959</v>
      </c>
      <c r="C6" s="5">
        <v>31388</v>
      </c>
      <c r="D6" s="5">
        <v>31588</v>
      </c>
      <c r="E6" s="5">
        <v>33467</v>
      </c>
      <c r="F6" s="5">
        <v>30852</v>
      </c>
      <c r="G6" s="5">
        <v>37196</v>
      </c>
      <c r="H6" s="5">
        <v>35956</v>
      </c>
      <c r="I6" s="5">
        <v>31722</v>
      </c>
      <c r="J6" s="5">
        <v>31633</v>
      </c>
      <c r="K6" s="5">
        <v>32024</v>
      </c>
      <c r="L6" s="5">
        <v>32353</v>
      </c>
      <c r="M6" s="5">
        <v>38516</v>
      </c>
    </row>
    <row r="8" spans="1:13" x14ac:dyDescent="0.25">
      <c r="A8" s="12" t="str">
        <f t="array" ref="A8:D20">TRANSPOSE(A3:M6)</f>
        <v>Employee ID</v>
      </c>
      <c r="B8" s="12" t="str">
        <v>FN</v>
      </c>
      <c r="C8" s="12" t="str">
        <v>LN</v>
      </c>
      <c r="D8" s="12" t="str">
        <v>Hire Date</v>
      </c>
    </row>
    <row r="9" spans="1:13" x14ac:dyDescent="0.25">
      <c r="A9" s="3">
        <v>1500200</v>
      </c>
      <c r="B9" s="3" t="str">
        <v>Britni</v>
      </c>
      <c r="C9" s="3" t="str">
        <v>Ermogemous</v>
      </c>
      <c r="D9" s="5">
        <v>32959</v>
      </c>
    </row>
    <row r="10" spans="1:13" x14ac:dyDescent="0.25">
      <c r="A10" s="3">
        <v>1500201</v>
      </c>
      <c r="B10" s="3" t="str">
        <v>Jae</v>
      </c>
      <c r="C10" s="3" t="str">
        <v>Khlok</v>
      </c>
      <c r="D10" s="5">
        <v>31388</v>
      </c>
    </row>
    <row r="11" spans="1:13" x14ac:dyDescent="0.25">
      <c r="A11" s="3">
        <v>1500202</v>
      </c>
      <c r="B11" s="3" t="str">
        <v>Joslyn</v>
      </c>
      <c r="C11" s="3" t="str">
        <v>Gliwski</v>
      </c>
      <c r="D11" s="5">
        <v>31588</v>
      </c>
    </row>
    <row r="12" spans="1:13" x14ac:dyDescent="0.25">
      <c r="A12" s="3">
        <v>1500203</v>
      </c>
      <c r="B12" s="3" t="str">
        <v>Tanna</v>
      </c>
      <c r="C12" s="3" t="str">
        <v>Krewer</v>
      </c>
      <c r="D12" s="5">
        <v>33467</v>
      </c>
    </row>
    <row r="13" spans="1:13" x14ac:dyDescent="0.25">
      <c r="A13" s="3">
        <v>1500204</v>
      </c>
      <c r="B13" s="3" t="str">
        <v>Man</v>
      </c>
      <c r="C13" s="3" t="str">
        <v>Leimberger</v>
      </c>
      <c r="D13" s="5">
        <v>30852</v>
      </c>
    </row>
    <row r="14" spans="1:13" x14ac:dyDescent="0.25">
      <c r="A14" s="3">
        <v>1500205</v>
      </c>
      <c r="B14" s="3" t="str">
        <v>Garnett</v>
      </c>
      <c r="C14" s="3" t="str">
        <v>Journot</v>
      </c>
      <c r="D14" s="5">
        <v>37196</v>
      </c>
    </row>
    <row r="15" spans="1:13" x14ac:dyDescent="0.25">
      <c r="A15" s="3">
        <v>1500206</v>
      </c>
      <c r="B15" s="3" t="str">
        <v>Larhonda</v>
      </c>
      <c r="C15" s="3" t="str">
        <v>Kordowski</v>
      </c>
      <c r="D15" s="5">
        <v>35956</v>
      </c>
    </row>
    <row r="16" spans="1:13" x14ac:dyDescent="0.25">
      <c r="A16" s="3">
        <v>1500207</v>
      </c>
      <c r="B16" s="3" t="str">
        <v>Broderick</v>
      </c>
      <c r="C16" s="3" t="str">
        <v>Luminati</v>
      </c>
      <c r="D16" s="5">
        <v>31722</v>
      </c>
    </row>
    <row r="17" spans="1:4" x14ac:dyDescent="0.25">
      <c r="A17" s="3">
        <v>1500208</v>
      </c>
      <c r="B17" s="3" t="str">
        <v>Celine</v>
      </c>
      <c r="C17" s="3" t="str">
        <v>Overkamp</v>
      </c>
      <c r="D17" s="5">
        <v>31633</v>
      </c>
    </row>
    <row r="18" spans="1:4" x14ac:dyDescent="0.25">
      <c r="A18" s="3">
        <v>1500209</v>
      </c>
      <c r="B18" s="3" t="str">
        <v>Kasey</v>
      </c>
      <c r="C18" s="3" t="str">
        <v>Aschbacher</v>
      </c>
      <c r="D18" s="5">
        <v>32024</v>
      </c>
    </row>
    <row r="19" spans="1:4" x14ac:dyDescent="0.25">
      <c r="A19" s="3">
        <v>1500210</v>
      </c>
      <c r="B19" s="3" t="str">
        <v>Halina</v>
      </c>
      <c r="C19" s="3" t="str">
        <v>Bawcombe</v>
      </c>
      <c r="D19" s="5">
        <v>32353</v>
      </c>
    </row>
    <row r="20" spans="1:4" x14ac:dyDescent="0.25">
      <c r="A20" s="3">
        <v>1500211</v>
      </c>
      <c r="B20" s="3" t="str">
        <v>Keneth</v>
      </c>
      <c r="C20" s="3" t="str">
        <v>Cherven</v>
      </c>
      <c r="D20" s="5">
        <v>38516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I510"/>
  <sheetViews>
    <sheetView workbookViewId="0">
      <selection activeCell="B30" sqref="B30"/>
    </sheetView>
  </sheetViews>
  <sheetFormatPr defaultRowHeight="15" x14ac:dyDescent="0.25"/>
  <cols>
    <col min="1" max="1" width="9.7109375" bestFit="1" customWidth="1"/>
    <col min="2" max="2" width="4.140625" bestFit="1" customWidth="1"/>
    <col min="3" max="3" width="7.85546875" bestFit="1" customWidth="1"/>
    <col min="4" max="4" width="10" bestFit="1" customWidth="1"/>
    <col min="5" max="5" width="6.5703125" customWidth="1"/>
    <col min="6" max="6" width="12.7109375" customWidth="1"/>
  </cols>
  <sheetData>
    <row r="1" spans="1:9" ht="45" x14ac:dyDescent="0.25">
      <c r="A1" s="20" t="s">
        <v>147</v>
      </c>
      <c r="B1" s="20"/>
      <c r="C1" s="20"/>
      <c r="D1" s="20"/>
      <c r="E1" s="20"/>
      <c r="F1" s="20"/>
    </row>
    <row r="2" spans="1:9" x14ac:dyDescent="0.25">
      <c r="H2" s="12" t="s">
        <v>140</v>
      </c>
      <c r="I2" s="12" t="s">
        <v>146</v>
      </c>
    </row>
    <row r="3" spans="1:9" x14ac:dyDescent="0.25">
      <c r="A3" s="12" t="s">
        <v>0</v>
      </c>
      <c r="B3" s="12" t="s">
        <v>23</v>
      </c>
      <c r="C3" s="12" t="s">
        <v>140</v>
      </c>
      <c r="D3" s="12" t="s">
        <v>139</v>
      </c>
      <c r="F3" s="12" t="s">
        <v>144</v>
      </c>
      <c r="H3" s="3" t="s">
        <v>141</v>
      </c>
      <c r="I3" s="3">
        <v>15.55</v>
      </c>
    </row>
    <row r="4" spans="1:9" x14ac:dyDescent="0.25">
      <c r="A4" s="5">
        <v>40354</v>
      </c>
      <c r="B4" s="3" t="s">
        <v>148</v>
      </c>
      <c r="C4" s="3" t="s">
        <v>143</v>
      </c>
      <c r="D4" s="3">
        <v>55</v>
      </c>
      <c r="F4" s="30"/>
      <c r="H4" s="3" t="s">
        <v>142</v>
      </c>
      <c r="I4" s="3">
        <v>22.25</v>
      </c>
    </row>
    <row r="5" spans="1:9" x14ac:dyDescent="0.25">
      <c r="A5" s="5">
        <v>40354</v>
      </c>
      <c r="B5" s="3" t="s">
        <v>149</v>
      </c>
      <c r="C5" s="3" t="s">
        <v>142</v>
      </c>
      <c r="D5" s="3">
        <v>36</v>
      </c>
      <c r="H5" s="3" t="s">
        <v>143</v>
      </c>
      <c r="I5" s="3">
        <v>19.989999999999998</v>
      </c>
    </row>
    <row r="6" spans="1:9" x14ac:dyDescent="0.25">
      <c r="A6" s="5">
        <v>40316</v>
      </c>
      <c r="B6" s="3" t="s">
        <v>148</v>
      </c>
      <c r="C6" s="3" t="s">
        <v>143</v>
      </c>
      <c r="D6" s="3">
        <v>19</v>
      </c>
    </row>
    <row r="7" spans="1:9" x14ac:dyDescent="0.25">
      <c r="A7" s="5">
        <v>40323</v>
      </c>
      <c r="B7" s="3" t="s">
        <v>149</v>
      </c>
      <c r="C7" s="3" t="s">
        <v>141</v>
      </c>
      <c r="D7" s="3">
        <v>42</v>
      </c>
    </row>
    <row r="8" spans="1:9" x14ac:dyDescent="0.25">
      <c r="A8" s="5">
        <v>40350</v>
      </c>
      <c r="B8" s="3" t="s">
        <v>150</v>
      </c>
      <c r="C8" s="3" t="s">
        <v>141</v>
      </c>
      <c r="D8" s="3">
        <v>14</v>
      </c>
    </row>
    <row r="9" spans="1:9" x14ac:dyDescent="0.25">
      <c r="A9" s="5">
        <v>40331</v>
      </c>
      <c r="B9" s="3" t="s">
        <v>150</v>
      </c>
      <c r="C9" s="3" t="s">
        <v>143</v>
      </c>
      <c r="D9" s="3">
        <v>17</v>
      </c>
    </row>
    <row r="10" spans="1:9" x14ac:dyDescent="0.25">
      <c r="A10" s="5">
        <v>40332</v>
      </c>
      <c r="B10" s="3" t="s">
        <v>148</v>
      </c>
      <c r="C10" s="3" t="s">
        <v>142</v>
      </c>
      <c r="D10" s="3">
        <v>54</v>
      </c>
    </row>
    <row r="11" spans="1:9" x14ac:dyDescent="0.25">
      <c r="A11" s="5">
        <v>40308</v>
      </c>
      <c r="B11" s="3" t="s">
        <v>148</v>
      </c>
      <c r="C11" s="3" t="s">
        <v>142</v>
      </c>
      <c r="D11" s="3">
        <v>26</v>
      </c>
    </row>
    <row r="12" spans="1:9" x14ac:dyDescent="0.25">
      <c r="A12" s="5">
        <v>40309</v>
      </c>
      <c r="B12" s="3" t="s">
        <v>148</v>
      </c>
      <c r="C12" s="3" t="s">
        <v>143</v>
      </c>
      <c r="D12" s="3">
        <v>39</v>
      </c>
    </row>
    <row r="13" spans="1:9" x14ac:dyDescent="0.25">
      <c r="A13" s="5">
        <v>40367</v>
      </c>
      <c r="B13" s="3" t="s">
        <v>149</v>
      </c>
      <c r="C13" s="3" t="s">
        <v>143</v>
      </c>
      <c r="D13" s="3">
        <v>23</v>
      </c>
    </row>
    <row r="14" spans="1:9" x14ac:dyDescent="0.25">
      <c r="A14" s="5">
        <v>40378</v>
      </c>
      <c r="B14" s="3" t="s">
        <v>150</v>
      </c>
      <c r="C14" s="3" t="s">
        <v>141</v>
      </c>
      <c r="D14" s="3">
        <v>21</v>
      </c>
    </row>
    <row r="15" spans="1:9" x14ac:dyDescent="0.25">
      <c r="A15" s="5">
        <v>40369</v>
      </c>
      <c r="B15" s="3" t="s">
        <v>150</v>
      </c>
      <c r="C15" s="3" t="s">
        <v>141</v>
      </c>
      <c r="D15" s="3">
        <v>24</v>
      </c>
    </row>
    <row r="16" spans="1:9" x14ac:dyDescent="0.25">
      <c r="A16" s="5">
        <v>40347</v>
      </c>
      <c r="B16" s="3" t="s">
        <v>150</v>
      </c>
      <c r="C16" s="3" t="s">
        <v>142</v>
      </c>
      <c r="D16" s="3">
        <v>17</v>
      </c>
    </row>
    <row r="17" spans="1:4" x14ac:dyDescent="0.25">
      <c r="A17" s="5">
        <v>40337</v>
      </c>
      <c r="B17" s="3" t="s">
        <v>149</v>
      </c>
      <c r="C17" s="3" t="s">
        <v>141</v>
      </c>
      <c r="D17" s="3">
        <v>24</v>
      </c>
    </row>
    <row r="18" spans="1:4" x14ac:dyDescent="0.25">
      <c r="A18" s="5">
        <v>40365</v>
      </c>
      <c r="B18" s="3" t="s">
        <v>149</v>
      </c>
      <c r="C18" s="3" t="s">
        <v>141</v>
      </c>
      <c r="D18" s="3">
        <v>48</v>
      </c>
    </row>
    <row r="19" spans="1:4" x14ac:dyDescent="0.25">
      <c r="A19" s="5">
        <v>40378</v>
      </c>
      <c r="B19" s="3" t="s">
        <v>148</v>
      </c>
      <c r="C19" s="3" t="s">
        <v>143</v>
      </c>
      <c r="D19" s="3">
        <v>23</v>
      </c>
    </row>
    <row r="20" spans="1:4" x14ac:dyDescent="0.25">
      <c r="A20" s="5">
        <v>40357</v>
      </c>
      <c r="B20" s="3" t="s">
        <v>150</v>
      </c>
      <c r="C20" s="3" t="s">
        <v>142</v>
      </c>
      <c r="D20" s="3">
        <v>10</v>
      </c>
    </row>
    <row r="21" spans="1:4" x14ac:dyDescent="0.25">
      <c r="A21" s="5">
        <v>40375</v>
      </c>
      <c r="B21" s="3" t="s">
        <v>148</v>
      </c>
      <c r="C21" s="3" t="s">
        <v>141</v>
      </c>
      <c r="D21" s="3">
        <v>15</v>
      </c>
    </row>
    <row r="22" spans="1:4" x14ac:dyDescent="0.25">
      <c r="A22" s="5">
        <v>40347</v>
      </c>
      <c r="B22" s="3" t="s">
        <v>149</v>
      </c>
      <c r="C22" s="3" t="s">
        <v>142</v>
      </c>
      <c r="D22" s="3">
        <v>15</v>
      </c>
    </row>
    <row r="23" spans="1:4" x14ac:dyDescent="0.25">
      <c r="A23" s="5">
        <v>40365</v>
      </c>
      <c r="B23" s="3" t="s">
        <v>150</v>
      </c>
      <c r="C23" s="3" t="s">
        <v>142</v>
      </c>
      <c r="D23" s="3">
        <v>39</v>
      </c>
    </row>
    <row r="24" spans="1:4" x14ac:dyDescent="0.25">
      <c r="A24" s="5">
        <v>40392</v>
      </c>
      <c r="B24" s="3" t="s">
        <v>150</v>
      </c>
      <c r="C24" s="3" t="s">
        <v>143</v>
      </c>
      <c r="D24" s="3">
        <v>45</v>
      </c>
    </row>
    <row r="25" spans="1:4" x14ac:dyDescent="0.25">
      <c r="A25" s="5">
        <v>40346</v>
      </c>
      <c r="B25" s="3" t="s">
        <v>150</v>
      </c>
      <c r="C25" s="3" t="s">
        <v>141</v>
      </c>
      <c r="D25" s="3">
        <v>31</v>
      </c>
    </row>
    <row r="26" spans="1:4" x14ac:dyDescent="0.25">
      <c r="A26" s="5">
        <v>40343</v>
      </c>
      <c r="B26" s="3" t="s">
        <v>150</v>
      </c>
      <c r="C26" s="3" t="s">
        <v>143</v>
      </c>
      <c r="D26" s="3">
        <v>44</v>
      </c>
    </row>
    <row r="27" spans="1:4" x14ac:dyDescent="0.25">
      <c r="A27" s="5">
        <v>40365</v>
      </c>
      <c r="B27" s="3" t="s">
        <v>150</v>
      </c>
      <c r="C27" s="3" t="s">
        <v>143</v>
      </c>
      <c r="D27" s="3">
        <v>23</v>
      </c>
    </row>
    <row r="28" spans="1:4" x14ac:dyDescent="0.25">
      <c r="A28" s="5">
        <v>40326</v>
      </c>
      <c r="B28" s="3" t="s">
        <v>150</v>
      </c>
      <c r="C28" s="3" t="s">
        <v>141</v>
      </c>
      <c r="D28" s="3">
        <v>47</v>
      </c>
    </row>
    <row r="29" spans="1:4" x14ac:dyDescent="0.25">
      <c r="A29" s="5">
        <v>40337</v>
      </c>
      <c r="B29" s="3" t="s">
        <v>149</v>
      </c>
      <c r="C29" s="3" t="s">
        <v>141</v>
      </c>
      <c r="D29" s="3">
        <v>57</v>
      </c>
    </row>
    <row r="30" spans="1:4" x14ac:dyDescent="0.25">
      <c r="A30" s="5">
        <v>40391</v>
      </c>
      <c r="B30" s="3" t="s">
        <v>150</v>
      </c>
      <c r="C30" s="3" t="s">
        <v>141</v>
      </c>
      <c r="D30" s="3">
        <v>48</v>
      </c>
    </row>
    <row r="31" spans="1:4" x14ac:dyDescent="0.25">
      <c r="A31" s="5">
        <v>40359</v>
      </c>
      <c r="B31" s="3" t="s">
        <v>149</v>
      </c>
      <c r="C31" s="3" t="s">
        <v>141</v>
      </c>
      <c r="D31" s="3">
        <v>22</v>
      </c>
    </row>
    <row r="32" spans="1:4" x14ac:dyDescent="0.25">
      <c r="A32" s="5">
        <v>40354</v>
      </c>
      <c r="B32" s="3" t="s">
        <v>149</v>
      </c>
      <c r="C32" s="3" t="s">
        <v>141</v>
      </c>
      <c r="D32" s="3">
        <v>16</v>
      </c>
    </row>
    <row r="33" spans="1:4" x14ac:dyDescent="0.25">
      <c r="A33" s="5">
        <v>40351</v>
      </c>
      <c r="B33" s="3" t="s">
        <v>149</v>
      </c>
      <c r="C33" s="3" t="s">
        <v>142</v>
      </c>
      <c r="D33" s="3">
        <v>20</v>
      </c>
    </row>
    <row r="34" spans="1:4" x14ac:dyDescent="0.25">
      <c r="A34" s="5">
        <v>40354</v>
      </c>
      <c r="B34" s="3" t="s">
        <v>149</v>
      </c>
      <c r="C34" s="3" t="s">
        <v>143</v>
      </c>
      <c r="D34" s="3">
        <v>42</v>
      </c>
    </row>
    <row r="35" spans="1:4" x14ac:dyDescent="0.25">
      <c r="A35" s="5">
        <v>40339</v>
      </c>
      <c r="B35" s="3" t="s">
        <v>149</v>
      </c>
      <c r="C35" s="3" t="s">
        <v>142</v>
      </c>
      <c r="D35" s="3">
        <v>14</v>
      </c>
    </row>
    <row r="36" spans="1:4" x14ac:dyDescent="0.25">
      <c r="A36" s="5">
        <v>40356</v>
      </c>
      <c r="B36" s="3" t="s">
        <v>149</v>
      </c>
      <c r="C36" s="3" t="s">
        <v>141</v>
      </c>
      <c r="D36" s="3">
        <v>11</v>
      </c>
    </row>
    <row r="37" spans="1:4" x14ac:dyDescent="0.25">
      <c r="A37" s="5">
        <v>40331</v>
      </c>
      <c r="B37" s="3" t="s">
        <v>148</v>
      </c>
      <c r="C37" s="3" t="s">
        <v>141</v>
      </c>
      <c r="D37" s="3">
        <v>44</v>
      </c>
    </row>
    <row r="38" spans="1:4" x14ac:dyDescent="0.25">
      <c r="A38" s="5">
        <v>40394</v>
      </c>
      <c r="B38" s="3" t="s">
        <v>148</v>
      </c>
      <c r="C38" s="3" t="s">
        <v>143</v>
      </c>
      <c r="D38" s="3">
        <v>34</v>
      </c>
    </row>
    <row r="39" spans="1:4" x14ac:dyDescent="0.25">
      <c r="A39" s="5">
        <v>40313</v>
      </c>
      <c r="B39" s="3" t="s">
        <v>148</v>
      </c>
      <c r="C39" s="3" t="s">
        <v>141</v>
      </c>
      <c r="D39" s="3">
        <v>43</v>
      </c>
    </row>
    <row r="40" spans="1:4" x14ac:dyDescent="0.25">
      <c r="A40" s="5">
        <v>40317</v>
      </c>
      <c r="B40" s="3" t="s">
        <v>149</v>
      </c>
      <c r="C40" s="3" t="s">
        <v>142</v>
      </c>
      <c r="D40" s="3">
        <v>26</v>
      </c>
    </row>
    <row r="41" spans="1:4" x14ac:dyDescent="0.25">
      <c r="A41" s="5">
        <v>40383</v>
      </c>
      <c r="B41" s="3" t="s">
        <v>149</v>
      </c>
      <c r="C41" s="3" t="s">
        <v>141</v>
      </c>
      <c r="D41" s="3">
        <v>57</v>
      </c>
    </row>
    <row r="42" spans="1:4" x14ac:dyDescent="0.25">
      <c r="A42" s="5">
        <v>40342</v>
      </c>
      <c r="B42" s="3" t="s">
        <v>148</v>
      </c>
      <c r="C42" s="3" t="s">
        <v>141</v>
      </c>
      <c r="D42" s="3">
        <v>39</v>
      </c>
    </row>
    <row r="43" spans="1:4" x14ac:dyDescent="0.25">
      <c r="A43" s="5">
        <v>40370</v>
      </c>
      <c r="B43" s="3" t="s">
        <v>149</v>
      </c>
      <c r="C43" s="3" t="s">
        <v>143</v>
      </c>
      <c r="D43" s="3">
        <v>53</v>
      </c>
    </row>
    <row r="44" spans="1:4" x14ac:dyDescent="0.25">
      <c r="A44" s="5">
        <v>40330</v>
      </c>
      <c r="B44" s="3" t="s">
        <v>148</v>
      </c>
      <c r="C44" s="3" t="s">
        <v>143</v>
      </c>
      <c r="D44" s="3">
        <v>56</v>
      </c>
    </row>
    <row r="45" spans="1:4" x14ac:dyDescent="0.25">
      <c r="A45" s="5">
        <v>40340</v>
      </c>
      <c r="B45" s="3" t="s">
        <v>150</v>
      </c>
      <c r="C45" s="3" t="s">
        <v>143</v>
      </c>
      <c r="D45" s="3">
        <v>27</v>
      </c>
    </row>
    <row r="46" spans="1:4" x14ac:dyDescent="0.25">
      <c r="A46" s="5">
        <v>40321</v>
      </c>
      <c r="B46" s="3" t="s">
        <v>149</v>
      </c>
      <c r="C46" s="3" t="s">
        <v>142</v>
      </c>
      <c r="D46" s="3">
        <v>11</v>
      </c>
    </row>
    <row r="47" spans="1:4" x14ac:dyDescent="0.25">
      <c r="A47" s="5">
        <v>40382</v>
      </c>
      <c r="B47" s="3" t="s">
        <v>148</v>
      </c>
      <c r="C47" s="3" t="s">
        <v>142</v>
      </c>
      <c r="D47" s="3">
        <v>15</v>
      </c>
    </row>
    <row r="48" spans="1:4" x14ac:dyDescent="0.25">
      <c r="A48" s="5">
        <v>40357</v>
      </c>
      <c r="B48" s="3" t="s">
        <v>150</v>
      </c>
      <c r="C48" s="3" t="s">
        <v>141</v>
      </c>
      <c r="D48" s="3">
        <v>21</v>
      </c>
    </row>
    <row r="49" spans="1:4" x14ac:dyDescent="0.25">
      <c r="A49" s="5">
        <v>40386</v>
      </c>
      <c r="B49" s="3" t="s">
        <v>148</v>
      </c>
      <c r="C49" s="3" t="s">
        <v>142</v>
      </c>
      <c r="D49" s="3">
        <v>42</v>
      </c>
    </row>
    <row r="50" spans="1:4" x14ac:dyDescent="0.25">
      <c r="A50" s="5">
        <v>40365</v>
      </c>
      <c r="B50" s="3" t="s">
        <v>148</v>
      </c>
      <c r="C50" s="3" t="s">
        <v>143</v>
      </c>
      <c r="D50" s="3">
        <v>47</v>
      </c>
    </row>
    <row r="51" spans="1:4" x14ac:dyDescent="0.25">
      <c r="A51" s="5">
        <v>40330</v>
      </c>
      <c r="B51" s="3" t="s">
        <v>149</v>
      </c>
      <c r="C51" s="3" t="s">
        <v>142</v>
      </c>
      <c r="D51" s="3">
        <v>15</v>
      </c>
    </row>
    <row r="52" spans="1:4" x14ac:dyDescent="0.25">
      <c r="A52" s="5">
        <v>40381</v>
      </c>
      <c r="B52" s="3" t="s">
        <v>149</v>
      </c>
      <c r="C52" s="3" t="s">
        <v>143</v>
      </c>
      <c r="D52" s="3">
        <v>57</v>
      </c>
    </row>
    <row r="53" spans="1:4" x14ac:dyDescent="0.25">
      <c r="A53" s="5">
        <v>40340</v>
      </c>
      <c r="B53" s="3" t="s">
        <v>149</v>
      </c>
      <c r="C53" s="3" t="s">
        <v>142</v>
      </c>
      <c r="D53" s="3">
        <v>51</v>
      </c>
    </row>
    <row r="54" spans="1:4" x14ac:dyDescent="0.25">
      <c r="A54" s="5">
        <v>40361</v>
      </c>
      <c r="B54" s="3" t="s">
        <v>149</v>
      </c>
      <c r="C54" s="3" t="s">
        <v>142</v>
      </c>
      <c r="D54" s="3">
        <v>16</v>
      </c>
    </row>
    <row r="55" spans="1:4" x14ac:dyDescent="0.25">
      <c r="A55" s="5">
        <v>40314</v>
      </c>
      <c r="B55" s="3" t="s">
        <v>150</v>
      </c>
      <c r="C55" s="3" t="s">
        <v>143</v>
      </c>
      <c r="D55" s="3">
        <v>33</v>
      </c>
    </row>
    <row r="56" spans="1:4" x14ac:dyDescent="0.25">
      <c r="A56" s="5">
        <v>40314</v>
      </c>
      <c r="B56" s="3" t="s">
        <v>149</v>
      </c>
      <c r="C56" s="3" t="s">
        <v>143</v>
      </c>
      <c r="D56" s="3">
        <v>58</v>
      </c>
    </row>
    <row r="57" spans="1:4" x14ac:dyDescent="0.25">
      <c r="A57" s="5">
        <v>40391</v>
      </c>
      <c r="B57" s="3" t="s">
        <v>148</v>
      </c>
      <c r="C57" s="3" t="s">
        <v>143</v>
      </c>
      <c r="D57" s="3">
        <v>52</v>
      </c>
    </row>
    <row r="58" spans="1:4" x14ac:dyDescent="0.25">
      <c r="A58" s="5">
        <v>40370</v>
      </c>
      <c r="B58" s="3" t="s">
        <v>150</v>
      </c>
      <c r="C58" s="3" t="s">
        <v>141</v>
      </c>
      <c r="D58" s="3">
        <v>24</v>
      </c>
    </row>
    <row r="59" spans="1:4" x14ac:dyDescent="0.25">
      <c r="A59" s="5">
        <v>40342</v>
      </c>
      <c r="B59" s="3" t="s">
        <v>149</v>
      </c>
      <c r="C59" s="3" t="s">
        <v>142</v>
      </c>
      <c r="D59" s="3">
        <v>55</v>
      </c>
    </row>
    <row r="60" spans="1:4" x14ac:dyDescent="0.25">
      <c r="A60" s="5">
        <v>40389</v>
      </c>
      <c r="B60" s="3" t="s">
        <v>148</v>
      </c>
      <c r="C60" s="3" t="s">
        <v>141</v>
      </c>
      <c r="D60" s="3">
        <v>34</v>
      </c>
    </row>
    <row r="61" spans="1:4" x14ac:dyDescent="0.25">
      <c r="A61" s="5">
        <v>40327</v>
      </c>
      <c r="B61" s="3" t="s">
        <v>148</v>
      </c>
      <c r="C61" s="3" t="s">
        <v>141</v>
      </c>
      <c r="D61" s="3">
        <v>10</v>
      </c>
    </row>
    <row r="62" spans="1:4" x14ac:dyDescent="0.25">
      <c r="A62" s="5">
        <v>40367</v>
      </c>
      <c r="B62" s="3" t="s">
        <v>150</v>
      </c>
      <c r="C62" s="3" t="s">
        <v>141</v>
      </c>
      <c r="D62" s="3">
        <v>34</v>
      </c>
    </row>
    <row r="63" spans="1:4" x14ac:dyDescent="0.25">
      <c r="A63" s="5">
        <v>40355</v>
      </c>
      <c r="B63" s="3" t="s">
        <v>150</v>
      </c>
      <c r="C63" s="3" t="s">
        <v>141</v>
      </c>
      <c r="D63" s="3">
        <v>26</v>
      </c>
    </row>
    <row r="64" spans="1:4" x14ac:dyDescent="0.25">
      <c r="A64" s="5">
        <v>40312</v>
      </c>
      <c r="B64" s="3" t="s">
        <v>149</v>
      </c>
      <c r="C64" s="3" t="s">
        <v>142</v>
      </c>
      <c r="D64" s="3">
        <v>19</v>
      </c>
    </row>
    <row r="65" spans="1:4" x14ac:dyDescent="0.25">
      <c r="A65" s="5">
        <v>40332</v>
      </c>
      <c r="B65" s="3" t="s">
        <v>148</v>
      </c>
      <c r="C65" s="3" t="s">
        <v>141</v>
      </c>
      <c r="D65" s="3">
        <v>42</v>
      </c>
    </row>
    <row r="66" spans="1:4" x14ac:dyDescent="0.25">
      <c r="A66" s="5">
        <v>40343</v>
      </c>
      <c r="B66" s="3" t="s">
        <v>148</v>
      </c>
      <c r="C66" s="3" t="s">
        <v>141</v>
      </c>
      <c r="D66" s="3">
        <v>50</v>
      </c>
    </row>
    <row r="67" spans="1:4" x14ac:dyDescent="0.25">
      <c r="A67" s="5">
        <v>40362</v>
      </c>
      <c r="B67" s="3" t="s">
        <v>148</v>
      </c>
      <c r="C67" s="3" t="s">
        <v>141</v>
      </c>
      <c r="D67" s="3">
        <v>44</v>
      </c>
    </row>
    <row r="68" spans="1:4" x14ac:dyDescent="0.25">
      <c r="A68" s="5">
        <v>40387</v>
      </c>
      <c r="B68" s="3" t="s">
        <v>149</v>
      </c>
      <c r="C68" s="3" t="s">
        <v>141</v>
      </c>
      <c r="D68" s="3">
        <v>51</v>
      </c>
    </row>
    <row r="69" spans="1:4" x14ac:dyDescent="0.25">
      <c r="A69" s="5">
        <v>40320</v>
      </c>
      <c r="B69" s="3" t="s">
        <v>150</v>
      </c>
      <c r="C69" s="3" t="s">
        <v>141</v>
      </c>
      <c r="D69" s="3">
        <v>40</v>
      </c>
    </row>
    <row r="70" spans="1:4" x14ac:dyDescent="0.25">
      <c r="A70" s="5">
        <v>40364</v>
      </c>
      <c r="B70" s="3" t="s">
        <v>150</v>
      </c>
      <c r="C70" s="3" t="s">
        <v>143</v>
      </c>
      <c r="D70" s="3">
        <v>50</v>
      </c>
    </row>
    <row r="71" spans="1:4" x14ac:dyDescent="0.25">
      <c r="A71" s="5">
        <v>40345</v>
      </c>
      <c r="B71" s="3" t="s">
        <v>150</v>
      </c>
      <c r="C71" s="3" t="s">
        <v>141</v>
      </c>
      <c r="D71" s="3">
        <v>16</v>
      </c>
    </row>
    <row r="72" spans="1:4" x14ac:dyDescent="0.25">
      <c r="A72" s="5">
        <v>40340</v>
      </c>
      <c r="B72" s="3" t="s">
        <v>148</v>
      </c>
      <c r="C72" s="3" t="s">
        <v>142</v>
      </c>
      <c r="D72" s="3">
        <v>54</v>
      </c>
    </row>
    <row r="73" spans="1:4" x14ac:dyDescent="0.25">
      <c r="A73" s="5">
        <v>40308</v>
      </c>
      <c r="B73" s="3" t="s">
        <v>149</v>
      </c>
      <c r="C73" s="3" t="s">
        <v>142</v>
      </c>
      <c r="D73" s="3">
        <v>32</v>
      </c>
    </row>
    <row r="74" spans="1:4" x14ac:dyDescent="0.25">
      <c r="A74" s="5">
        <v>40317</v>
      </c>
      <c r="B74" s="3" t="s">
        <v>148</v>
      </c>
      <c r="C74" s="3" t="s">
        <v>143</v>
      </c>
      <c r="D74" s="3">
        <v>50</v>
      </c>
    </row>
    <row r="75" spans="1:4" x14ac:dyDescent="0.25">
      <c r="A75" s="5">
        <v>40309</v>
      </c>
      <c r="B75" s="3" t="s">
        <v>150</v>
      </c>
      <c r="C75" s="3" t="s">
        <v>142</v>
      </c>
      <c r="D75" s="3">
        <v>30</v>
      </c>
    </row>
    <row r="76" spans="1:4" x14ac:dyDescent="0.25">
      <c r="A76" s="5">
        <v>40363</v>
      </c>
      <c r="B76" s="3" t="s">
        <v>150</v>
      </c>
      <c r="C76" s="3" t="s">
        <v>141</v>
      </c>
      <c r="D76" s="3">
        <v>57</v>
      </c>
    </row>
    <row r="77" spans="1:4" x14ac:dyDescent="0.25">
      <c r="A77" s="5">
        <v>40324</v>
      </c>
      <c r="B77" s="3" t="s">
        <v>150</v>
      </c>
      <c r="C77" s="3" t="s">
        <v>141</v>
      </c>
      <c r="D77" s="3">
        <v>50</v>
      </c>
    </row>
    <row r="78" spans="1:4" x14ac:dyDescent="0.25">
      <c r="A78" s="5">
        <v>40369</v>
      </c>
      <c r="B78" s="3" t="s">
        <v>149</v>
      </c>
      <c r="C78" s="3" t="s">
        <v>143</v>
      </c>
      <c r="D78" s="3">
        <v>52</v>
      </c>
    </row>
    <row r="79" spans="1:4" x14ac:dyDescent="0.25">
      <c r="A79" s="5">
        <v>40387</v>
      </c>
      <c r="B79" s="3" t="s">
        <v>149</v>
      </c>
      <c r="C79" s="3" t="s">
        <v>143</v>
      </c>
      <c r="D79" s="3">
        <v>25</v>
      </c>
    </row>
    <row r="80" spans="1:4" x14ac:dyDescent="0.25">
      <c r="A80" s="5">
        <v>40326</v>
      </c>
      <c r="B80" s="3" t="s">
        <v>149</v>
      </c>
      <c r="C80" s="3" t="s">
        <v>141</v>
      </c>
      <c r="D80" s="3">
        <v>46</v>
      </c>
    </row>
    <row r="81" spans="1:4" x14ac:dyDescent="0.25">
      <c r="A81" s="5">
        <v>40346</v>
      </c>
      <c r="B81" s="3" t="s">
        <v>150</v>
      </c>
      <c r="C81" s="3" t="s">
        <v>141</v>
      </c>
      <c r="D81" s="3">
        <v>34</v>
      </c>
    </row>
    <row r="82" spans="1:4" x14ac:dyDescent="0.25">
      <c r="A82" s="5">
        <v>40317</v>
      </c>
      <c r="B82" s="3" t="s">
        <v>150</v>
      </c>
      <c r="C82" s="3" t="s">
        <v>143</v>
      </c>
      <c r="D82" s="3">
        <v>51</v>
      </c>
    </row>
    <row r="83" spans="1:4" x14ac:dyDescent="0.25">
      <c r="A83" s="5">
        <v>40358</v>
      </c>
      <c r="B83" s="3" t="s">
        <v>148</v>
      </c>
      <c r="C83" s="3" t="s">
        <v>143</v>
      </c>
      <c r="D83" s="3">
        <v>23</v>
      </c>
    </row>
    <row r="84" spans="1:4" x14ac:dyDescent="0.25">
      <c r="A84" s="5">
        <v>40383</v>
      </c>
      <c r="B84" s="3" t="s">
        <v>149</v>
      </c>
      <c r="C84" s="3" t="s">
        <v>143</v>
      </c>
      <c r="D84" s="3">
        <v>42</v>
      </c>
    </row>
    <row r="85" spans="1:4" x14ac:dyDescent="0.25">
      <c r="A85" s="5">
        <v>40373</v>
      </c>
      <c r="B85" s="3" t="s">
        <v>150</v>
      </c>
      <c r="C85" s="3" t="s">
        <v>142</v>
      </c>
      <c r="D85" s="3">
        <v>32</v>
      </c>
    </row>
    <row r="86" spans="1:4" x14ac:dyDescent="0.25">
      <c r="A86" s="5">
        <v>40363</v>
      </c>
      <c r="B86" s="3" t="s">
        <v>148</v>
      </c>
      <c r="C86" s="3" t="s">
        <v>143</v>
      </c>
      <c r="D86" s="3">
        <v>36</v>
      </c>
    </row>
    <row r="87" spans="1:4" x14ac:dyDescent="0.25">
      <c r="A87" s="5">
        <v>40366</v>
      </c>
      <c r="B87" s="3" t="s">
        <v>149</v>
      </c>
      <c r="C87" s="3" t="s">
        <v>143</v>
      </c>
      <c r="D87" s="3">
        <v>35</v>
      </c>
    </row>
    <row r="88" spans="1:4" x14ac:dyDescent="0.25">
      <c r="A88" s="5">
        <v>40330</v>
      </c>
      <c r="B88" s="3" t="s">
        <v>148</v>
      </c>
      <c r="C88" s="3" t="s">
        <v>143</v>
      </c>
      <c r="D88" s="3">
        <v>37</v>
      </c>
    </row>
    <row r="89" spans="1:4" x14ac:dyDescent="0.25">
      <c r="A89" s="5">
        <v>40376</v>
      </c>
      <c r="B89" s="3" t="s">
        <v>148</v>
      </c>
      <c r="C89" s="3" t="s">
        <v>142</v>
      </c>
      <c r="D89" s="3">
        <v>41</v>
      </c>
    </row>
    <row r="90" spans="1:4" x14ac:dyDescent="0.25">
      <c r="A90" s="5">
        <v>40326</v>
      </c>
      <c r="B90" s="3" t="s">
        <v>148</v>
      </c>
      <c r="C90" s="3" t="s">
        <v>142</v>
      </c>
      <c r="D90" s="3">
        <v>46</v>
      </c>
    </row>
    <row r="91" spans="1:4" x14ac:dyDescent="0.25">
      <c r="A91" s="5">
        <v>40322</v>
      </c>
      <c r="B91" s="3" t="s">
        <v>150</v>
      </c>
      <c r="C91" s="3" t="s">
        <v>141</v>
      </c>
      <c r="D91" s="3">
        <v>11</v>
      </c>
    </row>
    <row r="92" spans="1:4" x14ac:dyDescent="0.25">
      <c r="A92" s="5">
        <v>40397</v>
      </c>
      <c r="B92" s="3" t="s">
        <v>148</v>
      </c>
      <c r="C92" s="3" t="s">
        <v>143</v>
      </c>
      <c r="D92" s="3">
        <v>26</v>
      </c>
    </row>
    <row r="93" spans="1:4" x14ac:dyDescent="0.25">
      <c r="A93" s="5">
        <v>40386</v>
      </c>
      <c r="B93" s="3" t="s">
        <v>149</v>
      </c>
      <c r="C93" s="3" t="s">
        <v>142</v>
      </c>
      <c r="D93" s="3">
        <v>44</v>
      </c>
    </row>
    <row r="94" spans="1:4" x14ac:dyDescent="0.25">
      <c r="A94" s="5">
        <v>40387</v>
      </c>
      <c r="B94" s="3" t="s">
        <v>148</v>
      </c>
      <c r="C94" s="3" t="s">
        <v>143</v>
      </c>
      <c r="D94" s="3">
        <v>55</v>
      </c>
    </row>
    <row r="95" spans="1:4" x14ac:dyDescent="0.25">
      <c r="A95" s="5">
        <v>40375</v>
      </c>
      <c r="B95" s="3" t="s">
        <v>148</v>
      </c>
      <c r="C95" s="3" t="s">
        <v>141</v>
      </c>
      <c r="D95" s="3">
        <v>22</v>
      </c>
    </row>
    <row r="96" spans="1:4" x14ac:dyDescent="0.25">
      <c r="A96" s="5">
        <v>40369</v>
      </c>
      <c r="B96" s="3" t="s">
        <v>148</v>
      </c>
      <c r="C96" s="3" t="s">
        <v>141</v>
      </c>
      <c r="D96" s="3">
        <v>24</v>
      </c>
    </row>
    <row r="97" spans="1:4" x14ac:dyDescent="0.25">
      <c r="A97" s="5">
        <v>40367</v>
      </c>
      <c r="B97" s="3" t="s">
        <v>148</v>
      </c>
      <c r="C97" s="3" t="s">
        <v>143</v>
      </c>
      <c r="D97" s="3">
        <v>11</v>
      </c>
    </row>
    <row r="98" spans="1:4" x14ac:dyDescent="0.25">
      <c r="A98" s="5">
        <v>40374</v>
      </c>
      <c r="B98" s="3" t="s">
        <v>148</v>
      </c>
      <c r="C98" s="3" t="s">
        <v>141</v>
      </c>
      <c r="D98" s="3">
        <v>18</v>
      </c>
    </row>
    <row r="99" spans="1:4" x14ac:dyDescent="0.25">
      <c r="A99" s="5">
        <v>40338</v>
      </c>
      <c r="B99" s="3" t="s">
        <v>148</v>
      </c>
      <c r="C99" s="3" t="s">
        <v>142</v>
      </c>
      <c r="D99" s="3">
        <v>38</v>
      </c>
    </row>
    <row r="100" spans="1:4" x14ac:dyDescent="0.25">
      <c r="A100" s="5">
        <v>40318</v>
      </c>
      <c r="B100" s="3" t="s">
        <v>150</v>
      </c>
      <c r="C100" s="3" t="s">
        <v>142</v>
      </c>
      <c r="D100" s="3">
        <v>31</v>
      </c>
    </row>
    <row r="101" spans="1:4" x14ac:dyDescent="0.25">
      <c r="A101" s="5">
        <v>40329</v>
      </c>
      <c r="B101" s="3" t="s">
        <v>150</v>
      </c>
      <c r="C101" s="3" t="s">
        <v>142</v>
      </c>
      <c r="D101" s="3">
        <v>16</v>
      </c>
    </row>
    <row r="102" spans="1:4" x14ac:dyDescent="0.25">
      <c r="A102" s="5">
        <v>40308</v>
      </c>
      <c r="B102" s="3" t="s">
        <v>149</v>
      </c>
      <c r="C102" s="3" t="s">
        <v>143</v>
      </c>
      <c r="D102" s="3">
        <v>55</v>
      </c>
    </row>
    <row r="103" spans="1:4" x14ac:dyDescent="0.25">
      <c r="A103" s="5">
        <v>40335</v>
      </c>
      <c r="B103" s="3" t="s">
        <v>149</v>
      </c>
      <c r="C103" s="3" t="s">
        <v>143</v>
      </c>
      <c r="D103" s="3">
        <v>10</v>
      </c>
    </row>
    <row r="104" spans="1:4" x14ac:dyDescent="0.25">
      <c r="A104" s="5">
        <v>40336</v>
      </c>
      <c r="B104" s="3" t="s">
        <v>150</v>
      </c>
      <c r="C104" s="3" t="s">
        <v>141</v>
      </c>
      <c r="D104" s="3">
        <v>58</v>
      </c>
    </row>
    <row r="105" spans="1:4" x14ac:dyDescent="0.25">
      <c r="A105" s="5">
        <v>40314</v>
      </c>
      <c r="B105" s="3" t="s">
        <v>148</v>
      </c>
      <c r="C105" s="3" t="s">
        <v>143</v>
      </c>
      <c r="D105" s="3">
        <v>24</v>
      </c>
    </row>
    <row r="106" spans="1:4" x14ac:dyDescent="0.25">
      <c r="A106" s="5">
        <v>40315</v>
      </c>
      <c r="B106" s="3" t="s">
        <v>149</v>
      </c>
      <c r="C106" s="3" t="s">
        <v>142</v>
      </c>
      <c r="D106" s="3">
        <v>43</v>
      </c>
    </row>
    <row r="107" spans="1:4" x14ac:dyDescent="0.25">
      <c r="A107" s="5">
        <v>40365</v>
      </c>
      <c r="B107" s="3" t="s">
        <v>148</v>
      </c>
      <c r="C107" s="3" t="s">
        <v>141</v>
      </c>
      <c r="D107" s="3">
        <v>34</v>
      </c>
    </row>
    <row r="108" spans="1:4" x14ac:dyDescent="0.25">
      <c r="A108" s="5">
        <v>40362</v>
      </c>
      <c r="B108" s="3" t="s">
        <v>150</v>
      </c>
      <c r="C108" s="3" t="s">
        <v>142</v>
      </c>
      <c r="D108" s="3">
        <v>28</v>
      </c>
    </row>
    <row r="109" spans="1:4" x14ac:dyDescent="0.25">
      <c r="A109" s="5">
        <v>40319</v>
      </c>
      <c r="B109" s="3" t="s">
        <v>150</v>
      </c>
      <c r="C109" s="3" t="s">
        <v>142</v>
      </c>
      <c r="D109" s="3">
        <v>21</v>
      </c>
    </row>
    <row r="110" spans="1:4" x14ac:dyDescent="0.25">
      <c r="A110" s="5">
        <v>40320</v>
      </c>
      <c r="B110" s="3" t="s">
        <v>149</v>
      </c>
      <c r="C110" s="3" t="s">
        <v>141</v>
      </c>
      <c r="D110" s="3">
        <v>50</v>
      </c>
    </row>
    <row r="111" spans="1:4" x14ac:dyDescent="0.25">
      <c r="A111" s="5">
        <v>40361</v>
      </c>
      <c r="B111" s="3" t="s">
        <v>150</v>
      </c>
      <c r="C111" s="3" t="s">
        <v>142</v>
      </c>
      <c r="D111" s="3">
        <v>51</v>
      </c>
    </row>
    <row r="112" spans="1:4" x14ac:dyDescent="0.25">
      <c r="A112" s="5">
        <v>40384</v>
      </c>
      <c r="B112" s="3" t="s">
        <v>149</v>
      </c>
      <c r="C112" s="3" t="s">
        <v>142</v>
      </c>
      <c r="D112" s="3">
        <v>32</v>
      </c>
    </row>
    <row r="113" spans="1:4" x14ac:dyDescent="0.25">
      <c r="A113" s="5">
        <v>40324</v>
      </c>
      <c r="B113" s="3" t="s">
        <v>148</v>
      </c>
      <c r="C113" s="3" t="s">
        <v>142</v>
      </c>
      <c r="D113" s="3">
        <v>14</v>
      </c>
    </row>
    <row r="114" spans="1:4" x14ac:dyDescent="0.25">
      <c r="A114" s="5">
        <v>40340</v>
      </c>
      <c r="B114" s="3" t="s">
        <v>148</v>
      </c>
      <c r="C114" s="3" t="s">
        <v>143</v>
      </c>
      <c r="D114" s="3">
        <v>40</v>
      </c>
    </row>
    <row r="115" spans="1:4" x14ac:dyDescent="0.25">
      <c r="A115" s="5">
        <v>40309</v>
      </c>
      <c r="B115" s="3" t="s">
        <v>150</v>
      </c>
      <c r="C115" s="3" t="s">
        <v>141</v>
      </c>
      <c r="D115" s="3">
        <v>11</v>
      </c>
    </row>
    <row r="116" spans="1:4" x14ac:dyDescent="0.25">
      <c r="A116" s="5">
        <v>40308</v>
      </c>
      <c r="B116" s="3" t="s">
        <v>150</v>
      </c>
      <c r="C116" s="3" t="s">
        <v>143</v>
      </c>
      <c r="D116" s="3">
        <v>46</v>
      </c>
    </row>
    <row r="117" spans="1:4" x14ac:dyDescent="0.25">
      <c r="A117" s="5">
        <v>40342</v>
      </c>
      <c r="B117" s="3" t="s">
        <v>150</v>
      </c>
      <c r="C117" s="3" t="s">
        <v>143</v>
      </c>
      <c r="D117" s="3">
        <v>51</v>
      </c>
    </row>
    <row r="118" spans="1:4" x14ac:dyDescent="0.25">
      <c r="A118" s="5">
        <v>40361</v>
      </c>
      <c r="B118" s="3" t="s">
        <v>148</v>
      </c>
      <c r="C118" s="3" t="s">
        <v>141</v>
      </c>
      <c r="D118" s="3">
        <v>28</v>
      </c>
    </row>
    <row r="119" spans="1:4" x14ac:dyDescent="0.25">
      <c r="A119" s="5">
        <v>40346</v>
      </c>
      <c r="B119" s="3" t="s">
        <v>148</v>
      </c>
      <c r="C119" s="3" t="s">
        <v>142</v>
      </c>
      <c r="D119" s="3">
        <v>30</v>
      </c>
    </row>
    <row r="120" spans="1:4" x14ac:dyDescent="0.25">
      <c r="A120" s="5">
        <v>40355</v>
      </c>
      <c r="B120" s="3" t="s">
        <v>148</v>
      </c>
      <c r="C120" s="3" t="s">
        <v>143</v>
      </c>
      <c r="D120" s="3">
        <v>19</v>
      </c>
    </row>
    <row r="121" spans="1:4" x14ac:dyDescent="0.25">
      <c r="A121" s="5">
        <v>40347</v>
      </c>
      <c r="B121" s="3" t="s">
        <v>148</v>
      </c>
      <c r="C121" s="3" t="s">
        <v>141</v>
      </c>
      <c r="D121" s="3">
        <v>13</v>
      </c>
    </row>
    <row r="122" spans="1:4" x14ac:dyDescent="0.25">
      <c r="A122" s="5">
        <v>40336</v>
      </c>
      <c r="B122" s="3" t="s">
        <v>148</v>
      </c>
      <c r="C122" s="3" t="s">
        <v>143</v>
      </c>
      <c r="D122" s="3">
        <v>15</v>
      </c>
    </row>
    <row r="123" spans="1:4" x14ac:dyDescent="0.25">
      <c r="A123" s="5">
        <v>40356</v>
      </c>
      <c r="B123" s="3" t="s">
        <v>148</v>
      </c>
      <c r="C123" s="3" t="s">
        <v>141</v>
      </c>
      <c r="D123" s="3">
        <v>25</v>
      </c>
    </row>
    <row r="124" spans="1:4" x14ac:dyDescent="0.25">
      <c r="A124" s="5">
        <v>40369</v>
      </c>
      <c r="B124" s="3" t="s">
        <v>150</v>
      </c>
      <c r="C124" s="3" t="s">
        <v>141</v>
      </c>
      <c r="D124" s="3">
        <v>52</v>
      </c>
    </row>
    <row r="125" spans="1:4" x14ac:dyDescent="0.25">
      <c r="A125" s="5">
        <v>40333</v>
      </c>
      <c r="B125" s="3" t="s">
        <v>150</v>
      </c>
      <c r="C125" s="3" t="s">
        <v>141</v>
      </c>
      <c r="D125" s="3">
        <v>46</v>
      </c>
    </row>
    <row r="126" spans="1:4" x14ac:dyDescent="0.25">
      <c r="A126" s="5">
        <v>40373</v>
      </c>
      <c r="B126" s="3" t="s">
        <v>149</v>
      </c>
      <c r="C126" s="3" t="s">
        <v>143</v>
      </c>
      <c r="D126" s="3">
        <v>18</v>
      </c>
    </row>
    <row r="127" spans="1:4" x14ac:dyDescent="0.25">
      <c r="A127" s="5">
        <v>40352</v>
      </c>
      <c r="B127" s="3" t="s">
        <v>149</v>
      </c>
      <c r="C127" s="3" t="s">
        <v>141</v>
      </c>
      <c r="D127" s="3">
        <v>25</v>
      </c>
    </row>
    <row r="128" spans="1:4" x14ac:dyDescent="0.25">
      <c r="A128" s="5">
        <v>40347</v>
      </c>
      <c r="B128" s="3" t="s">
        <v>148</v>
      </c>
      <c r="C128" s="3" t="s">
        <v>142</v>
      </c>
      <c r="D128" s="3">
        <v>43</v>
      </c>
    </row>
    <row r="129" spans="1:4" x14ac:dyDescent="0.25">
      <c r="A129" s="5">
        <v>40375</v>
      </c>
      <c r="B129" s="3" t="s">
        <v>149</v>
      </c>
      <c r="C129" s="3" t="s">
        <v>141</v>
      </c>
      <c r="D129" s="3">
        <v>43</v>
      </c>
    </row>
    <row r="130" spans="1:4" x14ac:dyDescent="0.25">
      <c r="A130" s="5">
        <v>40338</v>
      </c>
      <c r="B130" s="3" t="s">
        <v>149</v>
      </c>
      <c r="C130" s="3" t="s">
        <v>142</v>
      </c>
      <c r="D130" s="3">
        <v>45</v>
      </c>
    </row>
    <row r="131" spans="1:4" x14ac:dyDescent="0.25">
      <c r="A131" s="5">
        <v>40363</v>
      </c>
      <c r="B131" s="3" t="s">
        <v>149</v>
      </c>
      <c r="C131" s="3" t="s">
        <v>142</v>
      </c>
      <c r="D131" s="3">
        <v>55</v>
      </c>
    </row>
    <row r="132" spans="1:4" x14ac:dyDescent="0.25">
      <c r="A132" s="5">
        <v>40373</v>
      </c>
      <c r="B132" s="3" t="s">
        <v>150</v>
      </c>
      <c r="C132" s="3" t="s">
        <v>143</v>
      </c>
      <c r="D132" s="3">
        <v>17</v>
      </c>
    </row>
    <row r="133" spans="1:4" x14ac:dyDescent="0.25">
      <c r="A133" s="5">
        <v>40363</v>
      </c>
      <c r="B133" s="3" t="s">
        <v>150</v>
      </c>
      <c r="C133" s="3" t="s">
        <v>142</v>
      </c>
      <c r="D133" s="3">
        <v>46</v>
      </c>
    </row>
    <row r="134" spans="1:4" x14ac:dyDescent="0.25">
      <c r="A134" s="5">
        <v>40373</v>
      </c>
      <c r="B134" s="3" t="s">
        <v>150</v>
      </c>
      <c r="C134" s="3" t="s">
        <v>141</v>
      </c>
      <c r="D134" s="3">
        <v>13</v>
      </c>
    </row>
    <row r="135" spans="1:4" x14ac:dyDescent="0.25">
      <c r="A135" s="5">
        <v>40314</v>
      </c>
      <c r="B135" s="3" t="s">
        <v>148</v>
      </c>
      <c r="C135" s="3" t="s">
        <v>142</v>
      </c>
      <c r="D135" s="3">
        <v>22</v>
      </c>
    </row>
    <row r="136" spans="1:4" x14ac:dyDescent="0.25">
      <c r="A136" s="5">
        <v>40377</v>
      </c>
      <c r="B136" s="3" t="s">
        <v>149</v>
      </c>
      <c r="C136" s="3" t="s">
        <v>142</v>
      </c>
      <c r="D136" s="3">
        <v>21</v>
      </c>
    </row>
    <row r="137" spans="1:4" x14ac:dyDescent="0.25">
      <c r="A137" s="5">
        <v>40347</v>
      </c>
      <c r="B137" s="3" t="s">
        <v>149</v>
      </c>
      <c r="C137" s="3" t="s">
        <v>143</v>
      </c>
      <c r="D137" s="3">
        <v>49</v>
      </c>
    </row>
    <row r="138" spans="1:4" x14ac:dyDescent="0.25">
      <c r="A138" s="5">
        <v>40319</v>
      </c>
      <c r="B138" s="3" t="s">
        <v>150</v>
      </c>
      <c r="C138" s="3" t="s">
        <v>141</v>
      </c>
      <c r="D138" s="3">
        <v>47</v>
      </c>
    </row>
    <row r="139" spans="1:4" x14ac:dyDescent="0.25">
      <c r="A139" s="5">
        <v>40392</v>
      </c>
      <c r="B139" s="3" t="s">
        <v>150</v>
      </c>
      <c r="C139" s="3" t="s">
        <v>143</v>
      </c>
      <c r="D139" s="3">
        <v>45</v>
      </c>
    </row>
    <row r="140" spans="1:4" x14ac:dyDescent="0.25">
      <c r="A140" s="5">
        <v>40387</v>
      </c>
      <c r="B140" s="3" t="s">
        <v>148</v>
      </c>
      <c r="C140" s="3" t="s">
        <v>141</v>
      </c>
      <c r="D140" s="3">
        <v>24</v>
      </c>
    </row>
    <row r="141" spans="1:4" x14ac:dyDescent="0.25">
      <c r="A141" s="5">
        <v>40373</v>
      </c>
      <c r="B141" s="3" t="s">
        <v>149</v>
      </c>
      <c r="C141" s="3" t="s">
        <v>143</v>
      </c>
      <c r="D141" s="3">
        <v>37</v>
      </c>
    </row>
    <row r="142" spans="1:4" x14ac:dyDescent="0.25">
      <c r="A142" s="5">
        <v>40340</v>
      </c>
      <c r="B142" s="3" t="s">
        <v>148</v>
      </c>
      <c r="C142" s="3" t="s">
        <v>142</v>
      </c>
      <c r="D142" s="3">
        <v>19</v>
      </c>
    </row>
    <row r="143" spans="1:4" x14ac:dyDescent="0.25">
      <c r="A143" s="5">
        <v>40356</v>
      </c>
      <c r="B143" s="3" t="s">
        <v>150</v>
      </c>
      <c r="C143" s="3" t="s">
        <v>143</v>
      </c>
      <c r="D143" s="3">
        <v>39</v>
      </c>
    </row>
    <row r="144" spans="1:4" x14ac:dyDescent="0.25">
      <c r="A144" s="5">
        <v>40360</v>
      </c>
      <c r="B144" s="3" t="s">
        <v>149</v>
      </c>
      <c r="C144" s="3" t="s">
        <v>142</v>
      </c>
      <c r="D144" s="3">
        <v>31</v>
      </c>
    </row>
    <row r="145" spans="1:4" x14ac:dyDescent="0.25">
      <c r="A145" s="5">
        <v>40356</v>
      </c>
      <c r="B145" s="3" t="s">
        <v>148</v>
      </c>
      <c r="C145" s="3" t="s">
        <v>143</v>
      </c>
      <c r="D145" s="3">
        <v>42</v>
      </c>
    </row>
    <row r="146" spans="1:4" x14ac:dyDescent="0.25">
      <c r="A146" s="5">
        <v>40353</v>
      </c>
      <c r="B146" s="3" t="s">
        <v>148</v>
      </c>
      <c r="C146" s="3" t="s">
        <v>142</v>
      </c>
      <c r="D146" s="3">
        <v>46</v>
      </c>
    </row>
    <row r="147" spans="1:4" x14ac:dyDescent="0.25">
      <c r="A147" s="5">
        <v>40353</v>
      </c>
      <c r="B147" s="3" t="s">
        <v>149</v>
      </c>
      <c r="C147" s="3" t="s">
        <v>141</v>
      </c>
      <c r="D147" s="3">
        <v>13</v>
      </c>
    </row>
    <row r="148" spans="1:4" x14ac:dyDescent="0.25">
      <c r="A148" s="5">
        <v>40344</v>
      </c>
      <c r="B148" s="3" t="s">
        <v>148</v>
      </c>
      <c r="C148" s="3" t="s">
        <v>143</v>
      </c>
      <c r="D148" s="3">
        <v>59</v>
      </c>
    </row>
    <row r="149" spans="1:4" x14ac:dyDescent="0.25">
      <c r="A149" s="5">
        <v>40391</v>
      </c>
      <c r="B149" s="3" t="s">
        <v>150</v>
      </c>
      <c r="C149" s="3" t="s">
        <v>141</v>
      </c>
      <c r="D149" s="3">
        <v>17</v>
      </c>
    </row>
    <row r="150" spans="1:4" x14ac:dyDescent="0.25">
      <c r="A150" s="5">
        <v>40367</v>
      </c>
      <c r="B150" s="3" t="s">
        <v>148</v>
      </c>
      <c r="C150" s="3" t="s">
        <v>143</v>
      </c>
      <c r="D150" s="3">
        <v>41</v>
      </c>
    </row>
    <row r="151" spans="1:4" x14ac:dyDescent="0.25">
      <c r="A151" s="5">
        <v>40391</v>
      </c>
      <c r="B151" s="3" t="s">
        <v>150</v>
      </c>
      <c r="C151" s="3" t="s">
        <v>141</v>
      </c>
      <c r="D151" s="3">
        <v>38</v>
      </c>
    </row>
    <row r="152" spans="1:4" x14ac:dyDescent="0.25">
      <c r="A152" s="5">
        <v>40362</v>
      </c>
      <c r="B152" s="3" t="s">
        <v>149</v>
      </c>
      <c r="C152" s="3" t="s">
        <v>141</v>
      </c>
      <c r="D152" s="3">
        <v>10</v>
      </c>
    </row>
    <row r="153" spans="1:4" x14ac:dyDescent="0.25">
      <c r="A153" s="5">
        <v>40366</v>
      </c>
      <c r="B153" s="3" t="s">
        <v>149</v>
      </c>
      <c r="C153" s="3" t="s">
        <v>141</v>
      </c>
      <c r="D153" s="3">
        <v>50</v>
      </c>
    </row>
    <row r="154" spans="1:4" x14ac:dyDescent="0.25">
      <c r="A154" s="5">
        <v>40390</v>
      </c>
      <c r="B154" s="3" t="s">
        <v>150</v>
      </c>
      <c r="C154" s="3" t="s">
        <v>142</v>
      </c>
      <c r="D154" s="3">
        <v>53</v>
      </c>
    </row>
    <row r="155" spans="1:4" x14ac:dyDescent="0.25">
      <c r="A155" s="5">
        <v>40365</v>
      </c>
      <c r="B155" s="3" t="s">
        <v>150</v>
      </c>
      <c r="C155" s="3" t="s">
        <v>142</v>
      </c>
      <c r="D155" s="3">
        <v>44</v>
      </c>
    </row>
    <row r="156" spans="1:4" x14ac:dyDescent="0.25">
      <c r="A156" s="5">
        <v>40353</v>
      </c>
      <c r="B156" s="3" t="s">
        <v>148</v>
      </c>
      <c r="C156" s="3" t="s">
        <v>141</v>
      </c>
      <c r="D156" s="3">
        <v>49</v>
      </c>
    </row>
    <row r="157" spans="1:4" x14ac:dyDescent="0.25">
      <c r="A157" s="5">
        <v>40379</v>
      </c>
      <c r="B157" s="3" t="s">
        <v>148</v>
      </c>
      <c r="C157" s="3" t="s">
        <v>143</v>
      </c>
      <c r="D157" s="3">
        <v>47</v>
      </c>
    </row>
    <row r="158" spans="1:4" x14ac:dyDescent="0.25">
      <c r="A158" s="5">
        <v>40344</v>
      </c>
      <c r="B158" s="3" t="s">
        <v>150</v>
      </c>
      <c r="C158" s="3" t="s">
        <v>143</v>
      </c>
      <c r="D158" s="3">
        <v>28</v>
      </c>
    </row>
    <row r="159" spans="1:4" x14ac:dyDescent="0.25">
      <c r="A159" s="5">
        <v>40338</v>
      </c>
      <c r="B159" s="3" t="s">
        <v>148</v>
      </c>
      <c r="C159" s="3" t="s">
        <v>143</v>
      </c>
      <c r="D159" s="3">
        <v>41</v>
      </c>
    </row>
    <row r="160" spans="1:4" x14ac:dyDescent="0.25">
      <c r="A160" s="5">
        <v>40358</v>
      </c>
      <c r="B160" s="3" t="s">
        <v>150</v>
      </c>
      <c r="C160" s="3" t="s">
        <v>143</v>
      </c>
      <c r="D160" s="3">
        <v>40</v>
      </c>
    </row>
    <row r="161" spans="1:4" x14ac:dyDescent="0.25">
      <c r="A161" s="5">
        <v>40351</v>
      </c>
      <c r="B161" s="3" t="s">
        <v>149</v>
      </c>
      <c r="C161" s="3" t="s">
        <v>143</v>
      </c>
      <c r="D161" s="3">
        <v>31</v>
      </c>
    </row>
    <row r="162" spans="1:4" x14ac:dyDescent="0.25">
      <c r="A162" s="5">
        <v>40392</v>
      </c>
      <c r="B162" s="3" t="s">
        <v>148</v>
      </c>
      <c r="C162" s="3" t="s">
        <v>142</v>
      </c>
      <c r="D162" s="3">
        <v>52</v>
      </c>
    </row>
    <row r="163" spans="1:4" x14ac:dyDescent="0.25">
      <c r="A163" s="5">
        <v>40320</v>
      </c>
      <c r="B163" s="3" t="s">
        <v>149</v>
      </c>
      <c r="C163" s="3" t="s">
        <v>141</v>
      </c>
      <c r="D163" s="3">
        <v>28</v>
      </c>
    </row>
    <row r="164" spans="1:4" x14ac:dyDescent="0.25">
      <c r="A164" s="5">
        <v>40389</v>
      </c>
      <c r="B164" s="3" t="s">
        <v>150</v>
      </c>
      <c r="C164" s="3" t="s">
        <v>142</v>
      </c>
      <c r="D164" s="3">
        <v>40</v>
      </c>
    </row>
    <row r="165" spans="1:4" x14ac:dyDescent="0.25">
      <c r="A165" s="5">
        <v>40372</v>
      </c>
      <c r="B165" s="3" t="s">
        <v>148</v>
      </c>
      <c r="C165" s="3" t="s">
        <v>143</v>
      </c>
      <c r="D165" s="3">
        <v>48</v>
      </c>
    </row>
    <row r="166" spans="1:4" x14ac:dyDescent="0.25">
      <c r="A166" s="5">
        <v>40326</v>
      </c>
      <c r="B166" s="3" t="s">
        <v>150</v>
      </c>
      <c r="C166" s="3" t="s">
        <v>142</v>
      </c>
      <c r="D166" s="3">
        <v>11</v>
      </c>
    </row>
    <row r="167" spans="1:4" x14ac:dyDescent="0.25">
      <c r="A167" s="5">
        <v>40370</v>
      </c>
      <c r="B167" s="3" t="s">
        <v>150</v>
      </c>
      <c r="C167" s="3" t="s">
        <v>143</v>
      </c>
      <c r="D167" s="3">
        <v>57</v>
      </c>
    </row>
    <row r="168" spans="1:4" x14ac:dyDescent="0.25">
      <c r="A168" s="5">
        <v>40397</v>
      </c>
      <c r="B168" s="3" t="s">
        <v>150</v>
      </c>
      <c r="C168" s="3" t="s">
        <v>142</v>
      </c>
      <c r="D168" s="3">
        <v>58</v>
      </c>
    </row>
    <row r="169" spans="1:4" x14ac:dyDescent="0.25">
      <c r="A169" s="5">
        <v>40368</v>
      </c>
      <c r="B169" s="3" t="s">
        <v>149</v>
      </c>
      <c r="C169" s="3" t="s">
        <v>142</v>
      </c>
      <c r="D169" s="3">
        <v>31</v>
      </c>
    </row>
    <row r="170" spans="1:4" x14ac:dyDescent="0.25">
      <c r="A170" s="5">
        <v>40390</v>
      </c>
      <c r="B170" s="3" t="s">
        <v>149</v>
      </c>
      <c r="C170" s="3" t="s">
        <v>143</v>
      </c>
      <c r="D170" s="3">
        <v>39</v>
      </c>
    </row>
    <row r="171" spans="1:4" x14ac:dyDescent="0.25">
      <c r="A171" s="5">
        <v>40358</v>
      </c>
      <c r="B171" s="3" t="s">
        <v>149</v>
      </c>
      <c r="C171" s="3" t="s">
        <v>141</v>
      </c>
      <c r="D171" s="3">
        <v>55</v>
      </c>
    </row>
    <row r="172" spans="1:4" x14ac:dyDescent="0.25">
      <c r="A172" s="5">
        <v>40320</v>
      </c>
      <c r="B172" s="3" t="s">
        <v>149</v>
      </c>
      <c r="C172" s="3" t="s">
        <v>143</v>
      </c>
      <c r="D172" s="3">
        <v>20</v>
      </c>
    </row>
    <row r="173" spans="1:4" x14ac:dyDescent="0.25">
      <c r="A173" s="5">
        <v>40352</v>
      </c>
      <c r="B173" s="3" t="s">
        <v>150</v>
      </c>
      <c r="C173" s="3" t="s">
        <v>143</v>
      </c>
      <c r="D173" s="3">
        <v>42</v>
      </c>
    </row>
    <row r="174" spans="1:4" x14ac:dyDescent="0.25">
      <c r="A174" s="5">
        <v>40341</v>
      </c>
      <c r="B174" s="3" t="s">
        <v>150</v>
      </c>
      <c r="C174" s="3" t="s">
        <v>141</v>
      </c>
      <c r="D174" s="3">
        <v>31</v>
      </c>
    </row>
    <row r="175" spans="1:4" x14ac:dyDescent="0.25">
      <c r="A175" s="5">
        <v>40353</v>
      </c>
      <c r="B175" s="3" t="s">
        <v>150</v>
      </c>
      <c r="C175" s="3" t="s">
        <v>142</v>
      </c>
      <c r="D175" s="3">
        <v>45</v>
      </c>
    </row>
    <row r="176" spans="1:4" x14ac:dyDescent="0.25">
      <c r="A176" s="5">
        <v>40361</v>
      </c>
      <c r="B176" s="3" t="s">
        <v>149</v>
      </c>
      <c r="C176" s="3" t="s">
        <v>143</v>
      </c>
      <c r="D176" s="3">
        <v>10</v>
      </c>
    </row>
    <row r="177" spans="1:4" x14ac:dyDescent="0.25">
      <c r="A177" s="5">
        <v>40379</v>
      </c>
      <c r="B177" s="3" t="s">
        <v>150</v>
      </c>
      <c r="C177" s="3" t="s">
        <v>142</v>
      </c>
      <c r="D177" s="3">
        <v>36</v>
      </c>
    </row>
    <row r="178" spans="1:4" x14ac:dyDescent="0.25">
      <c r="A178" s="5">
        <v>40322</v>
      </c>
      <c r="B178" s="3" t="s">
        <v>148</v>
      </c>
      <c r="C178" s="3" t="s">
        <v>141</v>
      </c>
      <c r="D178" s="3">
        <v>57</v>
      </c>
    </row>
    <row r="179" spans="1:4" x14ac:dyDescent="0.25">
      <c r="A179" s="5">
        <v>40392</v>
      </c>
      <c r="B179" s="3" t="s">
        <v>148</v>
      </c>
      <c r="C179" s="3" t="s">
        <v>142</v>
      </c>
      <c r="D179" s="3">
        <v>27</v>
      </c>
    </row>
    <row r="180" spans="1:4" x14ac:dyDescent="0.25">
      <c r="A180" s="5">
        <v>40341</v>
      </c>
      <c r="B180" s="3" t="s">
        <v>149</v>
      </c>
      <c r="C180" s="3" t="s">
        <v>142</v>
      </c>
      <c r="D180" s="3">
        <v>12</v>
      </c>
    </row>
    <row r="181" spans="1:4" x14ac:dyDescent="0.25">
      <c r="A181" s="5">
        <v>40344</v>
      </c>
      <c r="B181" s="3" t="s">
        <v>150</v>
      </c>
      <c r="C181" s="3" t="s">
        <v>141</v>
      </c>
      <c r="D181" s="3">
        <v>31</v>
      </c>
    </row>
    <row r="182" spans="1:4" x14ac:dyDescent="0.25">
      <c r="A182" s="5">
        <v>40386</v>
      </c>
      <c r="B182" s="3" t="s">
        <v>150</v>
      </c>
      <c r="C182" s="3" t="s">
        <v>142</v>
      </c>
      <c r="D182" s="3">
        <v>40</v>
      </c>
    </row>
    <row r="183" spans="1:4" x14ac:dyDescent="0.25">
      <c r="A183" s="5">
        <v>40317</v>
      </c>
      <c r="B183" s="3" t="s">
        <v>149</v>
      </c>
      <c r="C183" s="3" t="s">
        <v>141</v>
      </c>
      <c r="D183" s="3">
        <v>44</v>
      </c>
    </row>
    <row r="184" spans="1:4" x14ac:dyDescent="0.25">
      <c r="A184" s="5">
        <v>40370</v>
      </c>
      <c r="B184" s="3" t="s">
        <v>149</v>
      </c>
      <c r="C184" s="3" t="s">
        <v>142</v>
      </c>
      <c r="D184" s="3">
        <v>49</v>
      </c>
    </row>
    <row r="185" spans="1:4" x14ac:dyDescent="0.25">
      <c r="A185" s="5">
        <v>40321</v>
      </c>
      <c r="B185" s="3" t="s">
        <v>149</v>
      </c>
      <c r="C185" s="3" t="s">
        <v>143</v>
      </c>
      <c r="D185" s="3">
        <v>54</v>
      </c>
    </row>
    <row r="186" spans="1:4" x14ac:dyDescent="0.25">
      <c r="A186" s="5">
        <v>40385</v>
      </c>
      <c r="B186" s="3" t="s">
        <v>148</v>
      </c>
      <c r="C186" s="3" t="s">
        <v>142</v>
      </c>
      <c r="D186" s="3">
        <v>59</v>
      </c>
    </row>
    <row r="187" spans="1:4" x14ac:dyDescent="0.25">
      <c r="A187" s="5">
        <v>40395</v>
      </c>
      <c r="B187" s="3" t="s">
        <v>150</v>
      </c>
      <c r="C187" s="3" t="s">
        <v>141</v>
      </c>
      <c r="D187" s="3">
        <v>41</v>
      </c>
    </row>
    <row r="188" spans="1:4" x14ac:dyDescent="0.25">
      <c r="A188" s="5">
        <v>40347</v>
      </c>
      <c r="B188" s="3" t="s">
        <v>149</v>
      </c>
      <c r="C188" s="3" t="s">
        <v>142</v>
      </c>
      <c r="D188" s="3">
        <v>18</v>
      </c>
    </row>
    <row r="189" spans="1:4" x14ac:dyDescent="0.25">
      <c r="A189" s="5">
        <v>40374</v>
      </c>
      <c r="B189" s="3" t="s">
        <v>150</v>
      </c>
      <c r="C189" s="3" t="s">
        <v>141</v>
      </c>
      <c r="D189" s="3">
        <v>12</v>
      </c>
    </row>
    <row r="190" spans="1:4" x14ac:dyDescent="0.25">
      <c r="A190" s="5">
        <v>40380</v>
      </c>
      <c r="B190" s="3" t="s">
        <v>148</v>
      </c>
      <c r="C190" s="3" t="s">
        <v>143</v>
      </c>
      <c r="D190" s="3">
        <v>58</v>
      </c>
    </row>
    <row r="191" spans="1:4" x14ac:dyDescent="0.25">
      <c r="A191" s="5">
        <v>40308</v>
      </c>
      <c r="B191" s="3" t="s">
        <v>148</v>
      </c>
      <c r="C191" s="3" t="s">
        <v>142</v>
      </c>
      <c r="D191" s="3">
        <v>11</v>
      </c>
    </row>
    <row r="192" spans="1:4" x14ac:dyDescent="0.25">
      <c r="A192" s="5">
        <v>40339</v>
      </c>
      <c r="B192" s="3" t="s">
        <v>149</v>
      </c>
      <c r="C192" s="3" t="s">
        <v>141</v>
      </c>
      <c r="D192" s="3">
        <v>52</v>
      </c>
    </row>
    <row r="193" spans="1:4" x14ac:dyDescent="0.25">
      <c r="A193" s="5">
        <v>40332</v>
      </c>
      <c r="B193" s="3" t="s">
        <v>150</v>
      </c>
      <c r="C193" s="3" t="s">
        <v>141</v>
      </c>
      <c r="D193" s="3">
        <v>28</v>
      </c>
    </row>
    <row r="194" spans="1:4" x14ac:dyDescent="0.25">
      <c r="A194" s="5">
        <v>40334</v>
      </c>
      <c r="B194" s="3" t="s">
        <v>148</v>
      </c>
      <c r="C194" s="3" t="s">
        <v>142</v>
      </c>
      <c r="D194" s="3">
        <v>12</v>
      </c>
    </row>
    <row r="195" spans="1:4" x14ac:dyDescent="0.25">
      <c r="A195" s="5">
        <v>40310</v>
      </c>
      <c r="B195" s="3" t="s">
        <v>148</v>
      </c>
      <c r="C195" s="3" t="s">
        <v>143</v>
      </c>
      <c r="D195" s="3">
        <v>27</v>
      </c>
    </row>
    <row r="196" spans="1:4" x14ac:dyDescent="0.25">
      <c r="A196" s="5">
        <v>40340</v>
      </c>
      <c r="B196" s="3" t="s">
        <v>150</v>
      </c>
      <c r="C196" s="3" t="s">
        <v>141</v>
      </c>
      <c r="D196" s="3">
        <v>27</v>
      </c>
    </row>
    <row r="197" spans="1:4" x14ac:dyDescent="0.25">
      <c r="A197" s="5">
        <v>40334</v>
      </c>
      <c r="B197" s="3" t="s">
        <v>148</v>
      </c>
      <c r="C197" s="3" t="s">
        <v>142</v>
      </c>
      <c r="D197" s="3">
        <v>30</v>
      </c>
    </row>
    <row r="198" spans="1:4" x14ac:dyDescent="0.25">
      <c r="A198" s="5">
        <v>40360</v>
      </c>
      <c r="B198" s="3" t="s">
        <v>148</v>
      </c>
      <c r="C198" s="3" t="s">
        <v>143</v>
      </c>
      <c r="D198" s="3">
        <v>46</v>
      </c>
    </row>
    <row r="199" spans="1:4" x14ac:dyDescent="0.25">
      <c r="A199" s="5">
        <v>40385</v>
      </c>
      <c r="B199" s="3" t="s">
        <v>149</v>
      </c>
      <c r="C199" s="3" t="s">
        <v>141</v>
      </c>
      <c r="D199" s="3">
        <v>28</v>
      </c>
    </row>
    <row r="200" spans="1:4" x14ac:dyDescent="0.25">
      <c r="A200" s="5">
        <v>40317</v>
      </c>
      <c r="B200" s="3" t="s">
        <v>149</v>
      </c>
      <c r="C200" s="3" t="s">
        <v>143</v>
      </c>
      <c r="D200" s="3">
        <v>26</v>
      </c>
    </row>
    <row r="201" spans="1:4" x14ac:dyDescent="0.25">
      <c r="A201" s="5">
        <v>40332</v>
      </c>
      <c r="B201" s="3" t="s">
        <v>148</v>
      </c>
      <c r="C201" s="3" t="s">
        <v>142</v>
      </c>
      <c r="D201" s="3">
        <v>24</v>
      </c>
    </row>
    <row r="202" spans="1:4" x14ac:dyDescent="0.25">
      <c r="A202" s="5">
        <v>40313</v>
      </c>
      <c r="B202" s="3" t="s">
        <v>150</v>
      </c>
      <c r="C202" s="3" t="s">
        <v>141</v>
      </c>
      <c r="D202" s="3">
        <v>27</v>
      </c>
    </row>
    <row r="203" spans="1:4" x14ac:dyDescent="0.25">
      <c r="A203" s="5">
        <v>40337</v>
      </c>
      <c r="B203" s="3" t="s">
        <v>148</v>
      </c>
      <c r="C203" s="3" t="s">
        <v>142</v>
      </c>
      <c r="D203" s="3">
        <v>56</v>
      </c>
    </row>
    <row r="204" spans="1:4" x14ac:dyDescent="0.25">
      <c r="A204" s="5">
        <v>40359</v>
      </c>
      <c r="B204" s="3" t="s">
        <v>148</v>
      </c>
      <c r="C204" s="3" t="s">
        <v>142</v>
      </c>
      <c r="D204" s="3">
        <v>56</v>
      </c>
    </row>
    <row r="205" spans="1:4" x14ac:dyDescent="0.25">
      <c r="A205" s="5">
        <v>40326</v>
      </c>
      <c r="B205" s="3" t="s">
        <v>150</v>
      </c>
      <c r="C205" s="3" t="s">
        <v>143</v>
      </c>
      <c r="D205" s="3">
        <v>32</v>
      </c>
    </row>
    <row r="206" spans="1:4" x14ac:dyDescent="0.25">
      <c r="A206" s="5">
        <v>40383</v>
      </c>
      <c r="B206" s="3" t="s">
        <v>150</v>
      </c>
      <c r="C206" s="3" t="s">
        <v>143</v>
      </c>
      <c r="D206" s="3">
        <v>52</v>
      </c>
    </row>
    <row r="207" spans="1:4" x14ac:dyDescent="0.25">
      <c r="A207" s="5">
        <v>40346</v>
      </c>
      <c r="B207" s="3" t="s">
        <v>150</v>
      </c>
      <c r="C207" s="3" t="s">
        <v>142</v>
      </c>
      <c r="D207" s="3">
        <v>55</v>
      </c>
    </row>
    <row r="208" spans="1:4" x14ac:dyDescent="0.25">
      <c r="A208" s="5">
        <v>40320</v>
      </c>
      <c r="B208" s="3" t="s">
        <v>150</v>
      </c>
      <c r="C208" s="3" t="s">
        <v>142</v>
      </c>
      <c r="D208" s="3">
        <v>45</v>
      </c>
    </row>
    <row r="209" spans="1:4" x14ac:dyDescent="0.25">
      <c r="A209" s="5">
        <v>40397</v>
      </c>
      <c r="B209" s="3" t="s">
        <v>150</v>
      </c>
      <c r="C209" s="3" t="s">
        <v>143</v>
      </c>
      <c r="D209" s="3">
        <v>20</v>
      </c>
    </row>
    <row r="210" spans="1:4" x14ac:dyDescent="0.25">
      <c r="A210" s="5">
        <v>40380</v>
      </c>
      <c r="B210" s="3" t="s">
        <v>148</v>
      </c>
      <c r="C210" s="3" t="s">
        <v>143</v>
      </c>
      <c r="D210" s="3">
        <v>15</v>
      </c>
    </row>
    <row r="211" spans="1:4" x14ac:dyDescent="0.25">
      <c r="A211" s="5">
        <v>40322</v>
      </c>
      <c r="B211" s="3" t="s">
        <v>149</v>
      </c>
      <c r="C211" s="3" t="s">
        <v>143</v>
      </c>
      <c r="D211" s="3">
        <v>28</v>
      </c>
    </row>
    <row r="212" spans="1:4" x14ac:dyDescent="0.25">
      <c r="A212" s="5">
        <v>40366</v>
      </c>
      <c r="B212" s="3" t="s">
        <v>150</v>
      </c>
      <c r="C212" s="3" t="s">
        <v>141</v>
      </c>
      <c r="D212" s="3">
        <v>50</v>
      </c>
    </row>
    <row r="213" spans="1:4" x14ac:dyDescent="0.25">
      <c r="A213" s="5">
        <v>40390</v>
      </c>
      <c r="B213" s="3" t="s">
        <v>149</v>
      </c>
      <c r="C213" s="3" t="s">
        <v>141</v>
      </c>
      <c r="D213" s="3">
        <v>43</v>
      </c>
    </row>
    <row r="214" spans="1:4" x14ac:dyDescent="0.25">
      <c r="A214" s="5">
        <v>40336</v>
      </c>
      <c r="B214" s="3" t="s">
        <v>148</v>
      </c>
      <c r="C214" s="3" t="s">
        <v>142</v>
      </c>
      <c r="D214" s="3">
        <v>47</v>
      </c>
    </row>
    <row r="215" spans="1:4" x14ac:dyDescent="0.25">
      <c r="A215" s="5">
        <v>40316</v>
      </c>
      <c r="B215" s="3" t="s">
        <v>149</v>
      </c>
      <c r="C215" s="3" t="s">
        <v>141</v>
      </c>
      <c r="D215" s="3">
        <v>22</v>
      </c>
    </row>
    <row r="216" spans="1:4" x14ac:dyDescent="0.25">
      <c r="A216" s="5">
        <v>40349</v>
      </c>
      <c r="B216" s="3" t="s">
        <v>149</v>
      </c>
      <c r="C216" s="3" t="s">
        <v>143</v>
      </c>
      <c r="D216" s="3">
        <v>42</v>
      </c>
    </row>
    <row r="217" spans="1:4" x14ac:dyDescent="0.25">
      <c r="A217" s="5">
        <v>40370</v>
      </c>
      <c r="B217" s="3" t="s">
        <v>149</v>
      </c>
      <c r="C217" s="3" t="s">
        <v>142</v>
      </c>
      <c r="D217" s="3">
        <v>43</v>
      </c>
    </row>
    <row r="218" spans="1:4" x14ac:dyDescent="0.25">
      <c r="A218" s="5">
        <v>40365</v>
      </c>
      <c r="B218" s="3" t="s">
        <v>148</v>
      </c>
      <c r="C218" s="3" t="s">
        <v>143</v>
      </c>
      <c r="D218" s="3">
        <v>36</v>
      </c>
    </row>
    <row r="219" spans="1:4" x14ac:dyDescent="0.25">
      <c r="A219" s="5">
        <v>40318</v>
      </c>
      <c r="B219" s="3" t="s">
        <v>150</v>
      </c>
      <c r="C219" s="3" t="s">
        <v>141</v>
      </c>
      <c r="D219" s="3">
        <v>16</v>
      </c>
    </row>
    <row r="220" spans="1:4" x14ac:dyDescent="0.25">
      <c r="A220" s="5">
        <v>40359</v>
      </c>
      <c r="B220" s="3" t="s">
        <v>150</v>
      </c>
      <c r="C220" s="3" t="s">
        <v>143</v>
      </c>
      <c r="D220" s="3">
        <v>43</v>
      </c>
    </row>
    <row r="221" spans="1:4" x14ac:dyDescent="0.25">
      <c r="A221" s="5">
        <v>40382</v>
      </c>
      <c r="B221" s="3" t="s">
        <v>148</v>
      </c>
      <c r="C221" s="3" t="s">
        <v>142</v>
      </c>
      <c r="D221" s="3">
        <v>53</v>
      </c>
    </row>
    <row r="222" spans="1:4" x14ac:dyDescent="0.25">
      <c r="A222" s="5">
        <v>40309</v>
      </c>
      <c r="B222" s="3" t="s">
        <v>149</v>
      </c>
      <c r="C222" s="3" t="s">
        <v>141</v>
      </c>
      <c r="D222" s="3">
        <v>30</v>
      </c>
    </row>
    <row r="223" spans="1:4" x14ac:dyDescent="0.25">
      <c r="A223" s="5">
        <v>40395</v>
      </c>
      <c r="B223" s="3" t="s">
        <v>148</v>
      </c>
      <c r="C223" s="3" t="s">
        <v>141</v>
      </c>
      <c r="D223" s="3">
        <v>16</v>
      </c>
    </row>
    <row r="224" spans="1:4" x14ac:dyDescent="0.25">
      <c r="A224" s="5">
        <v>40390</v>
      </c>
      <c r="B224" s="3" t="s">
        <v>148</v>
      </c>
      <c r="C224" s="3" t="s">
        <v>142</v>
      </c>
      <c r="D224" s="3">
        <v>59</v>
      </c>
    </row>
    <row r="225" spans="1:4" x14ac:dyDescent="0.25">
      <c r="A225" s="5">
        <v>40382</v>
      </c>
      <c r="B225" s="3" t="s">
        <v>150</v>
      </c>
      <c r="C225" s="3" t="s">
        <v>142</v>
      </c>
      <c r="D225" s="3">
        <v>49</v>
      </c>
    </row>
    <row r="226" spans="1:4" x14ac:dyDescent="0.25">
      <c r="A226" s="5">
        <v>40327</v>
      </c>
      <c r="B226" s="3" t="s">
        <v>148</v>
      </c>
      <c r="C226" s="3" t="s">
        <v>141</v>
      </c>
      <c r="D226" s="3">
        <v>14</v>
      </c>
    </row>
    <row r="227" spans="1:4" x14ac:dyDescent="0.25">
      <c r="A227" s="5">
        <v>40394</v>
      </c>
      <c r="B227" s="3" t="s">
        <v>149</v>
      </c>
      <c r="C227" s="3" t="s">
        <v>141</v>
      </c>
      <c r="D227" s="3">
        <v>30</v>
      </c>
    </row>
    <row r="228" spans="1:4" x14ac:dyDescent="0.25">
      <c r="A228" s="5">
        <v>40344</v>
      </c>
      <c r="B228" s="3" t="s">
        <v>149</v>
      </c>
      <c r="C228" s="3" t="s">
        <v>141</v>
      </c>
      <c r="D228" s="3">
        <v>23</v>
      </c>
    </row>
    <row r="229" spans="1:4" x14ac:dyDescent="0.25">
      <c r="A229" s="5">
        <v>40379</v>
      </c>
      <c r="B229" s="3" t="s">
        <v>148</v>
      </c>
      <c r="C229" s="3" t="s">
        <v>143</v>
      </c>
      <c r="D229" s="3">
        <v>59</v>
      </c>
    </row>
    <row r="230" spans="1:4" x14ac:dyDescent="0.25">
      <c r="A230" s="5">
        <v>40320</v>
      </c>
      <c r="B230" s="3" t="s">
        <v>150</v>
      </c>
      <c r="C230" s="3" t="s">
        <v>142</v>
      </c>
      <c r="D230" s="3">
        <v>41</v>
      </c>
    </row>
    <row r="231" spans="1:4" x14ac:dyDescent="0.25">
      <c r="A231" s="5">
        <v>40336</v>
      </c>
      <c r="B231" s="3" t="s">
        <v>149</v>
      </c>
      <c r="C231" s="3" t="s">
        <v>141</v>
      </c>
      <c r="D231" s="3">
        <v>15</v>
      </c>
    </row>
    <row r="232" spans="1:4" x14ac:dyDescent="0.25">
      <c r="A232" s="5">
        <v>40351</v>
      </c>
      <c r="B232" s="3" t="s">
        <v>148</v>
      </c>
      <c r="C232" s="3" t="s">
        <v>142</v>
      </c>
      <c r="D232" s="3">
        <v>40</v>
      </c>
    </row>
    <row r="233" spans="1:4" x14ac:dyDescent="0.25">
      <c r="A233" s="5">
        <v>40368</v>
      </c>
      <c r="B233" s="3" t="s">
        <v>149</v>
      </c>
      <c r="C233" s="3" t="s">
        <v>141</v>
      </c>
      <c r="D233" s="3">
        <v>44</v>
      </c>
    </row>
    <row r="234" spans="1:4" x14ac:dyDescent="0.25">
      <c r="A234" s="5">
        <v>40329</v>
      </c>
      <c r="B234" s="3" t="s">
        <v>149</v>
      </c>
      <c r="C234" s="3" t="s">
        <v>141</v>
      </c>
      <c r="D234" s="3">
        <v>45</v>
      </c>
    </row>
    <row r="235" spans="1:4" x14ac:dyDescent="0.25">
      <c r="A235" s="5">
        <v>40328</v>
      </c>
      <c r="B235" s="3" t="s">
        <v>149</v>
      </c>
      <c r="C235" s="3" t="s">
        <v>141</v>
      </c>
      <c r="D235" s="3">
        <v>43</v>
      </c>
    </row>
    <row r="236" spans="1:4" x14ac:dyDescent="0.25">
      <c r="A236" s="5">
        <v>40328</v>
      </c>
      <c r="B236" s="3" t="s">
        <v>148</v>
      </c>
      <c r="C236" s="3" t="s">
        <v>142</v>
      </c>
      <c r="D236" s="3">
        <v>42</v>
      </c>
    </row>
    <row r="237" spans="1:4" x14ac:dyDescent="0.25">
      <c r="A237" s="5">
        <v>40379</v>
      </c>
      <c r="B237" s="3" t="s">
        <v>149</v>
      </c>
      <c r="C237" s="3" t="s">
        <v>142</v>
      </c>
      <c r="D237" s="3">
        <v>30</v>
      </c>
    </row>
    <row r="238" spans="1:4" x14ac:dyDescent="0.25">
      <c r="A238" s="5">
        <v>40315</v>
      </c>
      <c r="B238" s="3" t="s">
        <v>150</v>
      </c>
      <c r="C238" s="3" t="s">
        <v>143</v>
      </c>
      <c r="D238" s="3">
        <v>39</v>
      </c>
    </row>
    <row r="239" spans="1:4" x14ac:dyDescent="0.25">
      <c r="A239" s="5">
        <v>40375</v>
      </c>
      <c r="B239" s="3" t="s">
        <v>148</v>
      </c>
      <c r="C239" s="3" t="s">
        <v>143</v>
      </c>
      <c r="D239" s="3">
        <v>11</v>
      </c>
    </row>
    <row r="240" spans="1:4" x14ac:dyDescent="0.25">
      <c r="A240" s="5">
        <v>40368</v>
      </c>
      <c r="B240" s="3" t="s">
        <v>150</v>
      </c>
      <c r="C240" s="3" t="s">
        <v>143</v>
      </c>
      <c r="D240" s="3">
        <v>16</v>
      </c>
    </row>
    <row r="241" spans="1:4" x14ac:dyDescent="0.25">
      <c r="A241" s="5">
        <v>40372</v>
      </c>
      <c r="B241" s="3" t="s">
        <v>148</v>
      </c>
      <c r="C241" s="3" t="s">
        <v>141</v>
      </c>
      <c r="D241" s="3">
        <v>16</v>
      </c>
    </row>
    <row r="242" spans="1:4" x14ac:dyDescent="0.25">
      <c r="A242" s="5">
        <v>40332</v>
      </c>
      <c r="B242" s="3" t="s">
        <v>149</v>
      </c>
      <c r="C242" s="3" t="s">
        <v>142</v>
      </c>
      <c r="D242" s="3">
        <v>58</v>
      </c>
    </row>
    <row r="243" spans="1:4" x14ac:dyDescent="0.25">
      <c r="A243" s="5">
        <v>40387</v>
      </c>
      <c r="B243" s="3" t="s">
        <v>149</v>
      </c>
      <c r="C243" s="3" t="s">
        <v>143</v>
      </c>
      <c r="D243" s="3">
        <v>19</v>
      </c>
    </row>
    <row r="244" spans="1:4" x14ac:dyDescent="0.25">
      <c r="A244" s="5">
        <v>40369</v>
      </c>
      <c r="B244" s="3" t="s">
        <v>148</v>
      </c>
      <c r="C244" s="3" t="s">
        <v>142</v>
      </c>
      <c r="D244" s="3">
        <v>41</v>
      </c>
    </row>
    <row r="245" spans="1:4" x14ac:dyDescent="0.25">
      <c r="A245" s="5">
        <v>40363</v>
      </c>
      <c r="B245" s="3" t="s">
        <v>149</v>
      </c>
      <c r="C245" s="3" t="s">
        <v>141</v>
      </c>
      <c r="D245" s="3">
        <v>18</v>
      </c>
    </row>
    <row r="246" spans="1:4" x14ac:dyDescent="0.25">
      <c r="A246" s="5">
        <v>40346</v>
      </c>
      <c r="B246" s="3" t="s">
        <v>150</v>
      </c>
      <c r="C246" s="3" t="s">
        <v>143</v>
      </c>
      <c r="D246" s="3">
        <v>49</v>
      </c>
    </row>
    <row r="247" spans="1:4" x14ac:dyDescent="0.25">
      <c r="A247" s="5">
        <v>40316</v>
      </c>
      <c r="B247" s="3" t="s">
        <v>148</v>
      </c>
      <c r="C247" s="3" t="s">
        <v>143</v>
      </c>
      <c r="D247" s="3">
        <v>34</v>
      </c>
    </row>
    <row r="248" spans="1:4" x14ac:dyDescent="0.25">
      <c r="A248" s="5">
        <v>40309</v>
      </c>
      <c r="B248" s="3" t="s">
        <v>150</v>
      </c>
      <c r="C248" s="3" t="s">
        <v>143</v>
      </c>
      <c r="D248" s="3">
        <v>50</v>
      </c>
    </row>
    <row r="249" spans="1:4" x14ac:dyDescent="0.25">
      <c r="A249" s="5">
        <v>40309</v>
      </c>
      <c r="B249" s="3" t="s">
        <v>149</v>
      </c>
      <c r="C249" s="3" t="s">
        <v>142</v>
      </c>
      <c r="D249" s="3">
        <v>42</v>
      </c>
    </row>
    <row r="250" spans="1:4" x14ac:dyDescent="0.25">
      <c r="A250" s="5">
        <v>40344</v>
      </c>
      <c r="B250" s="3" t="s">
        <v>150</v>
      </c>
      <c r="C250" s="3" t="s">
        <v>143</v>
      </c>
      <c r="D250" s="3">
        <v>59</v>
      </c>
    </row>
    <row r="251" spans="1:4" x14ac:dyDescent="0.25">
      <c r="A251" s="5">
        <v>40388</v>
      </c>
      <c r="B251" s="3" t="s">
        <v>150</v>
      </c>
      <c r="C251" s="3" t="s">
        <v>143</v>
      </c>
      <c r="D251" s="3">
        <v>58</v>
      </c>
    </row>
    <row r="252" spans="1:4" x14ac:dyDescent="0.25">
      <c r="A252" s="5">
        <v>40314</v>
      </c>
      <c r="B252" s="3" t="s">
        <v>149</v>
      </c>
      <c r="C252" s="3" t="s">
        <v>143</v>
      </c>
      <c r="D252" s="3">
        <v>31</v>
      </c>
    </row>
    <row r="253" spans="1:4" x14ac:dyDescent="0.25">
      <c r="A253" s="5">
        <v>40369</v>
      </c>
      <c r="B253" s="3" t="s">
        <v>148</v>
      </c>
      <c r="C253" s="3" t="s">
        <v>141</v>
      </c>
      <c r="D253" s="3">
        <v>54</v>
      </c>
    </row>
    <row r="254" spans="1:4" x14ac:dyDescent="0.25">
      <c r="A254" s="5">
        <v>40357</v>
      </c>
      <c r="B254" s="3" t="s">
        <v>148</v>
      </c>
      <c r="C254" s="3" t="s">
        <v>141</v>
      </c>
      <c r="D254" s="3">
        <v>57</v>
      </c>
    </row>
    <row r="255" spans="1:4" x14ac:dyDescent="0.25">
      <c r="A255" s="5">
        <v>40358</v>
      </c>
      <c r="B255" s="3" t="s">
        <v>150</v>
      </c>
      <c r="C255" s="3" t="s">
        <v>143</v>
      </c>
      <c r="D255" s="3">
        <v>17</v>
      </c>
    </row>
    <row r="256" spans="1:4" x14ac:dyDescent="0.25">
      <c r="A256" s="5">
        <v>40363</v>
      </c>
      <c r="B256" s="3" t="s">
        <v>150</v>
      </c>
      <c r="C256" s="3" t="s">
        <v>141</v>
      </c>
      <c r="D256" s="3">
        <v>38</v>
      </c>
    </row>
    <row r="257" spans="1:4" x14ac:dyDescent="0.25">
      <c r="A257" s="5">
        <v>40381</v>
      </c>
      <c r="B257" s="3" t="s">
        <v>148</v>
      </c>
      <c r="C257" s="3" t="s">
        <v>143</v>
      </c>
      <c r="D257" s="3">
        <v>30</v>
      </c>
    </row>
    <row r="258" spans="1:4" x14ac:dyDescent="0.25">
      <c r="A258" s="5">
        <v>40388</v>
      </c>
      <c r="B258" s="3" t="s">
        <v>148</v>
      </c>
      <c r="C258" s="3" t="s">
        <v>141</v>
      </c>
      <c r="D258" s="3">
        <v>45</v>
      </c>
    </row>
    <row r="259" spans="1:4" x14ac:dyDescent="0.25">
      <c r="A259" s="5">
        <v>40326</v>
      </c>
      <c r="B259" s="3" t="s">
        <v>149</v>
      </c>
      <c r="C259" s="3" t="s">
        <v>142</v>
      </c>
      <c r="D259" s="3">
        <v>19</v>
      </c>
    </row>
    <row r="260" spans="1:4" x14ac:dyDescent="0.25">
      <c r="A260" s="5">
        <v>40382</v>
      </c>
      <c r="B260" s="3" t="s">
        <v>148</v>
      </c>
      <c r="C260" s="3" t="s">
        <v>141</v>
      </c>
      <c r="D260" s="3">
        <v>31</v>
      </c>
    </row>
    <row r="261" spans="1:4" x14ac:dyDescent="0.25">
      <c r="A261" s="5">
        <v>40362</v>
      </c>
      <c r="B261" s="3" t="s">
        <v>150</v>
      </c>
      <c r="C261" s="3" t="s">
        <v>143</v>
      </c>
      <c r="D261" s="3">
        <v>19</v>
      </c>
    </row>
    <row r="262" spans="1:4" x14ac:dyDescent="0.25">
      <c r="A262" s="5">
        <v>40326</v>
      </c>
      <c r="B262" s="3" t="s">
        <v>150</v>
      </c>
      <c r="C262" s="3" t="s">
        <v>142</v>
      </c>
      <c r="D262" s="3">
        <v>23</v>
      </c>
    </row>
    <row r="263" spans="1:4" x14ac:dyDescent="0.25">
      <c r="A263" s="5">
        <v>40365</v>
      </c>
      <c r="B263" s="3" t="s">
        <v>150</v>
      </c>
      <c r="C263" s="3" t="s">
        <v>141</v>
      </c>
      <c r="D263" s="3">
        <v>39</v>
      </c>
    </row>
    <row r="264" spans="1:4" x14ac:dyDescent="0.25">
      <c r="A264" s="5">
        <v>40311</v>
      </c>
      <c r="B264" s="3" t="s">
        <v>150</v>
      </c>
      <c r="C264" s="3" t="s">
        <v>143</v>
      </c>
      <c r="D264" s="3">
        <v>14</v>
      </c>
    </row>
    <row r="265" spans="1:4" x14ac:dyDescent="0.25">
      <c r="A265" s="5">
        <v>40355</v>
      </c>
      <c r="B265" s="3" t="s">
        <v>148</v>
      </c>
      <c r="C265" s="3" t="s">
        <v>143</v>
      </c>
      <c r="D265" s="3">
        <v>13</v>
      </c>
    </row>
    <row r="266" spans="1:4" x14ac:dyDescent="0.25">
      <c r="A266" s="5">
        <v>40397</v>
      </c>
      <c r="B266" s="3" t="s">
        <v>150</v>
      </c>
      <c r="C266" s="3" t="s">
        <v>143</v>
      </c>
      <c r="D266" s="3">
        <v>58</v>
      </c>
    </row>
    <row r="267" spans="1:4" x14ac:dyDescent="0.25">
      <c r="A267" s="5">
        <v>40383</v>
      </c>
      <c r="B267" s="3" t="s">
        <v>148</v>
      </c>
      <c r="C267" s="3" t="s">
        <v>141</v>
      </c>
      <c r="D267" s="3">
        <v>56</v>
      </c>
    </row>
    <row r="268" spans="1:4" x14ac:dyDescent="0.25">
      <c r="A268" s="5">
        <v>40395</v>
      </c>
      <c r="B268" s="3" t="s">
        <v>149</v>
      </c>
      <c r="C268" s="3" t="s">
        <v>142</v>
      </c>
      <c r="D268" s="3">
        <v>54</v>
      </c>
    </row>
    <row r="269" spans="1:4" x14ac:dyDescent="0.25">
      <c r="A269" s="5">
        <v>40328</v>
      </c>
      <c r="B269" s="3" t="s">
        <v>148</v>
      </c>
      <c r="C269" s="3" t="s">
        <v>141</v>
      </c>
      <c r="D269" s="3">
        <v>52</v>
      </c>
    </row>
    <row r="270" spans="1:4" x14ac:dyDescent="0.25">
      <c r="A270" s="5">
        <v>40396</v>
      </c>
      <c r="B270" s="3" t="s">
        <v>150</v>
      </c>
      <c r="C270" s="3" t="s">
        <v>141</v>
      </c>
      <c r="D270" s="3">
        <v>30</v>
      </c>
    </row>
    <row r="271" spans="1:4" x14ac:dyDescent="0.25">
      <c r="A271" s="5">
        <v>40342</v>
      </c>
      <c r="B271" s="3" t="s">
        <v>149</v>
      </c>
      <c r="C271" s="3" t="s">
        <v>142</v>
      </c>
      <c r="D271" s="3">
        <v>57</v>
      </c>
    </row>
    <row r="272" spans="1:4" x14ac:dyDescent="0.25">
      <c r="A272" s="5">
        <v>40377</v>
      </c>
      <c r="B272" s="3" t="s">
        <v>150</v>
      </c>
      <c r="C272" s="3" t="s">
        <v>142</v>
      </c>
      <c r="D272" s="3">
        <v>50</v>
      </c>
    </row>
    <row r="273" spans="1:4" x14ac:dyDescent="0.25">
      <c r="A273" s="5">
        <v>40349</v>
      </c>
      <c r="B273" s="3" t="s">
        <v>149</v>
      </c>
      <c r="C273" s="3" t="s">
        <v>142</v>
      </c>
      <c r="D273" s="3">
        <v>36</v>
      </c>
    </row>
    <row r="274" spans="1:4" x14ac:dyDescent="0.25">
      <c r="A274" s="5">
        <v>40345</v>
      </c>
      <c r="B274" s="3" t="s">
        <v>149</v>
      </c>
      <c r="C274" s="3" t="s">
        <v>142</v>
      </c>
      <c r="D274" s="3">
        <v>17</v>
      </c>
    </row>
    <row r="275" spans="1:4" x14ac:dyDescent="0.25">
      <c r="A275" s="5">
        <v>40373</v>
      </c>
      <c r="B275" s="3" t="s">
        <v>148</v>
      </c>
      <c r="C275" s="3" t="s">
        <v>142</v>
      </c>
      <c r="D275" s="3">
        <v>34</v>
      </c>
    </row>
    <row r="276" spans="1:4" x14ac:dyDescent="0.25">
      <c r="A276" s="5">
        <v>40376</v>
      </c>
      <c r="B276" s="3" t="s">
        <v>149</v>
      </c>
      <c r="C276" s="3" t="s">
        <v>142</v>
      </c>
      <c r="D276" s="3">
        <v>11</v>
      </c>
    </row>
    <row r="277" spans="1:4" x14ac:dyDescent="0.25">
      <c r="A277" s="5">
        <v>40346</v>
      </c>
      <c r="B277" s="3" t="s">
        <v>150</v>
      </c>
      <c r="C277" s="3" t="s">
        <v>143</v>
      </c>
      <c r="D277" s="3">
        <v>13</v>
      </c>
    </row>
    <row r="278" spans="1:4" x14ac:dyDescent="0.25">
      <c r="A278" s="5">
        <v>40323</v>
      </c>
      <c r="B278" s="3" t="s">
        <v>150</v>
      </c>
      <c r="C278" s="3" t="s">
        <v>141</v>
      </c>
      <c r="D278" s="3">
        <v>58</v>
      </c>
    </row>
    <row r="279" spans="1:4" x14ac:dyDescent="0.25">
      <c r="A279" s="5">
        <v>40310</v>
      </c>
      <c r="B279" s="3" t="s">
        <v>149</v>
      </c>
      <c r="C279" s="3" t="s">
        <v>141</v>
      </c>
      <c r="D279" s="3">
        <v>39</v>
      </c>
    </row>
    <row r="280" spans="1:4" x14ac:dyDescent="0.25">
      <c r="A280" s="5">
        <v>40365</v>
      </c>
      <c r="B280" s="3" t="s">
        <v>149</v>
      </c>
      <c r="C280" s="3" t="s">
        <v>142</v>
      </c>
      <c r="D280" s="3">
        <v>19</v>
      </c>
    </row>
    <row r="281" spans="1:4" x14ac:dyDescent="0.25">
      <c r="A281" s="5">
        <v>40318</v>
      </c>
      <c r="B281" s="3" t="s">
        <v>148</v>
      </c>
      <c r="C281" s="3" t="s">
        <v>141</v>
      </c>
      <c r="D281" s="3">
        <v>42</v>
      </c>
    </row>
    <row r="282" spans="1:4" x14ac:dyDescent="0.25">
      <c r="A282" s="5">
        <v>40322</v>
      </c>
      <c r="B282" s="3" t="s">
        <v>149</v>
      </c>
      <c r="C282" s="3" t="s">
        <v>141</v>
      </c>
      <c r="D282" s="3">
        <v>43</v>
      </c>
    </row>
    <row r="283" spans="1:4" x14ac:dyDescent="0.25">
      <c r="A283" s="5">
        <v>40363</v>
      </c>
      <c r="B283" s="3" t="s">
        <v>150</v>
      </c>
      <c r="C283" s="3" t="s">
        <v>143</v>
      </c>
      <c r="D283" s="3">
        <v>32</v>
      </c>
    </row>
    <row r="284" spans="1:4" x14ac:dyDescent="0.25">
      <c r="A284" s="5">
        <v>40333</v>
      </c>
      <c r="B284" s="3" t="s">
        <v>150</v>
      </c>
      <c r="C284" s="3" t="s">
        <v>142</v>
      </c>
      <c r="D284" s="3">
        <v>55</v>
      </c>
    </row>
    <row r="285" spans="1:4" x14ac:dyDescent="0.25">
      <c r="A285" s="5">
        <v>40381</v>
      </c>
      <c r="B285" s="3" t="s">
        <v>150</v>
      </c>
      <c r="C285" s="3" t="s">
        <v>141</v>
      </c>
      <c r="D285" s="3">
        <v>50</v>
      </c>
    </row>
    <row r="286" spans="1:4" x14ac:dyDescent="0.25">
      <c r="A286" s="5">
        <v>40381</v>
      </c>
      <c r="B286" s="3" t="s">
        <v>150</v>
      </c>
      <c r="C286" s="3" t="s">
        <v>141</v>
      </c>
      <c r="D286" s="3">
        <v>53</v>
      </c>
    </row>
    <row r="287" spans="1:4" x14ac:dyDescent="0.25">
      <c r="A287" s="5">
        <v>40325</v>
      </c>
      <c r="B287" s="3" t="s">
        <v>148</v>
      </c>
      <c r="C287" s="3" t="s">
        <v>141</v>
      </c>
      <c r="D287" s="3">
        <v>43</v>
      </c>
    </row>
    <row r="288" spans="1:4" x14ac:dyDescent="0.25">
      <c r="A288" s="5">
        <v>40319</v>
      </c>
      <c r="B288" s="3" t="s">
        <v>150</v>
      </c>
      <c r="C288" s="3" t="s">
        <v>143</v>
      </c>
      <c r="D288" s="3">
        <v>16</v>
      </c>
    </row>
    <row r="289" spans="1:4" x14ac:dyDescent="0.25">
      <c r="A289" s="5">
        <v>40396</v>
      </c>
      <c r="B289" s="3" t="s">
        <v>150</v>
      </c>
      <c r="C289" s="3" t="s">
        <v>141</v>
      </c>
      <c r="D289" s="3">
        <v>25</v>
      </c>
    </row>
    <row r="290" spans="1:4" x14ac:dyDescent="0.25">
      <c r="A290" s="5">
        <v>40310</v>
      </c>
      <c r="B290" s="3" t="s">
        <v>149</v>
      </c>
      <c r="C290" s="3" t="s">
        <v>141</v>
      </c>
      <c r="D290" s="3">
        <v>45</v>
      </c>
    </row>
    <row r="291" spans="1:4" x14ac:dyDescent="0.25">
      <c r="A291" s="5">
        <v>40358</v>
      </c>
      <c r="B291" s="3" t="s">
        <v>148</v>
      </c>
      <c r="C291" s="3" t="s">
        <v>143</v>
      </c>
      <c r="D291" s="3">
        <v>43</v>
      </c>
    </row>
    <row r="292" spans="1:4" x14ac:dyDescent="0.25">
      <c r="A292" s="5">
        <v>40310</v>
      </c>
      <c r="B292" s="3" t="s">
        <v>149</v>
      </c>
      <c r="C292" s="3" t="s">
        <v>143</v>
      </c>
      <c r="D292" s="3">
        <v>59</v>
      </c>
    </row>
    <row r="293" spans="1:4" x14ac:dyDescent="0.25">
      <c r="A293" s="5">
        <v>40342</v>
      </c>
      <c r="B293" s="3" t="s">
        <v>148</v>
      </c>
      <c r="C293" s="3" t="s">
        <v>141</v>
      </c>
      <c r="D293" s="3">
        <v>10</v>
      </c>
    </row>
    <row r="294" spans="1:4" x14ac:dyDescent="0.25">
      <c r="A294" s="5">
        <v>40374</v>
      </c>
      <c r="B294" s="3" t="s">
        <v>149</v>
      </c>
      <c r="C294" s="3" t="s">
        <v>141</v>
      </c>
      <c r="D294" s="3">
        <v>51</v>
      </c>
    </row>
    <row r="295" spans="1:4" x14ac:dyDescent="0.25">
      <c r="A295" s="5">
        <v>40377</v>
      </c>
      <c r="B295" s="3" t="s">
        <v>150</v>
      </c>
      <c r="C295" s="3" t="s">
        <v>142</v>
      </c>
      <c r="D295" s="3">
        <v>43</v>
      </c>
    </row>
    <row r="296" spans="1:4" x14ac:dyDescent="0.25">
      <c r="A296" s="5">
        <v>40330</v>
      </c>
      <c r="B296" s="3" t="s">
        <v>149</v>
      </c>
      <c r="C296" s="3" t="s">
        <v>143</v>
      </c>
      <c r="D296" s="3">
        <v>27</v>
      </c>
    </row>
    <row r="297" spans="1:4" x14ac:dyDescent="0.25">
      <c r="A297" s="5">
        <v>40330</v>
      </c>
      <c r="B297" s="3" t="s">
        <v>148</v>
      </c>
      <c r="C297" s="3" t="s">
        <v>141</v>
      </c>
      <c r="D297" s="3">
        <v>13</v>
      </c>
    </row>
    <row r="298" spans="1:4" x14ac:dyDescent="0.25">
      <c r="A298" s="5">
        <v>40338</v>
      </c>
      <c r="B298" s="3" t="s">
        <v>149</v>
      </c>
      <c r="C298" s="3" t="s">
        <v>143</v>
      </c>
      <c r="D298" s="3">
        <v>43</v>
      </c>
    </row>
    <row r="299" spans="1:4" x14ac:dyDescent="0.25">
      <c r="A299" s="5">
        <v>40356</v>
      </c>
      <c r="B299" s="3" t="s">
        <v>149</v>
      </c>
      <c r="C299" s="3" t="s">
        <v>143</v>
      </c>
      <c r="D299" s="3">
        <v>46</v>
      </c>
    </row>
    <row r="300" spans="1:4" x14ac:dyDescent="0.25">
      <c r="A300" s="5">
        <v>40359</v>
      </c>
      <c r="B300" s="3" t="s">
        <v>149</v>
      </c>
      <c r="C300" s="3" t="s">
        <v>141</v>
      </c>
      <c r="D300" s="3">
        <v>39</v>
      </c>
    </row>
    <row r="301" spans="1:4" x14ac:dyDescent="0.25">
      <c r="A301" s="5">
        <v>40326</v>
      </c>
      <c r="B301" s="3" t="s">
        <v>148</v>
      </c>
      <c r="C301" s="3" t="s">
        <v>143</v>
      </c>
      <c r="D301" s="3">
        <v>41</v>
      </c>
    </row>
    <row r="302" spans="1:4" x14ac:dyDescent="0.25">
      <c r="A302" s="5">
        <v>40326</v>
      </c>
      <c r="B302" s="3" t="s">
        <v>149</v>
      </c>
      <c r="C302" s="3" t="s">
        <v>142</v>
      </c>
      <c r="D302" s="3">
        <v>53</v>
      </c>
    </row>
    <row r="303" spans="1:4" x14ac:dyDescent="0.25">
      <c r="A303" s="5">
        <v>40328</v>
      </c>
      <c r="B303" s="3" t="s">
        <v>150</v>
      </c>
      <c r="C303" s="3" t="s">
        <v>141</v>
      </c>
      <c r="D303" s="3">
        <v>17</v>
      </c>
    </row>
    <row r="304" spans="1:4" x14ac:dyDescent="0.25">
      <c r="A304" s="5">
        <v>40391</v>
      </c>
      <c r="B304" s="3" t="s">
        <v>148</v>
      </c>
      <c r="C304" s="3" t="s">
        <v>141</v>
      </c>
      <c r="D304" s="3">
        <v>28</v>
      </c>
    </row>
    <row r="305" spans="1:4" x14ac:dyDescent="0.25">
      <c r="A305" s="5">
        <v>40384</v>
      </c>
      <c r="B305" s="3" t="s">
        <v>150</v>
      </c>
      <c r="C305" s="3" t="s">
        <v>141</v>
      </c>
      <c r="D305" s="3">
        <v>59</v>
      </c>
    </row>
    <row r="306" spans="1:4" x14ac:dyDescent="0.25">
      <c r="A306" s="5">
        <v>40338</v>
      </c>
      <c r="B306" s="3" t="s">
        <v>149</v>
      </c>
      <c r="C306" s="3" t="s">
        <v>142</v>
      </c>
      <c r="D306" s="3">
        <v>39</v>
      </c>
    </row>
    <row r="307" spans="1:4" x14ac:dyDescent="0.25">
      <c r="A307" s="5">
        <v>40332</v>
      </c>
      <c r="B307" s="3" t="s">
        <v>150</v>
      </c>
      <c r="C307" s="3" t="s">
        <v>143</v>
      </c>
      <c r="D307" s="3">
        <v>32</v>
      </c>
    </row>
    <row r="308" spans="1:4" x14ac:dyDescent="0.25">
      <c r="A308" s="5">
        <v>40317</v>
      </c>
      <c r="B308" s="3" t="s">
        <v>150</v>
      </c>
      <c r="C308" s="3" t="s">
        <v>143</v>
      </c>
      <c r="D308" s="3">
        <v>24</v>
      </c>
    </row>
    <row r="309" spans="1:4" x14ac:dyDescent="0.25">
      <c r="A309" s="5">
        <v>40397</v>
      </c>
      <c r="B309" s="3" t="s">
        <v>148</v>
      </c>
      <c r="C309" s="3" t="s">
        <v>142</v>
      </c>
      <c r="D309" s="3">
        <v>49</v>
      </c>
    </row>
    <row r="310" spans="1:4" x14ac:dyDescent="0.25">
      <c r="A310" s="5">
        <v>40375</v>
      </c>
      <c r="B310" s="3" t="s">
        <v>149</v>
      </c>
      <c r="C310" s="3" t="s">
        <v>143</v>
      </c>
      <c r="D310" s="3">
        <v>57</v>
      </c>
    </row>
    <row r="311" spans="1:4" x14ac:dyDescent="0.25">
      <c r="A311" s="5">
        <v>40322</v>
      </c>
      <c r="B311" s="3" t="s">
        <v>149</v>
      </c>
      <c r="C311" s="3" t="s">
        <v>143</v>
      </c>
      <c r="D311" s="3">
        <v>47</v>
      </c>
    </row>
    <row r="312" spans="1:4" x14ac:dyDescent="0.25">
      <c r="A312" s="5">
        <v>40313</v>
      </c>
      <c r="B312" s="3" t="s">
        <v>149</v>
      </c>
      <c r="C312" s="3" t="s">
        <v>143</v>
      </c>
      <c r="D312" s="3">
        <v>52</v>
      </c>
    </row>
    <row r="313" spans="1:4" x14ac:dyDescent="0.25">
      <c r="A313" s="5">
        <v>40354</v>
      </c>
      <c r="B313" s="3" t="s">
        <v>148</v>
      </c>
      <c r="C313" s="3" t="s">
        <v>143</v>
      </c>
      <c r="D313" s="3">
        <v>25</v>
      </c>
    </row>
    <row r="314" spans="1:4" x14ac:dyDescent="0.25">
      <c r="A314" s="5">
        <v>40374</v>
      </c>
      <c r="B314" s="3" t="s">
        <v>148</v>
      </c>
      <c r="C314" s="3" t="s">
        <v>143</v>
      </c>
      <c r="D314" s="3">
        <v>44</v>
      </c>
    </row>
    <row r="315" spans="1:4" x14ac:dyDescent="0.25">
      <c r="A315" s="5">
        <v>40385</v>
      </c>
      <c r="B315" s="3" t="s">
        <v>149</v>
      </c>
      <c r="C315" s="3" t="s">
        <v>142</v>
      </c>
      <c r="D315" s="3">
        <v>58</v>
      </c>
    </row>
    <row r="316" spans="1:4" x14ac:dyDescent="0.25">
      <c r="A316" s="5">
        <v>40388</v>
      </c>
      <c r="B316" s="3" t="s">
        <v>150</v>
      </c>
      <c r="C316" s="3" t="s">
        <v>142</v>
      </c>
      <c r="D316" s="3">
        <v>14</v>
      </c>
    </row>
    <row r="317" spans="1:4" x14ac:dyDescent="0.25">
      <c r="A317" s="5">
        <v>40361</v>
      </c>
      <c r="B317" s="3" t="s">
        <v>149</v>
      </c>
      <c r="C317" s="3" t="s">
        <v>141</v>
      </c>
      <c r="D317" s="3">
        <v>12</v>
      </c>
    </row>
    <row r="318" spans="1:4" x14ac:dyDescent="0.25">
      <c r="A318" s="5">
        <v>40396</v>
      </c>
      <c r="B318" s="3" t="s">
        <v>150</v>
      </c>
      <c r="C318" s="3" t="s">
        <v>141</v>
      </c>
      <c r="D318" s="3">
        <v>55</v>
      </c>
    </row>
    <row r="319" spans="1:4" x14ac:dyDescent="0.25">
      <c r="A319" s="5">
        <v>40370</v>
      </c>
      <c r="B319" s="3" t="s">
        <v>148</v>
      </c>
      <c r="C319" s="3" t="s">
        <v>142</v>
      </c>
      <c r="D319" s="3">
        <v>44</v>
      </c>
    </row>
    <row r="320" spans="1:4" x14ac:dyDescent="0.25">
      <c r="A320" s="5">
        <v>40368</v>
      </c>
      <c r="B320" s="3" t="s">
        <v>150</v>
      </c>
      <c r="C320" s="3" t="s">
        <v>142</v>
      </c>
      <c r="D320" s="3">
        <v>47</v>
      </c>
    </row>
    <row r="321" spans="1:4" x14ac:dyDescent="0.25">
      <c r="A321" s="5">
        <v>40367</v>
      </c>
      <c r="B321" s="3" t="s">
        <v>148</v>
      </c>
      <c r="C321" s="3" t="s">
        <v>142</v>
      </c>
      <c r="D321" s="3">
        <v>39</v>
      </c>
    </row>
    <row r="322" spans="1:4" x14ac:dyDescent="0.25">
      <c r="A322" s="5">
        <v>40395</v>
      </c>
      <c r="B322" s="3" t="s">
        <v>148</v>
      </c>
      <c r="C322" s="3" t="s">
        <v>141</v>
      </c>
      <c r="D322" s="3">
        <v>24</v>
      </c>
    </row>
    <row r="323" spans="1:4" x14ac:dyDescent="0.25">
      <c r="A323" s="5">
        <v>40385</v>
      </c>
      <c r="B323" s="3" t="s">
        <v>149</v>
      </c>
      <c r="C323" s="3" t="s">
        <v>142</v>
      </c>
      <c r="D323" s="3">
        <v>34</v>
      </c>
    </row>
    <row r="324" spans="1:4" x14ac:dyDescent="0.25">
      <c r="A324" s="5">
        <v>40345</v>
      </c>
      <c r="B324" s="3" t="s">
        <v>148</v>
      </c>
      <c r="C324" s="3" t="s">
        <v>142</v>
      </c>
      <c r="D324" s="3">
        <v>53</v>
      </c>
    </row>
    <row r="325" spans="1:4" x14ac:dyDescent="0.25">
      <c r="A325" s="5">
        <v>40380</v>
      </c>
      <c r="B325" s="3" t="s">
        <v>150</v>
      </c>
      <c r="C325" s="3" t="s">
        <v>143</v>
      </c>
      <c r="D325" s="3">
        <v>29</v>
      </c>
    </row>
    <row r="326" spans="1:4" x14ac:dyDescent="0.25">
      <c r="A326" s="5">
        <v>40347</v>
      </c>
      <c r="B326" s="3" t="s">
        <v>148</v>
      </c>
      <c r="C326" s="3" t="s">
        <v>143</v>
      </c>
      <c r="D326" s="3">
        <v>20</v>
      </c>
    </row>
    <row r="327" spans="1:4" x14ac:dyDescent="0.25">
      <c r="A327" s="5">
        <v>40347</v>
      </c>
      <c r="B327" s="3" t="s">
        <v>150</v>
      </c>
      <c r="C327" s="3" t="s">
        <v>141</v>
      </c>
      <c r="D327" s="3">
        <v>25</v>
      </c>
    </row>
    <row r="328" spans="1:4" x14ac:dyDescent="0.25">
      <c r="A328" s="5">
        <v>40349</v>
      </c>
      <c r="B328" s="3" t="s">
        <v>150</v>
      </c>
      <c r="C328" s="3" t="s">
        <v>143</v>
      </c>
      <c r="D328" s="3">
        <v>51</v>
      </c>
    </row>
    <row r="329" spans="1:4" x14ac:dyDescent="0.25">
      <c r="A329" s="5">
        <v>40371</v>
      </c>
      <c r="B329" s="3" t="s">
        <v>150</v>
      </c>
      <c r="C329" s="3" t="s">
        <v>142</v>
      </c>
      <c r="D329" s="3">
        <v>25</v>
      </c>
    </row>
    <row r="330" spans="1:4" x14ac:dyDescent="0.25">
      <c r="A330" s="5">
        <v>40349</v>
      </c>
      <c r="B330" s="3" t="s">
        <v>149</v>
      </c>
      <c r="C330" s="3" t="s">
        <v>141</v>
      </c>
      <c r="D330" s="3">
        <v>30</v>
      </c>
    </row>
    <row r="331" spans="1:4" x14ac:dyDescent="0.25">
      <c r="A331" s="5">
        <v>40343</v>
      </c>
      <c r="B331" s="3" t="s">
        <v>150</v>
      </c>
      <c r="C331" s="3" t="s">
        <v>143</v>
      </c>
      <c r="D331" s="3">
        <v>41</v>
      </c>
    </row>
    <row r="332" spans="1:4" x14ac:dyDescent="0.25">
      <c r="A332" s="5">
        <v>40389</v>
      </c>
      <c r="B332" s="3" t="s">
        <v>149</v>
      </c>
      <c r="C332" s="3" t="s">
        <v>143</v>
      </c>
      <c r="D332" s="3">
        <v>44</v>
      </c>
    </row>
    <row r="333" spans="1:4" x14ac:dyDescent="0.25">
      <c r="A333" s="5">
        <v>40364</v>
      </c>
      <c r="B333" s="3" t="s">
        <v>148</v>
      </c>
      <c r="C333" s="3" t="s">
        <v>142</v>
      </c>
      <c r="D333" s="3">
        <v>39</v>
      </c>
    </row>
    <row r="334" spans="1:4" x14ac:dyDescent="0.25">
      <c r="A334" s="5">
        <v>40309</v>
      </c>
      <c r="B334" s="3" t="s">
        <v>149</v>
      </c>
      <c r="C334" s="3" t="s">
        <v>142</v>
      </c>
      <c r="D334" s="3">
        <v>55</v>
      </c>
    </row>
    <row r="335" spans="1:4" x14ac:dyDescent="0.25">
      <c r="A335" s="5">
        <v>40351</v>
      </c>
      <c r="B335" s="3" t="s">
        <v>149</v>
      </c>
      <c r="C335" s="3" t="s">
        <v>142</v>
      </c>
      <c r="D335" s="3">
        <v>22</v>
      </c>
    </row>
    <row r="336" spans="1:4" x14ac:dyDescent="0.25">
      <c r="A336" s="5">
        <v>40380</v>
      </c>
      <c r="B336" s="3" t="s">
        <v>150</v>
      </c>
      <c r="C336" s="3" t="s">
        <v>142</v>
      </c>
      <c r="D336" s="3">
        <v>37</v>
      </c>
    </row>
    <row r="337" spans="1:4" x14ac:dyDescent="0.25">
      <c r="A337" s="5">
        <v>40357</v>
      </c>
      <c r="B337" s="3" t="s">
        <v>150</v>
      </c>
      <c r="C337" s="3" t="s">
        <v>142</v>
      </c>
      <c r="D337" s="3">
        <v>13</v>
      </c>
    </row>
    <row r="338" spans="1:4" x14ac:dyDescent="0.25">
      <c r="A338" s="5">
        <v>40328</v>
      </c>
      <c r="B338" s="3" t="s">
        <v>150</v>
      </c>
      <c r="C338" s="3" t="s">
        <v>143</v>
      </c>
      <c r="D338" s="3">
        <v>52</v>
      </c>
    </row>
    <row r="339" spans="1:4" x14ac:dyDescent="0.25">
      <c r="A339" s="5">
        <v>40310</v>
      </c>
      <c r="B339" s="3" t="s">
        <v>150</v>
      </c>
      <c r="C339" s="3" t="s">
        <v>143</v>
      </c>
      <c r="D339" s="3">
        <v>20</v>
      </c>
    </row>
    <row r="340" spans="1:4" x14ac:dyDescent="0.25">
      <c r="A340" s="5">
        <v>40352</v>
      </c>
      <c r="B340" s="3" t="s">
        <v>148</v>
      </c>
      <c r="C340" s="3" t="s">
        <v>142</v>
      </c>
      <c r="D340" s="3">
        <v>11</v>
      </c>
    </row>
    <row r="341" spans="1:4" x14ac:dyDescent="0.25">
      <c r="A341" s="5">
        <v>40347</v>
      </c>
      <c r="B341" s="3" t="s">
        <v>148</v>
      </c>
      <c r="C341" s="3" t="s">
        <v>143</v>
      </c>
      <c r="D341" s="3">
        <v>39</v>
      </c>
    </row>
    <row r="342" spans="1:4" x14ac:dyDescent="0.25">
      <c r="A342" s="5">
        <v>40331</v>
      </c>
      <c r="B342" s="3" t="s">
        <v>149</v>
      </c>
      <c r="C342" s="3" t="s">
        <v>142</v>
      </c>
      <c r="D342" s="3">
        <v>58</v>
      </c>
    </row>
    <row r="343" spans="1:4" x14ac:dyDescent="0.25">
      <c r="A343" s="5">
        <v>40363</v>
      </c>
      <c r="B343" s="3" t="s">
        <v>150</v>
      </c>
      <c r="C343" s="3" t="s">
        <v>142</v>
      </c>
      <c r="D343" s="3">
        <v>57</v>
      </c>
    </row>
    <row r="344" spans="1:4" x14ac:dyDescent="0.25">
      <c r="A344" s="5">
        <v>40327</v>
      </c>
      <c r="B344" s="3" t="s">
        <v>150</v>
      </c>
      <c r="C344" s="3" t="s">
        <v>142</v>
      </c>
      <c r="D344" s="3">
        <v>55</v>
      </c>
    </row>
    <row r="345" spans="1:4" x14ac:dyDescent="0.25">
      <c r="A345" s="5">
        <v>40364</v>
      </c>
      <c r="B345" s="3" t="s">
        <v>148</v>
      </c>
      <c r="C345" s="3" t="s">
        <v>141</v>
      </c>
      <c r="D345" s="3">
        <v>10</v>
      </c>
    </row>
    <row r="346" spans="1:4" x14ac:dyDescent="0.25">
      <c r="A346" s="5">
        <v>40332</v>
      </c>
      <c r="B346" s="3" t="s">
        <v>149</v>
      </c>
      <c r="C346" s="3" t="s">
        <v>141</v>
      </c>
      <c r="D346" s="3">
        <v>57</v>
      </c>
    </row>
    <row r="347" spans="1:4" x14ac:dyDescent="0.25">
      <c r="A347" s="5">
        <v>40374</v>
      </c>
      <c r="B347" s="3" t="s">
        <v>150</v>
      </c>
      <c r="C347" s="3" t="s">
        <v>141</v>
      </c>
      <c r="D347" s="3">
        <v>40</v>
      </c>
    </row>
    <row r="348" spans="1:4" x14ac:dyDescent="0.25">
      <c r="A348" s="5">
        <v>40382</v>
      </c>
      <c r="B348" s="3" t="s">
        <v>150</v>
      </c>
      <c r="C348" s="3" t="s">
        <v>141</v>
      </c>
      <c r="D348" s="3">
        <v>17</v>
      </c>
    </row>
    <row r="349" spans="1:4" x14ac:dyDescent="0.25">
      <c r="A349" s="5">
        <v>40332</v>
      </c>
      <c r="B349" s="3" t="s">
        <v>148</v>
      </c>
      <c r="C349" s="3" t="s">
        <v>141</v>
      </c>
      <c r="D349" s="3">
        <v>17</v>
      </c>
    </row>
    <row r="350" spans="1:4" x14ac:dyDescent="0.25">
      <c r="A350" s="5">
        <v>40374</v>
      </c>
      <c r="B350" s="3" t="s">
        <v>148</v>
      </c>
      <c r="C350" s="3" t="s">
        <v>141</v>
      </c>
      <c r="D350" s="3">
        <v>13</v>
      </c>
    </row>
    <row r="351" spans="1:4" x14ac:dyDescent="0.25">
      <c r="A351" s="5">
        <v>40308</v>
      </c>
      <c r="B351" s="3" t="s">
        <v>149</v>
      </c>
      <c r="C351" s="3" t="s">
        <v>141</v>
      </c>
      <c r="D351" s="3">
        <v>22</v>
      </c>
    </row>
    <row r="352" spans="1:4" x14ac:dyDescent="0.25">
      <c r="A352" s="5">
        <v>40312</v>
      </c>
      <c r="B352" s="3" t="s">
        <v>149</v>
      </c>
      <c r="C352" s="3" t="s">
        <v>141</v>
      </c>
      <c r="D352" s="3">
        <v>12</v>
      </c>
    </row>
    <row r="353" spans="1:4" x14ac:dyDescent="0.25">
      <c r="A353" s="5">
        <v>40337</v>
      </c>
      <c r="B353" s="3" t="s">
        <v>150</v>
      </c>
      <c r="C353" s="3" t="s">
        <v>142</v>
      </c>
      <c r="D353" s="3">
        <v>28</v>
      </c>
    </row>
    <row r="354" spans="1:4" x14ac:dyDescent="0.25">
      <c r="A354" s="5">
        <v>40309</v>
      </c>
      <c r="B354" s="3" t="s">
        <v>150</v>
      </c>
      <c r="C354" s="3" t="s">
        <v>142</v>
      </c>
      <c r="D354" s="3">
        <v>56</v>
      </c>
    </row>
    <row r="355" spans="1:4" x14ac:dyDescent="0.25">
      <c r="A355" s="5">
        <v>40337</v>
      </c>
      <c r="B355" s="3" t="s">
        <v>150</v>
      </c>
      <c r="C355" s="3" t="s">
        <v>143</v>
      </c>
      <c r="D355" s="3">
        <v>46</v>
      </c>
    </row>
    <row r="356" spans="1:4" x14ac:dyDescent="0.25">
      <c r="A356" s="5">
        <v>40363</v>
      </c>
      <c r="B356" s="3" t="s">
        <v>149</v>
      </c>
      <c r="C356" s="3" t="s">
        <v>142</v>
      </c>
      <c r="D356" s="3">
        <v>18</v>
      </c>
    </row>
    <row r="357" spans="1:4" x14ac:dyDescent="0.25">
      <c r="A357" s="5">
        <v>40345</v>
      </c>
      <c r="B357" s="3" t="s">
        <v>148</v>
      </c>
      <c r="C357" s="3" t="s">
        <v>141</v>
      </c>
      <c r="D357" s="3">
        <v>19</v>
      </c>
    </row>
    <row r="358" spans="1:4" x14ac:dyDescent="0.25">
      <c r="A358" s="5">
        <v>40389</v>
      </c>
      <c r="B358" s="3" t="s">
        <v>150</v>
      </c>
      <c r="C358" s="3" t="s">
        <v>142</v>
      </c>
      <c r="D358" s="3">
        <v>23</v>
      </c>
    </row>
    <row r="359" spans="1:4" x14ac:dyDescent="0.25">
      <c r="A359" s="5">
        <v>40361</v>
      </c>
      <c r="B359" s="3" t="s">
        <v>150</v>
      </c>
      <c r="C359" s="3" t="s">
        <v>143</v>
      </c>
      <c r="D359" s="3">
        <v>52</v>
      </c>
    </row>
    <row r="360" spans="1:4" x14ac:dyDescent="0.25">
      <c r="A360" s="5">
        <v>40332</v>
      </c>
      <c r="B360" s="3" t="s">
        <v>150</v>
      </c>
      <c r="C360" s="3" t="s">
        <v>141</v>
      </c>
      <c r="D360" s="3">
        <v>32</v>
      </c>
    </row>
    <row r="361" spans="1:4" x14ac:dyDescent="0.25">
      <c r="A361" s="5">
        <v>40365</v>
      </c>
      <c r="B361" s="3" t="s">
        <v>149</v>
      </c>
      <c r="C361" s="3" t="s">
        <v>141</v>
      </c>
      <c r="D361" s="3">
        <v>10</v>
      </c>
    </row>
    <row r="362" spans="1:4" x14ac:dyDescent="0.25">
      <c r="A362" s="5">
        <v>40386</v>
      </c>
      <c r="B362" s="3" t="s">
        <v>149</v>
      </c>
      <c r="C362" s="3" t="s">
        <v>143</v>
      </c>
      <c r="D362" s="3">
        <v>35</v>
      </c>
    </row>
    <row r="363" spans="1:4" x14ac:dyDescent="0.25">
      <c r="A363" s="5">
        <v>40368</v>
      </c>
      <c r="B363" s="3" t="s">
        <v>148</v>
      </c>
      <c r="C363" s="3" t="s">
        <v>143</v>
      </c>
      <c r="D363" s="3">
        <v>48</v>
      </c>
    </row>
    <row r="364" spans="1:4" x14ac:dyDescent="0.25">
      <c r="A364" s="5">
        <v>40363</v>
      </c>
      <c r="B364" s="3" t="s">
        <v>148</v>
      </c>
      <c r="C364" s="3" t="s">
        <v>143</v>
      </c>
      <c r="D364" s="3">
        <v>15</v>
      </c>
    </row>
    <row r="365" spans="1:4" x14ac:dyDescent="0.25">
      <c r="A365" s="5">
        <v>40392</v>
      </c>
      <c r="B365" s="3" t="s">
        <v>150</v>
      </c>
      <c r="C365" s="3" t="s">
        <v>141</v>
      </c>
      <c r="D365" s="3">
        <v>51</v>
      </c>
    </row>
    <row r="366" spans="1:4" x14ac:dyDescent="0.25">
      <c r="A366" s="5">
        <v>40343</v>
      </c>
      <c r="B366" s="3" t="s">
        <v>148</v>
      </c>
      <c r="C366" s="3" t="s">
        <v>143</v>
      </c>
      <c r="D366" s="3">
        <v>31</v>
      </c>
    </row>
    <row r="367" spans="1:4" x14ac:dyDescent="0.25">
      <c r="A367" s="5">
        <v>40324</v>
      </c>
      <c r="B367" s="3" t="s">
        <v>148</v>
      </c>
      <c r="C367" s="3" t="s">
        <v>143</v>
      </c>
      <c r="D367" s="3">
        <v>57</v>
      </c>
    </row>
    <row r="368" spans="1:4" x14ac:dyDescent="0.25">
      <c r="A368" s="5">
        <v>40392</v>
      </c>
      <c r="B368" s="3" t="s">
        <v>148</v>
      </c>
      <c r="C368" s="3" t="s">
        <v>143</v>
      </c>
      <c r="D368" s="3">
        <v>48</v>
      </c>
    </row>
    <row r="369" spans="1:4" x14ac:dyDescent="0.25">
      <c r="A369" s="5">
        <v>40323</v>
      </c>
      <c r="B369" s="3" t="s">
        <v>149</v>
      </c>
      <c r="C369" s="3" t="s">
        <v>143</v>
      </c>
      <c r="D369" s="3">
        <v>18</v>
      </c>
    </row>
    <row r="370" spans="1:4" x14ac:dyDescent="0.25">
      <c r="A370" s="5">
        <v>40377</v>
      </c>
      <c r="B370" s="3" t="s">
        <v>150</v>
      </c>
      <c r="C370" s="3" t="s">
        <v>141</v>
      </c>
      <c r="D370" s="3">
        <v>50</v>
      </c>
    </row>
    <row r="371" spans="1:4" x14ac:dyDescent="0.25">
      <c r="A371" s="5">
        <v>40352</v>
      </c>
      <c r="B371" s="3" t="s">
        <v>148</v>
      </c>
      <c r="C371" s="3" t="s">
        <v>143</v>
      </c>
      <c r="D371" s="3">
        <v>58</v>
      </c>
    </row>
    <row r="372" spans="1:4" x14ac:dyDescent="0.25">
      <c r="A372" s="5">
        <v>40311</v>
      </c>
      <c r="B372" s="3" t="s">
        <v>150</v>
      </c>
      <c r="C372" s="3" t="s">
        <v>143</v>
      </c>
      <c r="D372" s="3">
        <v>34</v>
      </c>
    </row>
    <row r="373" spans="1:4" x14ac:dyDescent="0.25">
      <c r="A373" s="5">
        <v>40316</v>
      </c>
      <c r="B373" s="3" t="s">
        <v>150</v>
      </c>
      <c r="C373" s="3" t="s">
        <v>141</v>
      </c>
      <c r="D373" s="3">
        <v>44</v>
      </c>
    </row>
    <row r="374" spans="1:4" x14ac:dyDescent="0.25">
      <c r="A374" s="5">
        <v>40372</v>
      </c>
      <c r="B374" s="3" t="s">
        <v>149</v>
      </c>
      <c r="C374" s="3" t="s">
        <v>142</v>
      </c>
      <c r="D374" s="3">
        <v>32</v>
      </c>
    </row>
    <row r="375" spans="1:4" x14ac:dyDescent="0.25">
      <c r="A375" s="5">
        <v>40326</v>
      </c>
      <c r="B375" s="3" t="s">
        <v>149</v>
      </c>
      <c r="C375" s="3" t="s">
        <v>143</v>
      </c>
      <c r="D375" s="3">
        <v>18</v>
      </c>
    </row>
    <row r="376" spans="1:4" x14ac:dyDescent="0.25">
      <c r="A376" s="5">
        <v>40388</v>
      </c>
      <c r="B376" s="3" t="s">
        <v>150</v>
      </c>
      <c r="C376" s="3" t="s">
        <v>142</v>
      </c>
      <c r="D376" s="3">
        <v>27</v>
      </c>
    </row>
    <row r="377" spans="1:4" x14ac:dyDescent="0.25">
      <c r="A377" s="5">
        <v>40352</v>
      </c>
      <c r="B377" s="3" t="s">
        <v>149</v>
      </c>
      <c r="C377" s="3" t="s">
        <v>143</v>
      </c>
      <c r="D377" s="3">
        <v>59</v>
      </c>
    </row>
    <row r="378" spans="1:4" x14ac:dyDescent="0.25">
      <c r="A378" s="5">
        <v>40347</v>
      </c>
      <c r="B378" s="3" t="s">
        <v>150</v>
      </c>
      <c r="C378" s="3" t="s">
        <v>143</v>
      </c>
      <c r="D378" s="3">
        <v>28</v>
      </c>
    </row>
    <row r="379" spans="1:4" x14ac:dyDescent="0.25">
      <c r="A379" s="5">
        <v>40329</v>
      </c>
      <c r="B379" s="3" t="s">
        <v>150</v>
      </c>
      <c r="C379" s="3" t="s">
        <v>142</v>
      </c>
      <c r="D379" s="3">
        <v>19</v>
      </c>
    </row>
    <row r="380" spans="1:4" x14ac:dyDescent="0.25">
      <c r="A380" s="5">
        <v>40384</v>
      </c>
      <c r="B380" s="3" t="s">
        <v>149</v>
      </c>
      <c r="C380" s="3" t="s">
        <v>143</v>
      </c>
      <c r="D380" s="3">
        <v>35</v>
      </c>
    </row>
    <row r="381" spans="1:4" x14ac:dyDescent="0.25">
      <c r="A381" s="5">
        <v>40371</v>
      </c>
      <c r="B381" s="3" t="s">
        <v>149</v>
      </c>
      <c r="C381" s="3" t="s">
        <v>143</v>
      </c>
      <c r="D381" s="3">
        <v>49</v>
      </c>
    </row>
    <row r="382" spans="1:4" x14ac:dyDescent="0.25">
      <c r="A382" s="5">
        <v>40394</v>
      </c>
      <c r="B382" s="3" t="s">
        <v>149</v>
      </c>
      <c r="C382" s="3" t="s">
        <v>143</v>
      </c>
      <c r="D382" s="3">
        <v>50</v>
      </c>
    </row>
    <row r="383" spans="1:4" x14ac:dyDescent="0.25">
      <c r="A383" s="5">
        <v>40362</v>
      </c>
      <c r="B383" s="3" t="s">
        <v>149</v>
      </c>
      <c r="C383" s="3" t="s">
        <v>142</v>
      </c>
      <c r="D383" s="3">
        <v>47</v>
      </c>
    </row>
    <row r="384" spans="1:4" x14ac:dyDescent="0.25">
      <c r="A384" s="5">
        <v>40346</v>
      </c>
      <c r="B384" s="3" t="s">
        <v>150</v>
      </c>
      <c r="C384" s="3" t="s">
        <v>143</v>
      </c>
      <c r="D384" s="3">
        <v>20</v>
      </c>
    </row>
    <row r="385" spans="1:4" x14ac:dyDescent="0.25">
      <c r="A385" s="5">
        <v>40316</v>
      </c>
      <c r="B385" s="3" t="s">
        <v>150</v>
      </c>
      <c r="C385" s="3" t="s">
        <v>141</v>
      </c>
      <c r="D385" s="3">
        <v>24</v>
      </c>
    </row>
    <row r="386" spans="1:4" x14ac:dyDescent="0.25">
      <c r="A386" s="5">
        <v>40387</v>
      </c>
      <c r="B386" s="3" t="s">
        <v>149</v>
      </c>
      <c r="C386" s="3" t="s">
        <v>141</v>
      </c>
      <c r="D386" s="3">
        <v>57</v>
      </c>
    </row>
    <row r="387" spans="1:4" x14ac:dyDescent="0.25">
      <c r="A387" s="5">
        <v>40371</v>
      </c>
      <c r="B387" s="3" t="s">
        <v>149</v>
      </c>
      <c r="C387" s="3" t="s">
        <v>141</v>
      </c>
      <c r="D387" s="3">
        <v>32</v>
      </c>
    </row>
    <row r="388" spans="1:4" x14ac:dyDescent="0.25">
      <c r="A388" s="5">
        <v>40321</v>
      </c>
      <c r="B388" s="3" t="s">
        <v>150</v>
      </c>
      <c r="C388" s="3" t="s">
        <v>142</v>
      </c>
      <c r="D388" s="3">
        <v>20</v>
      </c>
    </row>
    <row r="389" spans="1:4" x14ac:dyDescent="0.25">
      <c r="A389" s="5">
        <v>40367</v>
      </c>
      <c r="B389" s="3" t="s">
        <v>150</v>
      </c>
      <c r="C389" s="3" t="s">
        <v>142</v>
      </c>
      <c r="D389" s="3">
        <v>12</v>
      </c>
    </row>
    <row r="390" spans="1:4" x14ac:dyDescent="0.25">
      <c r="A390" s="5">
        <v>40343</v>
      </c>
      <c r="B390" s="3" t="s">
        <v>148</v>
      </c>
      <c r="C390" s="3" t="s">
        <v>143</v>
      </c>
      <c r="D390" s="3">
        <v>26</v>
      </c>
    </row>
    <row r="391" spans="1:4" x14ac:dyDescent="0.25">
      <c r="A391" s="5">
        <v>40396</v>
      </c>
      <c r="B391" s="3" t="s">
        <v>149</v>
      </c>
      <c r="C391" s="3" t="s">
        <v>143</v>
      </c>
      <c r="D391" s="3">
        <v>10</v>
      </c>
    </row>
    <row r="392" spans="1:4" x14ac:dyDescent="0.25">
      <c r="A392" s="5">
        <v>40329</v>
      </c>
      <c r="B392" s="3" t="s">
        <v>149</v>
      </c>
      <c r="C392" s="3" t="s">
        <v>141</v>
      </c>
      <c r="D392" s="3">
        <v>12</v>
      </c>
    </row>
    <row r="393" spans="1:4" x14ac:dyDescent="0.25">
      <c r="A393" s="5">
        <v>40311</v>
      </c>
      <c r="B393" s="3" t="s">
        <v>149</v>
      </c>
      <c r="C393" s="3" t="s">
        <v>142</v>
      </c>
      <c r="D393" s="3">
        <v>34</v>
      </c>
    </row>
    <row r="394" spans="1:4" x14ac:dyDescent="0.25">
      <c r="A394" s="5">
        <v>40331</v>
      </c>
      <c r="B394" s="3" t="s">
        <v>149</v>
      </c>
      <c r="C394" s="3" t="s">
        <v>142</v>
      </c>
      <c r="D394" s="3">
        <v>23</v>
      </c>
    </row>
    <row r="395" spans="1:4" x14ac:dyDescent="0.25">
      <c r="A395" s="5">
        <v>40356</v>
      </c>
      <c r="B395" s="3" t="s">
        <v>148</v>
      </c>
      <c r="C395" s="3" t="s">
        <v>142</v>
      </c>
      <c r="D395" s="3">
        <v>55</v>
      </c>
    </row>
    <row r="396" spans="1:4" x14ac:dyDescent="0.25">
      <c r="A396" s="5">
        <v>40384</v>
      </c>
      <c r="B396" s="3" t="s">
        <v>150</v>
      </c>
      <c r="C396" s="3" t="s">
        <v>141</v>
      </c>
      <c r="D396" s="3">
        <v>53</v>
      </c>
    </row>
    <row r="397" spans="1:4" x14ac:dyDescent="0.25">
      <c r="A397" s="5">
        <v>40388</v>
      </c>
      <c r="B397" s="3" t="s">
        <v>148</v>
      </c>
      <c r="C397" s="3" t="s">
        <v>142</v>
      </c>
      <c r="D397" s="3">
        <v>31</v>
      </c>
    </row>
    <row r="398" spans="1:4" x14ac:dyDescent="0.25">
      <c r="A398" s="5">
        <v>40358</v>
      </c>
      <c r="B398" s="3" t="s">
        <v>150</v>
      </c>
      <c r="C398" s="3" t="s">
        <v>141</v>
      </c>
      <c r="D398" s="3">
        <v>18</v>
      </c>
    </row>
    <row r="399" spans="1:4" x14ac:dyDescent="0.25">
      <c r="A399" s="5">
        <v>40388</v>
      </c>
      <c r="B399" s="3" t="s">
        <v>150</v>
      </c>
      <c r="C399" s="3" t="s">
        <v>143</v>
      </c>
      <c r="D399" s="3">
        <v>58</v>
      </c>
    </row>
    <row r="400" spans="1:4" x14ac:dyDescent="0.25">
      <c r="A400" s="5">
        <v>40390</v>
      </c>
      <c r="B400" s="3" t="s">
        <v>150</v>
      </c>
      <c r="C400" s="3" t="s">
        <v>141</v>
      </c>
      <c r="D400" s="3">
        <v>24</v>
      </c>
    </row>
    <row r="401" spans="1:4" x14ac:dyDescent="0.25">
      <c r="A401" s="5">
        <v>40322</v>
      </c>
      <c r="B401" s="3" t="s">
        <v>150</v>
      </c>
      <c r="C401" s="3" t="s">
        <v>141</v>
      </c>
      <c r="D401" s="3">
        <v>35</v>
      </c>
    </row>
    <row r="402" spans="1:4" x14ac:dyDescent="0.25">
      <c r="A402" s="5">
        <v>40371</v>
      </c>
      <c r="B402" s="3" t="s">
        <v>150</v>
      </c>
      <c r="C402" s="3" t="s">
        <v>143</v>
      </c>
      <c r="D402" s="3">
        <v>59</v>
      </c>
    </row>
    <row r="403" spans="1:4" x14ac:dyDescent="0.25">
      <c r="A403" s="5">
        <v>40311</v>
      </c>
      <c r="B403" s="3" t="s">
        <v>149</v>
      </c>
      <c r="C403" s="3" t="s">
        <v>143</v>
      </c>
      <c r="D403" s="3">
        <v>19</v>
      </c>
    </row>
    <row r="404" spans="1:4" x14ac:dyDescent="0.25">
      <c r="A404" s="5">
        <v>40323</v>
      </c>
      <c r="B404" s="3" t="s">
        <v>149</v>
      </c>
      <c r="C404" s="3" t="s">
        <v>141</v>
      </c>
      <c r="D404" s="3">
        <v>55</v>
      </c>
    </row>
    <row r="405" spans="1:4" x14ac:dyDescent="0.25">
      <c r="A405" s="5">
        <v>40373</v>
      </c>
      <c r="B405" s="3" t="s">
        <v>149</v>
      </c>
      <c r="C405" s="3" t="s">
        <v>143</v>
      </c>
      <c r="D405" s="3">
        <v>35</v>
      </c>
    </row>
    <row r="406" spans="1:4" x14ac:dyDescent="0.25">
      <c r="A406" s="5">
        <v>40390</v>
      </c>
      <c r="B406" s="3" t="s">
        <v>150</v>
      </c>
      <c r="C406" s="3" t="s">
        <v>141</v>
      </c>
      <c r="D406" s="3">
        <v>35</v>
      </c>
    </row>
    <row r="407" spans="1:4" x14ac:dyDescent="0.25">
      <c r="A407" s="5">
        <v>40329</v>
      </c>
      <c r="B407" s="3" t="s">
        <v>149</v>
      </c>
      <c r="C407" s="3" t="s">
        <v>141</v>
      </c>
      <c r="D407" s="3">
        <v>20</v>
      </c>
    </row>
    <row r="408" spans="1:4" x14ac:dyDescent="0.25">
      <c r="A408" s="5">
        <v>40365</v>
      </c>
      <c r="B408" s="3" t="s">
        <v>150</v>
      </c>
      <c r="C408" s="3" t="s">
        <v>143</v>
      </c>
      <c r="D408" s="3">
        <v>54</v>
      </c>
    </row>
    <row r="409" spans="1:4" x14ac:dyDescent="0.25">
      <c r="A409" s="5">
        <v>40376</v>
      </c>
      <c r="B409" s="3" t="s">
        <v>150</v>
      </c>
      <c r="C409" s="3" t="s">
        <v>141</v>
      </c>
      <c r="D409" s="3">
        <v>42</v>
      </c>
    </row>
    <row r="410" spans="1:4" x14ac:dyDescent="0.25">
      <c r="A410" s="5">
        <v>40364</v>
      </c>
      <c r="B410" s="3" t="s">
        <v>148</v>
      </c>
      <c r="C410" s="3" t="s">
        <v>141</v>
      </c>
      <c r="D410" s="3">
        <v>19</v>
      </c>
    </row>
    <row r="411" spans="1:4" x14ac:dyDescent="0.25">
      <c r="A411" s="5">
        <v>40365</v>
      </c>
      <c r="B411" s="3" t="s">
        <v>148</v>
      </c>
      <c r="C411" s="3" t="s">
        <v>142</v>
      </c>
      <c r="D411" s="3">
        <v>23</v>
      </c>
    </row>
    <row r="412" spans="1:4" x14ac:dyDescent="0.25">
      <c r="A412" s="5">
        <v>40357</v>
      </c>
      <c r="B412" s="3" t="s">
        <v>149</v>
      </c>
      <c r="C412" s="3" t="s">
        <v>141</v>
      </c>
      <c r="D412" s="3">
        <v>49</v>
      </c>
    </row>
    <row r="413" spans="1:4" x14ac:dyDescent="0.25">
      <c r="A413" s="5">
        <v>40371</v>
      </c>
      <c r="B413" s="3" t="s">
        <v>148</v>
      </c>
      <c r="C413" s="3" t="s">
        <v>143</v>
      </c>
      <c r="D413" s="3">
        <v>41</v>
      </c>
    </row>
    <row r="414" spans="1:4" x14ac:dyDescent="0.25">
      <c r="A414" s="5">
        <v>40321</v>
      </c>
      <c r="B414" s="3" t="s">
        <v>148</v>
      </c>
      <c r="C414" s="3" t="s">
        <v>143</v>
      </c>
      <c r="D414" s="3">
        <v>51</v>
      </c>
    </row>
    <row r="415" spans="1:4" x14ac:dyDescent="0.25">
      <c r="A415" s="5">
        <v>40396</v>
      </c>
      <c r="B415" s="3" t="s">
        <v>150</v>
      </c>
      <c r="C415" s="3" t="s">
        <v>141</v>
      </c>
      <c r="D415" s="3">
        <v>52</v>
      </c>
    </row>
    <row r="416" spans="1:4" x14ac:dyDescent="0.25">
      <c r="A416" s="5">
        <v>40386</v>
      </c>
      <c r="B416" s="3" t="s">
        <v>150</v>
      </c>
      <c r="C416" s="3" t="s">
        <v>143</v>
      </c>
      <c r="D416" s="3">
        <v>20</v>
      </c>
    </row>
    <row r="417" spans="1:4" x14ac:dyDescent="0.25">
      <c r="A417" s="5">
        <v>40325</v>
      </c>
      <c r="B417" s="3" t="s">
        <v>150</v>
      </c>
      <c r="C417" s="3" t="s">
        <v>141</v>
      </c>
      <c r="D417" s="3">
        <v>21</v>
      </c>
    </row>
    <row r="418" spans="1:4" x14ac:dyDescent="0.25">
      <c r="A418" s="5">
        <v>40334</v>
      </c>
      <c r="B418" s="3" t="s">
        <v>149</v>
      </c>
      <c r="C418" s="3" t="s">
        <v>143</v>
      </c>
      <c r="D418" s="3">
        <v>12</v>
      </c>
    </row>
    <row r="419" spans="1:4" x14ac:dyDescent="0.25">
      <c r="A419" s="5">
        <v>40312</v>
      </c>
      <c r="B419" s="3" t="s">
        <v>148</v>
      </c>
      <c r="C419" s="3" t="s">
        <v>143</v>
      </c>
      <c r="D419" s="3">
        <v>44</v>
      </c>
    </row>
    <row r="420" spans="1:4" x14ac:dyDescent="0.25">
      <c r="A420" s="5">
        <v>40359</v>
      </c>
      <c r="B420" s="3" t="s">
        <v>150</v>
      </c>
      <c r="C420" s="3" t="s">
        <v>142</v>
      </c>
      <c r="D420" s="3">
        <v>57</v>
      </c>
    </row>
    <row r="421" spans="1:4" x14ac:dyDescent="0.25">
      <c r="A421" s="5">
        <v>40383</v>
      </c>
      <c r="B421" s="3" t="s">
        <v>148</v>
      </c>
      <c r="C421" s="3" t="s">
        <v>141</v>
      </c>
      <c r="D421" s="3">
        <v>48</v>
      </c>
    </row>
    <row r="422" spans="1:4" x14ac:dyDescent="0.25">
      <c r="A422" s="5">
        <v>40395</v>
      </c>
      <c r="B422" s="3" t="s">
        <v>148</v>
      </c>
      <c r="C422" s="3" t="s">
        <v>143</v>
      </c>
      <c r="D422" s="3">
        <v>35</v>
      </c>
    </row>
    <row r="423" spans="1:4" x14ac:dyDescent="0.25">
      <c r="A423" s="5">
        <v>40345</v>
      </c>
      <c r="B423" s="3" t="s">
        <v>150</v>
      </c>
      <c r="C423" s="3" t="s">
        <v>143</v>
      </c>
      <c r="D423" s="3">
        <v>27</v>
      </c>
    </row>
    <row r="424" spans="1:4" x14ac:dyDescent="0.25">
      <c r="A424" s="5">
        <v>40323</v>
      </c>
      <c r="B424" s="3" t="s">
        <v>148</v>
      </c>
      <c r="C424" s="3" t="s">
        <v>142</v>
      </c>
      <c r="D424" s="3">
        <v>51</v>
      </c>
    </row>
    <row r="425" spans="1:4" x14ac:dyDescent="0.25">
      <c r="A425" s="5">
        <v>40381</v>
      </c>
      <c r="B425" s="3" t="s">
        <v>150</v>
      </c>
      <c r="C425" s="3" t="s">
        <v>141</v>
      </c>
      <c r="D425" s="3">
        <v>49</v>
      </c>
    </row>
    <row r="426" spans="1:4" x14ac:dyDescent="0.25">
      <c r="A426" s="5">
        <v>40358</v>
      </c>
      <c r="B426" s="3" t="s">
        <v>149</v>
      </c>
      <c r="C426" s="3" t="s">
        <v>141</v>
      </c>
      <c r="D426" s="3">
        <v>11</v>
      </c>
    </row>
    <row r="427" spans="1:4" x14ac:dyDescent="0.25">
      <c r="A427" s="5">
        <v>40356</v>
      </c>
      <c r="B427" s="3" t="s">
        <v>150</v>
      </c>
      <c r="C427" s="3" t="s">
        <v>141</v>
      </c>
      <c r="D427" s="3">
        <v>57</v>
      </c>
    </row>
    <row r="428" spans="1:4" x14ac:dyDescent="0.25">
      <c r="A428" s="5">
        <v>40381</v>
      </c>
      <c r="B428" s="3" t="s">
        <v>150</v>
      </c>
      <c r="C428" s="3" t="s">
        <v>142</v>
      </c>
      <c r="D428" s="3">
        <v>50</v>
      </c>
    </row>
    <row r="429" spans="1:4" x14ac:dyDescent="0.25">
      <c r="A429" s="5">
        <v>40377</v>
      </c>
      <c r="B429" s="3" t="s">
        <v>149</v>
      </c>
      <c r="C429" s="3" t="s">
        <v>143</v>
      </c>
      <c r="D429" s="3">
        <v>41</v>
      </c>
    </row>
    <row r="430" spans="1:4" x14ac:dyDescent="0.25">
      <c r="A430" s="5">
        <v>40393</v>
      </c>
      <c r="B430" s="3" t="s">
        <v>150</v>
      </c>
      <c r="C430" s="3" t="s">
        <v>142</v>
      </c>
      <c r="D430" s="3">
        <v>21</v>
      </c>
    </row>
    <row r="431" spans="1:4" x14ac:dyDescent="0.25">
      <c r="A431" s="5">
        <v>40361</v>
      </c>
      <c r="B431" s="3" t="s">
        <v>149</v>
      </c>
      <c r="C431" s="3" t="s">
        <v>141</v>
      </c>
      <c r="D431" s="3">
        <v>41</v>
      </c>
    </row>
    <row r="432" spans="1:4" x14ac:dyDescent="0.25">
      <c r="A432" s="5">
        <v>40391</v>
      </c>
      <c r="B432" s="3" t="s">
        <v>149</v>
      </c>
      <c r="C432" s="3" t="s">
        <v>141</v>
      </c>
      <c r="D432" s="3">
        <v>46</v>
      </c>
    </row>
    <row r="433" spans="1:4" x14ac:dyDescent="0.25">
      <c r="A433" s="5">
        <v>40346</v>
      </c>
      <c r="B433" s="3" t="s">
        <v>150</v>
      </c>
      <c r="C433" s="3" t="s">
        <v>143</v>
      </c>
      <c r="D433" s="3">
        <v>35</v>
      </c>
    </row>
    <row r="434" spans="1:4" x14ac:dyDescent="0.25">
      <c r="A434" s="5">
        <v>40341</v>
      </c>
      <c r="B434" s="3" t="s">
        <v>148</v>
      </c>
      <c r="C434" s="3" t="s">
        <v>143</v>
      </c>
      <c r="D434" s="3">
        <v>55</v>
      </c>
    </row>
    <row r="435" spans="1:4" x14ac:dyDescent="0.25">
      <c r="A435" s="5">
        <v>40367</v>
      </c>
      <c r="B435" s="3" t="s">
        <v>150</v>
      </c>
      <c r="C435" s="3" t="s">
        <v>143</v>
      </c>
      <c r="D435" s="3">
        <v>49</v>
      </c>
    </row>
    <row r="436" spans="1:4" x14ac:dyDescent="0.25">
      <c r="A436" s="5">
        <v>40382</v>
      </c>
      <c r="B436" s="3" t="s">
        <v>150</v>
      </c>
      <c r="C436" s="3" t="s">
        <v>142</v>
      </c>
      <c r="D436" s="3">
        <v>40</v>
      </c>
    </row>
    <row r="437" spans="1:4" x14ac:dyDescent="0.25">
      <c r="A437" s="5">
        <v>40322</v>
      </c>
      <c r="B437" s="3" t="s">
        <v>149</v>
      </c>
      <c r="C437" s="3" t="s">
        <v>143</v>
      </c>
      <c r="D437" s="3">
        <v>35</v>
      </c>
    </row>
    <row r="438" spans="1:4" x14ac:dyDescent="0.25">
      <c r="A438" s="5">
        <v>40325</v>
      </c>
      <c r="B438" s="3" t="s">
        <v>150</v>
      </c>
      <c r="C438" s="3" t="s">
        <v>143</v>
      </c>
      <c r="D438" s="3">
        <v>45</v>
      </c>
    </row>
    <row r="439" spans="1:4" x14ac:dyDescent="0.25">
      <c r="A439" s="5">
        <v>40347</v>
      </c>
      <c r="B439" s="3" t="s">
        <v>149</v>
      </c>
      <c r="C439" s="3" t="s">
        <v>143</v>
      </c>
      <c r="D439" s="3">
        <v>51</v>
      </c>
    </row>
    <row r="440" spans="1:4" x14ac:dyDescent="0.25">
      <c r="A440" s="5">
        <v>40393</v>
      </c>
      <c r="B440" s="3" t="s">
        <v>150</v>
      </c>
      <c r="C440" s="3" t="s">
        <v>142</v>
      </c>
      <c r="D440" s="3">
        <v>27</v>
      </c>
    </row>
    <row r="441" spans="1:4" x14ac:dyDescent="0.25">
      <c r="A441" s="5">
        <v>40380</v>
      </c>
      <c r="B441" s="3" t="s">
        <v>149</v>
      </c>
      <c r="C441" s="3" t="s">
        <v>142</v>
      </c>
      <c r="D441" s="3">
        <v>56</v>
      </c>
    </row>
    <row r="442" spans="1:4" x14ac:dyDescent="0.25">
      <c r="A442" s="5">
        <v>40342</v>
      </c>
      <c r="B442" s="3" t="s">
        <v>150</v>
      </c>
      <c r="C442" s="3" t="s">
        <v>141</v>
      </c>
      <c r="D442" s="3">
        <v>17</v>
      </c>
    </row>
    <row r="443" spans="1:4" x14ac:dyDescent="0.25">
      <c r="A443" s="5">
        <v>40383</v>
      </c>
      <c r="B443" s="3" t="s">
        <v>150</v>
      </c>
      <c r="C443" s="3" t="s">
        <v>142</v>
      </c>
      <c r="D443" s="3">
        <v>34</v>
      </c>
    </row>
    <row r="444" spans="1:4" x14ac:dyDescent="0.25">
      <c r="A444" s="5">
        <v>40375</v>
      </c>
      <c r="B444" s="3" t="s">
        <v>149</v>
      </c>
      <c r="C444" s="3" t="s">
        <v>143</v>
      </c>
      <c r="D444" s="3">
        <v>33</v>
      </c>
    </row>
    <row r="445" spans="1:4" x14ac:dyDescent="0.25">
      <c r="A445" s="5">
        <v>40327</v>
      </c>
      <c r="B445" s="3" t="s">
        <v>150</v>
      </c>
      <c r="C445" s="3" t="s">
        <v>141</v>
      </c>
      <c r="D445" s="3">
        <v>58</v>
      </c>
    </row>
    <row r="446" spans="1:4" x14ac:dyDescent="0.25">
      <c r="A446" s="5">
        <v>40313</v>
      </c>
      <c r="B446" s="3" t="s">
        <v>149</v>
      </c>
      <c r="C446" s="3" t="s">
        <v>143</v>
      </c>
      <c r="D446" s="3">
        <v>37</v>
      </c>
    </row>
    <row r="447" spans="1:4" x14ac:dyDescent="0.25">
      <c r="A447" s="5">
        <v>40345</v>
      </c>
      <c r="B447" s="3" t="s">
        <v>149</v>
      </c>
      <c r="C447" s="3" t="s">
        <v>143</v>
      </c>
      <c r="D447" s="3">
        <v>50</v>
      </c>
    </row>
    <row r="448" spans="1:4" x14ac:dyDescent="0.25">
      <c r="A448" s="5">
        <v>40354</v>
      </c>
      <c r="B448" s="3" t="s">
        <v>150</v>
      </c>
      <c r="C448" s="3" t="s">
        <v>141</v>
      </c>
      <c r="D448" s="3">
        <v>42</v>
      </c>
    </row>
    <row r="449" spans="1:4" x14ac:dyDescent="0.25">
      <c r="A449" s="5">
        <v>40369</v>
      </c>
      <c r="B449" s="3" t="s">
        <v>149</v>
      </c>
      <c r="C449" s="3" t="s">
        <v>143</v>
      </c>
      <c r="D449" s="3">
        <v>46</v>
      </c>
    </row>
    <row r="450" spans="1:4" x14ac:dyDescent="0.25">
      <c r="A450" s="5">
        <v>40335</v>
      </c>
      <c r="B450" s="3" t="s">
        <v>148</v>
      </c>
      <c r="C450" s="3" t="s">
        <v>141</v>
      </c>
      <c r="D450" s="3">
        <v>49</v>
      </c>
    </row>
    <row r="451" spans="1:4" x14ac:dyDescent="0.25">
      <c r="A451" s="5">
        <v>40344</v>
      </c>
      <c r="B451" s="3" t="s">
        <v>149</v>
      </c>
      <c r="C451" s="3" t="s">
        <v>143</v>
      </c>
      <c r="D451" s="3">
        <v>42</v>
      </c>
    </row>
    <row r="452" spans="1:4" x14ac:dyDescent="0.25">
      <c r="A452" s="5">
        <v>40390</v>
      </c>
      <c r="B452" s="3" t="s">
        <v>148</v>
      </c>
      <c r="C452" s="3" t="s">
        <v>141</v>
      </c>
      <c r="D452" s="3">
        <v>22</v>
      </c>
    </row>
    <row r="453" spans="1:4" x14ac:dyDescent="0.25">
      <c r="A453" s="5">
        <v>40341</v>
      </c>
      <c r="B453" s="3" t="s">
        <v>148</v>
      </c>
      <c r="C453" s="3" t="s">
        <v>143</v>
      </c>
      <c r="D453" s="3">
        <v>32</v>
      </c>
    </row>
    <row r="454" spans="1:4" x14ac:dyDescent="0.25">
      <c r="A454" s="5">
        <v>40342</v>
      </c>
      <c r="B454" s="3" t="s">
        <v>150</v>
      </c>
      <c r="C454" s="3" t="s">
        <v>143</v>
      </c>
      <c r="D454" s="3">
        <v>45</v>
      </c>
    </row>
    <row r="455" spans="1:4" x14ac:dyDescent="0.25">
      <c r="A455" s="5">
        <v>40350</v>
      </c>
      <c r="B455" s="3" t="s">
        <v>150</v>
      </c>
      <c r="C455" s="3" t="s">
        <v>142</v>
      </c>
      <c r="D455" s="3">
        <v>20</v>
      </c>
    </row>
    <row r="456" spans="1:4" x14ac:dyDescent="0.25">
      <c r="A456" s="5">
        <v>40348</v>
      </c>
      <c r="B456" s="3" t="s">
        <v>148</v>
      </c>
      <c r="C456" s="3" t="s">
        <v>143</v>
      </c>
      <c r="D456" s="3">
        <v>58</v>
      </c>
    </row>
    <row r="457" spans="1:4" x14ac:dyDescent="0.25">
      <c r="A457" s="5">
        <v>40390</v>
      </c>
      <c r="B457" s="3" t="s">
        <v>149</v>
      </c>
      <c r="C457" s="3" t="s">
        <v>141</v>
      </c>
      <c r="D457" s="3">
        <v>23</v>
      </c>
    </row>
    <row r="458" spans="1:4" x14ac:dyDescent="0.25">
      <c r="A458" s="5">
        <v>40311</v>
      </c>
      <c r="B458" s="3" t="s">
        <v>148</v>
      </c>
      <c r="C458" s="3" t="s">
        <v>143</v>
      </c>
      <c r="D458" s="3">
        <v>21</v>
      </c>
    </row>
    <row r="459" spans="1:4" x14ac:dyDescent="0.25">
      <c r="A459" s="5">
        <v>40337</v>
      </c>
      <c r="B459" s="3" t="s">
        <v>150</v>
      </c>
      <c r="C459" s="3" t="s">
        <v>143</v>
      </c>
      <c r="D459" s="3">
        <v>36</v>
      </c>
    </row>
    <row r="460" spans="1:4" x14ac:dyDescent="0.25">
      <c r="A460" s="5">
        <v>40386</v>
      </c>
      <c r="B460" s="3" t="s">
        <v>149</v>
      </c>
      <c r="C460" s="3" t="s">
        <v>142</v>
      </c>
      <c r="D460" s="3">
        <v>50</v>
      </c>
    </row>
    <row r="461" spans="1:4" x14ac:dyDescent="0.25">
      <c r="A461" s="5">
        <v>40319</v>
      </c>
      <c r="B461" s="3" t="s">
        <v>150</v>
      </c>
      <c r="C461" s="3" t="s">
        <v>142</v>
      </c>
      <c r="D461" s="3">
        <v>32</v>
      </c>
    </row>
    <row r="462" spans="1:4" x14ac:dyDescent="0.25">
      <c r="A462" s="5">
        <v>40396</v>
      </c>
      <c r="B462" s="3" t="s">
        <v>149</v>
      </c>
      <c r="C462" s="3" t="s">
        <v>141</v>
      </c>
      <c r="D462" s="3">
        <v>40</v>
      </c>
    </row>
    <row r="463" spans="1:4" x14ac:dyDescent="0.25">
      <c r="A463" s="5">
        <v>40370</v>
      </c>
      <c r="B463" s="3" t="s">
        <v>150</v>
      </c>
      <c r="C463" s="3" t="s">
        <v>143</v>
      </c>
      <c r="D463" s="3">
        <v>43</v>
      </c>
    </row>
    <row r="464" spans="1:4" x14ac:dyDescent="0.25">
      <c r="A464" s="5">
        <v>40334</v>
      </c>
      <c r="B464" s="3" t="s">
        <v>148</v>
      </c>
      <c r="C464" s="3" t="s">
        <v>141</v>
      </c>
      <c r="D464" s="3">
        <v>35</v>
      </c>
    </row>
    <row r="465" spans="1:4" x14ac:dyDescent="0.25">
      <c r="A465" s="5">
        <v>40360</v>
      </c>
      <c r="B465" s="3" t="s">
        <v>149</v>
      </c>
      <c r="C465" s="3" t="s">
        <v>142</v>
      </c>
      <c r="D465" s="3">
        <v>40</v>
      </c>
    </row>
    <row r="466" spans="1:4" x14ac:dyDescent="0.25">
      <c r="A466" s="5">
        <v>40315</v>
      </c>
      <c r="B466" s="3" t="s">
        <v>148</v>
      </c>
      <c r="C466" s="3" t="s">
        <v>143</v>
      </c>
      <c r="D466" s="3">
        <v>43</v>
      </c>
    </row>
    <row r="467" spans="1:4" x14ac:dyDescent="0.25">
      <c r="A467" s="5">
        <v>40387</v>
      </c>
      <c r="B467" s="3" t="s">
        <v>148</v>
      </c>
      <c r="C467" s="3" t="s">
        <v>142</v>
      </c>
      <c r="D467" s="3">
        <v>12</v>
      </c>
    </row>
    <row r="468" spans="1:4" x14ac:dyDescent="0.25">
      <c r="A468" s="5">
        <v>40344</v>
      </c>
      <c r="B468" s="3" t="s">
        <v>150</v>
      </c>
      <c r="C468" s="3" t="s">
        <v>142</v>
      </c>
      <c r="D468" s="3">
        <v>19</v>
      </c>
    </row>
    <row r="469" spans="1:4" x14ac:dyDescent="0.25">
      <c r="A469" s="5">
        <v>40331</v>
      </c>
      <c r="B469" s="3" t="s">
        <v>150</v>
      </c>
      <c r="C469" s="3" t="s">
        <v>141</v>
      </c>
      <c r="D469" s="3">
        <v>54</v>
      </c>
    </row>
    <row r="470" spans="1:4" x14ac:dyDescent="0.25">
      <c r="A470" s="5">
        <v>40362</v>
      </c>
      <c r="B470" s="3" t="s">
        <v>148</v>
      </c>
      <c r="C470" s="3" t="s">
        <v>141</v>
      </c>
      <c r="D470" s="3">
        <v>29</v>
      </c>
    </row>
    <row r="471" spans="1:4" x14ac:dyDescent="0.25">
      <c r="A471" s="5">
        <v>40357</v>
      </c>
      <c r="B471" s="3" t="s">
        <v>149</v>
      </c>
      <c r="C471" s="3" t="s">
        <v>142</v>
      </c>
      <c r="D471" s="3">
        <v>24</v>
      </c>
    </row>
    <row r="472" spans="1:4" x14ac:dyDescent="0.25">
      <c r="A472" s="5">
        <v>40325</v>
      </c>
      <c r="B472" s="3" t="s">
        <v>150</v>
      </c>
      <c r="C472" s="3" t="s">
        <v>142</v>
      </c>
      <c r="D472" s="3">
        <v>44</v>
      </c>
    </row>
    <row r="473" spans="1:4" x14ac:dyDescent="0.25">
      <c r="A473" s="5">
        <v>40338</v>
      </c>
      <c r="B473" s="3" t="s">
        <v>148</v>
      </c>
      <c r="C473" s="3" t="s">
        <v>141</v>
      </c>
      <c r="D473" s="3">
        <v>20</v>
      </c>
    </row>
    <row r="474" spans="1:4" x14ac:dyDescent="0.25">
      <c r="A474" s="5">
        <v>40360</v>
      </c>
      <c r="B474" s="3" t="s">
        <v>150</v>
      </c>
      <c r="C474" s="3" t="s">
        <v>142</v>
      </c>
      <c r="D474" s="3">
        <v>28</v>
      </c>
    </row>
    <row r="475" spans="1:4" x14ac:dyDescent="0.25">
      <c r="A475" s="5">
        <v>40316</v>
      </c>
      <c r="B475" s="3" t="s">
        <v>149</v>
      </c>
      <c r="C475" s="3" t="s">
        <v>143</v>
      </c>
      <c r="D475" s="3">
        <v>36</v>
      </c>
    </row>
    <row r="476" spans="1:4" x14ac:dyDescent="0.25">
      <c r="A476" s="5">
        <v>40358</v>
      </c>
      <c r="B476" s="3" t="s">
        <v>150</v>
      </c>
      <c r="C476" s="3" t="s">
        <v>142</v>
      </c>
      <c r="D476" s="3">
        <v>49</v>
      </c>
    </row>
    <row r="477" spans="1:4" x14ac:dyDescent="0.25">
      <c r="A477" s="5">
        <v>40375</v>
      </c>
      <c r="B477" s="3" t="s">
        <v>150</v>
      </c>
      <c r="C477" s="3" t="s">
        <v>143</v>
      </c>
      <c r="D477" s="3">
        <v>53</v>
      </c>
    </row>
    <row r="478" spans="1:4" x14ac:dyDescent="0.25">
      <c r="A478" s="5">
        <v>40392</v>
      </c>
      <c r="B478" s="3" t="s">
        <v>149</v>
      </c>
      <c r="C478" s="3" t="s">
        <v>141</v>
      </c>
      <c r="D478" s="3">
        <v>28</v>
      </c>
    </row>
    <row r="479" spans="1:4" x14ac:dyDescent="0.25">
      <c r="A479" s="5">
        <v>40340</v>
      </c>
      <c r="B479" s="3" t="s">
        <v>148</v>
      </c>
      <c r="C479" s="3" t="s">
        <v>141</v>
      </c>
      <c r="D479" s="3">
        <v>54</v>
      </c>
    </row>
    <row r="480" spans="1:4" x14ac:dyDescent="0.25">
      <c r="A480" s="5">
        <v>40356</v>
      </c>
      <c r="B480" s="3" t="s">
        <v>148</v>
      </c>
      <c r="C480" s="3" t="s">
        <v>142</v>
      </c>
      <c r="D480" s="3">
        <v>25</v>
      </c>
    </row>
    <row r="481" spans="1:4" x14ac:dyDescent="0.25">
      <c r="A481" s="5">
        <v>40382</v>
      </c>
      <c r="B481" s="3" t="s">
        <v>149</v>
      </c>
      <c r="C481" s="3" t="s">
        <v>141</v>
      </c>
      <c r="D481" s="3">
        <v>57</v>
      </c>
    </row>
    <row r="482" spans="1:4" x14ac:dyDescent="0.25">
      <c r="A482" s="5">
        <v>40369</v>
      </c>
      <c r="B482" s="3" t="s">
        <v>148</v>
      </c>
      <c r="C482" s="3" t="s">
        <v>143</v>
      </c>
      <c r="D482" s="3">
        <v>42</v>
      </c>
    </row>
    <row r="483" spans="1:4" x14ac:dyDescent="0.25">
      <c r="A483" s="5">
        <v>40311</v>
      </c>
      <c r="B483" s="3" t="s">
        <v>150</v>
      </c>
      <c r="C483" s="3" t="s">
        <v>142</v>
      </c>
      <c r="D483" s="3">
        <v>26</v>
      </c>
    </row>
    <row r="484" spans="1:4" x14ac:dyDescent="0.25">
      <c r="A484" s="5">
        <v>40378</v>
      </c>
      <c r="B484" s="3" t="s">
        <v>150</v>
      </c>
      <c r="C484" s="3" t="s">
        <v>141</v>
      </c>
      <c r="D484" s="3">
        <v>36</v>
      </c>
    </row>
    <row r="485" spans="1:4" x14ac:dyDescent="0.25">
      <c r="A485" s="5">
        <v>40367</v>
      </c>
      <c r="B485" s="3" t="s">
        <v>148</v>
      </c>
      <c r="C485" s="3" t="s">
        <v>142</v>
      </c>
      <c r="D485" s="3">
        <v>38</v>
      </c>
    </row>
    <row r="486" spans="1:4" x14ac:dyDescent="0.25">
      <c r="A486" s="5">
        <v>40319</v>
      </c>
      <c r="B486" s="3" t="s">
        <v>148</v>
      </c>
      <c r="C486" s="3" t="s">
        <v>143</v>
      </c>
      <c r="D486" s="3">
        <v>31</v>
      </c>
    </row>
    <row r="487" spans="1:4" x14ac:dyDescent="0.25">
      <c r="A487" s="5">
        <v>40344</v>
      </c>
      <c r="B487" s="3" t="s">
        <v>148</v>
      </c>
      <c r="C487" s="3" t="s">
        <v>143</v>
      </c>
      <c r="D487" s="3">
        <v>14</v>
      </c>
    </row>
    <row r="488" spans="1:4" x14ac:dyDescent="0.25">
      <c r="A488" s="5">
        <v>40357</v>
      </c>
      <c r="B488" s="3" t="s">
        <v>148</v>
      </c>
      <c r="C488" s="3" t="s">
        <v>143</v>
      </c>
      <c r="D488" s="3">
        <v>12</v>
      </c>
    </row>
    <row r="489" spans="1:4" x14ac:dyDescent="0.25">
      <c r="A489" s="5">
        <v>40381</v>
      </c>
      <c r="B489" s="3" t="s">
        <v>150</v>
      </c>
      <c r="C489" s="3" t="s">
        <v>141</v>
      </c>
      <c r="D489" s="3">
        <v>44</v>
      </c>
    </row>
    <row r="490" spans="1:4" x14ac:dyDescent="0.25">
      <c r="A490" s="5">
        <v>40364</v>
      </c>
      <c r="B490" s="3" t="s">
        <v>149</v>
      </c>
      <c r="C490" s="3" t="s">
        <v>143</v>
      </c>
      <c r="D490" s="3">
        <v>32</v>
      </c>
    </row>
    <row r="491" spans="1:4" x14ac:dyDescent="0.25">
      <c r="A491" s="5">
        <v>40341</v>
      </c>
      <c r="B491" s="3" t="s">
        <v>150</v>
      </c>
      <c r="C491" s="3" t="s">
        <v>141</v>
      </c>
      <c r="D491" s="3">
        <v>36</v>
      </c>
    </row>
    <row r="492" spans="1:4" x14ac:dyDescent="0.25">
      <c r="A492" s="5">
        <v>40325</v>
      </c>
      <c r="B492" s="3" t="s">
        <v>149</v>
      </c>
      <c r="C492" s="3" t="s">
        <v>141</v>
      </c>
      <c r="D492" s="3">
        <v>21</v>
      </c>
    </row>
    <row r="493" spans="1:4" x14ac:dyDescent="0.25">
      <c r="A493" s="5">
        <v>40332</v>
      </c>
      <c r="B493" s="3" t="s">
        <v>149</v>
      </c>
      <c r="C493" s="3" t="s">
        <v>143</v>
      </c>
      <c r="D493" s="3">
        <v>26</v>
      </c>
    </row>
    <row r="494" spans="1:4" x14ac:dyDescent="0.25">
      <c r="A494" s="5">
        <v>40322</v>
      </c>
      <c r="B494" s="3" t="s">
        <v>149</v>
      </c>
      <c r="C494" s="3" t="s">
        <v>142</v>
      </c>
      <c r="D494" s="3">
        <v>38</v>
      </c>
    </row>
    <row r="495" spans="1:4" x14ac:dyDescent="0.25">
      <c r="A495" s="5">
        <v>40337</v>
      </c>
      <c r="B495" s="3" t="s">
        <v>150</v>
      </c>
      <c r="C495" s="3" t="s">
        <v>143</v>
      </c>
      <c r="D495" s="3">
        <v>49</v>
      </c>
    </row>
    <row r="496" spans="1:4" x14ac:dyDescent="0.25">
      <c r="A496" s="5">
        <v>40338</v>
      </c>
      <c r="B496" s="3" t="s">
        <v>148</v>
      </c>
      <c r="C496" s="3" t="s">
        <v>143</v>
      </c>
      <c r="D496" s="3">
        <v>36</v>
      </c>
    </row>
    <row r="497" spans="1:4" x14ac:dyDescent="0.25">
      <c r="A497" s="5">
        <v>40382</v>
      </c>
      <c r="B497" s="3" t="s">
        <v>150</v>
      </c>
      <c r="C497" s="3" t="s">
        <v>143</v>
      </c>
      <c r="D497" s="3">
        <v>47</v>
      </c>
    </row>
    <row r="498" spans="1:4" x14ac:dyDescent="0.25">
      <c r="A498" s="5">
        <v>40376</v>
      </c>
      <c r="B498" s="3" t="s">
        <v>149</v>
      </c>
      <c r="C498" s="3" t="s">
        <v>143</v>
      </c>
      <c r="D498" s="3">
        <v>56</v>
      </c>
    </row>
    <row r="499" spans="1:4" x14ac:dyDescent="0.25">
      <c r="A499" s="5">
        <v>40394</v>
      </c>
      <c r="B499" s="3" t="s">
        <v>150</v>
      </c>
      <c r="C499" s="3" t="s">
        <v>142</v>
      </c>
      <c r="D499" s="3">
        <v>48</v>
      </c>
    </row>
    <row r="500" spans="1:4" x14ac:dyDescent="0.25">
      <c r="A500" s="5">
        <v>40358</v>
      </c>
      <c r="B500" s="3" t="s">
        <v>150</v>
      </c>
      <c r="C500" s="3" t="s">
        <v>143</v>
      </c>
      <c r="D500" s="3">
        <v>29</v>
      </c>
    </row>
    <row r="501" spans="1:4" x14ac:dyDescent="0.25">
      <c r="A501" s="5">
        <v>40378</v>
      </c>
      <c r="B501" s="3" t="s">
        <v>149</v>
      </c>
      <c r="C501" s="3" t="s">
        <v>143</v>
      </c>
      <c r="D501" s="3">
        <v>10</v>
      </c>
    </row>
    <row r="502" spans="1:4" x14ac:dyDescent="0.25">
      <c r="A502" s="5">
        <v>40361</v>
      </c>
      <c r="B502" s="3" t="s">
        <v>149</v>
      </c>
      <c r="C502" s="3" t="s">
        <v>143</v>
      </c>
      <c r="D502" s="3">
        <v>59</v>
      </c>
    </row>
    <row r="503" spans="1:4" x14ac:dyDescent="0.25">
      <c r="A503" s="5">
        <v>40373</v>
      </c>
      <c r="B503" s="3" t="s">
        <v>149</v>
      </c>
      <c r="C503" s="3" t="s">
        <v>143</v>
      </c>
      <c r="D503" s="3">
        <v>50</v>
      </c>
    </row>
    <row r="504" spans="1:4" x14ac:dyDescent="0.25">
      <c r="A504" s="5">
        <v>40377</v>
      </c>
      <c r="B504" s="3" t="s">
        <v>149</v>
      </c>
      <c r="C504" s="3" t="s">
        <v>142</v>
      </c>
      <c r="D504" s="3">
        <v>55</v>
      </c>
    </row>
    <row r="505" spans="1:4" x14ac:dyDescent="0.25">
      <c r="A505" s="5">
        <v>40367</v>
      </c>
      <c r="B505" s="3" t="s">
        <v>148</v>
      </c>
      <c r="C505" s="3" t="s">
        <v>141</v>
      </c>
      <c r="D505" s="3">
        <v>43</v>
      </c>
    </row>
    <row r="506" spans="1:4" x14ac:dyDescent="0.25">
      <c r="A506" s="5">
        <v>40313</v>
      </c>
      <c r="B506" s="3" t="s">
        <v>149</v>
      </c>
      <c r="C506" s="3" t="s">
        <v>143</v>
      </c>
      <c r="D506" s="3">
        <v>24</v>
      </c>
    </row>
    <row r="507" spans="1:4" x14ac:dyDescent="0.25">
      <c r="A507" s="5">
        <v>40394</v>
      </c>
      <c r="B507" s="3" t="s">
        <v>150</v>
      </c>
      <c r="C507" s="3" t="s">
        <v>143</v>
      </c>
      <c r="D507" s="3">
        <v>18</v>
      </c>
    </row>
    <row r="508" spans="1:4" x14ac:dyDescent="0.25">
      <c r="A508" s="5">
        <v>40335</v>
      </c>
      <c r="B508" s="3" t="s">
        <v>150</v>
      </c>
      <c r="C508" s="3" t="s">
        <v>143</v>
      </c>
      <c r="D508" s="3">
        <v>27</v>
      </c>
    </row>
    <row r="509" spans="1:4" x14ac:dyDescent="0.25">
      <c r="A509" s="5">
        <v>40335</v>
      </c>
      <c r="B509" s="3" t="s">
        <v>150</v>
      </c>
      <c r="C509" s="3" t="s">
        <v>142</v>
      </c>
      <c r="D509" s="3">
        <v>32</v>
      </c>
    </row>
    <row r="510" spans="1:4" x14ac:dyDescent="0.25">
      <c r="A510" s="5">
        <v>40359</v>
      </c>
      <c r="B510" s="3" t="s">
        <v>148</v>
      </c>
      <c r="C510" s="3" t="s">
        <v>141</v>
      </c>
      <c r="D510" s="3">
        <v>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10"/>
  <sheetViews>
    <sheetView workbookViewId="0">
      <selection activeCell="F4" sqref="F4"/>
    </sheetView>
  </sheetViews>
  <sheetFormatPr defaultRowHeight="15" x14ac:dyDescent="0.25"/>
  <cols>
    <col min="1" max="1" width="9.7109375" bestFit="1" customWidth="1"/>
    <col min="2" max="2" width="4.140625" bestFit="1" customWidth="1"/>
    <col min="3" max="3" width="7.85546875" bestFit="1" customWidth="1"/>
    <col min="4" max="4" width="10" bestFit="1" customWidth="1"/>
    <col min="5" max="5" width="6.5703125" customWidth="1"/>
    <col min="6" max="6" width="12.7109375" customWidth="1"/>
    <col min="14" max="14" width="11.85546875" bestFit="1" customWidth="1"/>
  </cols>
  <sheetData>
    <row r="1" spans="1:15" ht="45" x14ac:dyDescent="0.25">
      <c r="A1" s="20" t="s">
        <v>147</v>
      </c>
      <c r="B1" s="20"/>
      <c r="C1" s="20"/>
      <c r="D1" s="20"/>
      <c r="E1" s="20"/>
      <c r="F1" s="20"/>
      <c r="N1" t="s">
        <v>145</v>
      </c>
    </row>
    <row r="2" spans="1:15" x14ac:dyDescent="0.25">
      <c r="H2" s="12" t="s">
        <v>140</v>
      </c>
      <c r="I2" s="12" t="s">
        <v>146</v>
      </c>
      <c r="N2" s="31">
        <f>SUM(N4:N510)</f>
        <v>348161.78000000014</v>
      </c>
      <c r="O2" t="b">
        <f>N2=F4</f>
        <v>1</v>
      </c>
    </row>
    <row r="3" spans="1:15" x14ac:dyDescent="0.25">
      <c r="A3" s="12" t="s">
        <v>0</v>
      </c>
      <c r="B3" s="12" t="s">
        <v>23</v>
      </c>
      <c r="C3" s="12" t="s">
        <v>140</v>
      </c>
      <c r="D3" s="12" t="s">
        <v>139</v>
      </c>
      <c r="F3" s="12" t="s">
        <v>144</v>
      </c>
      <c r="H3" s="3" t="s">
        <v>141</v>
      </c>
      <c r="I3" s="3">
        <v>15.55</v>
      </c>
    </row>
    <row r="4" spans="1:15" x14ac:dyDescent="0.25">
      <c r="A4" s="5">
        <v>40354</v>
      </c>
      <c r="B4" s="3" t="s">
        <v>148</v>
      </c>
      <c r="C4" s="3" t="s">
        <v>143</v>
      </c>
      <c r="D4" s="3">
        <v>55</v>
      </c>
      <c r="F4" s="30">
        <f>SUMPRODUCT(SUMIF(H3:H5,C4:C510,I3:I5),D4:D510)</f>
        <v>348161.78000000014</v>
      </c>
      <c r="H4" s="3" t="s">
        <v>142</v>
      </c>
      <c r="I4" s="3">
        <v>22.25</v>
      </c>
      <c r="M4">
        <f>VLOOKUP(C4,$H$3:$I$5,2,0)</f>
        <v>19.989999999999998</v>
      </c>
      <c r="N4">
        <f>D4*M4</f>
        <v>1099.4499999999998</v>
      </c>
    </row>
    <row r="5" spans="1:15" x14ac:dyDescent="0.25">
      <c r="A5" s="5">
        <v>40354</v>
      </c>
      <c r="B5" s="3" t="s">
        <v>149</v>
      </c>
      <c r="C5" s="3" t="s">
        <v>142</v>
      </c>
      <c r="D5" s="3">
        <v>36</v>
      </c>
      <c r="H5" s="3" t="s">
        <v>143</v>
      </c>
      <c r="I5" s="3">
        <v>19.989999999999998</v>
      </c>
      <c r="M5">
        <f>VLOOKUP(C5,$H$3:$I$5,2,0)</f>
        <v>22.25</v>
      </c>
      <c r="N5">
        <f>D5*M5</f>
        <v>801</v>
      </c>
    </row>
    <row r="6" spans="1:15" x14ac:dyDescent="0.25">
      <c r="A6" s="5">
        <v>40316</v>
      </c>
      <c r="B6" s="3" t="s">
        <v>148</v>
      </c>
      <c r="C6" s="3" t="s">
        <v>143</v>
      </c>
      <c r="D6" s="3">
        <v>19</v>
      </c>
      <c r="M6">
        <f>VLOOKUP(C6,$H$3:$I$5,2,0)</f>
        <v>19.989999999999998</v>
      </c>
      <c r="N6">
        <f>D6*M6</f>
        <v>379.80999999999995</v>
      </c>
    </row>
    <row r="7" spans="1:15" x14ac:dyDescent="0.25">
      <c r="A7" s="5">
        <v>40323</v>
      </c>
      <c r="B7" s="3" t="s">
        <v>149</v>
      </c>
      <c r="C7" s="3" t="s">
        <v>141</v>
      </c>
      <c r="D7" s="3">
        <v>42</v>
      </c>
      <c r="M7">
        <f>VLOOKUP(C7,$H$3:$I$5,2,0)</f>
        <v>15.55</v>
      </c>
      <c r="N7">
        <f>D7*M7</f>
        <v>653.1</v>
      </c>
    </row>
    <row r="8" spans="1:15" x14ac:dyDescent="0.25">
      <c r="A8" s="5">
        <v>40350</v>
      </c>
      <c r="B8" s="3" t="s">
        <v>150</v>
      </c>
      <c r="C8" s="3" t="s">
        <v>141</v>
      </c>
      <c r="D8" s="3">
        <v>14</v>
      </c>
      <c r="M8">
        <f>VLOOKUP(C8,$H$3:$I$5,2,0)</f>
        <v>15.55</v>
      </c>
      <c r="N8">
        <f>D8*M8</f>
        <v>217.70000000000002</v>
      </c>
    </row>
    <row r="9" spans="1:15" x14ac:dyDescent="0.25">
      <c r="A9" s="5">
        <v>40331</v>
      </c>
      <c r="B9" s="3" t="s">
        <v>150</v>
      </c>
      <c r="C9" s="3" t="s">
        <v>143</v>
      </c>
      <c r="D9" s="3">
        <v>17</v>
      </c>
      <c r="M9">
        <f>VLOOKUP(C9,$H$3:$I$5,2,0)</f>
        <v>19.989999999999998</v>
      </c>
      <c r="N9">
        <f>D9*M9</f>
        <v>339.83</v>
      </c>
    </row>
    <row r="10" spans="1:15" x14ac:dyDescent="0.25">
      <c r="A10" s="5">
        <v>40332</v>
      </c>
      <c r="B10" s="3" t="s">
        <v>148</v>
      </c>
      <c r="C10" s="3" t="s">
        <v>142</v>
      </c>
      <c r="D10" s="3">
        <v>54</v>
      </c>
      <c r="M10">
        <f>VLOOKUP(C10,$H$3:$I$5,2,0)</f>
        <v>22.25</v>
      </c>
      <c r="N10">
        <f>D10*M10</f>
        <v>1201.5</v>
      </c>
    </row>
    <row r="11" spans="1:15" x14ac:dyDescent="0.25">
      <c r="A11" s="5">
        <v>40308</v>
      </c>
      <c r="B11" s="3" t="s">
        <v>148</v>
      </c>
      <c r="C11" s="3" t="s">
        <v>142</v>
      </c>
      <c r="D11" s="3">
        <v>26</v>
      </c>
      <c r="M11">
        <f>VLOOKUP(C11,$H$3:$I$5,2,0)</f>
        <v>22.25</v>
      </c>
      <c r="N11">
        <f>D11*M11</f>
        <v>578.5</v>
      </c>
    </row>
    <row r="12" spans="1:15" x14ac:dyDescent="0.25">
      <c r="A12" s="5">
        <v>40309</v>
      </c>
      <c r="B12" s="3" t="s">
        <v>148</v>
      </c>
      <c r="C12" s="3" t="s">
        <v>143</v>
      </c>
      <c r="D12" s="3">
        <v>39</v>
      </c>
      <c r="M12">
        <f>VLOOKUP(C12,$H$3:$I$5,2,0)</f>
        <v>19.989999999999998</v>
      </c>
      <c r="N12">
        <f>D12*M12</f>
        <v>779.6099999999999</v>
      </c>
    </row>
    <row r="13" spans="1:15" x14ac:dyDescent="0.25">
      <c r="A13" s="5">
        <v>40367</v>
      </c>
      <c r="B13" s="3" t="s">
        <v>149</v>
      </c>
      <c r="C13" s="3" t="s">
        <v>143</v>
      </c>
      <c r="D13" s="3">
        <v>23</v>
      </c>
      <c r="M13">
        <f>VLOOKUP(C13,$H$3:$I$5,2,0)</f>
        <v>19.989999999999998</v>
      </c>
      <c r="N13">
        <f>D13*M13</f>
        <v>459.77</v>
      </c>
    </row>
    <row r="14" spans="1:15" x14ac:dyDescent="0.25">
      <c r="A14" s="5">
        <v>40378</v>
      </c>
      <c r="B14" s="3" t="s">
        <v>150</v>
      </c>
      <c r="C14" s="3" t="s">
        <v>141</v>
      </c>
      <c r="D14" s="3">
        <v>21</v>
      </c>
      <c r="M14">
        <f>VLOOKUP(C14,$H$3:$I$5,2,0)</f>
        <v>15.55</v>
      </c>
      <c r="N14">
        <f>D14*M14</f>
        <v>326.55</v>
      </c>
    </row>
    <row r="15" spans="1:15" x14ac:dyDescent="0.25">
      <c r="A15" s="5">
        <v>40369</v>
      </c>
      <c r="B15" s="3" t="s">
        <v>150</v>
      </c>
      <c r="C15" s="3" t="s">
        <v>141</v>
      </c>
      <c r="D15" s="3">
        <v>24</v>
      </c>
      <c r="M15">
        <f>VLOOKUP(C15,$H$3:$I$5,2,0)</f>
        <v>15.55</v>
      </c>
      <c r="N15">
        <f>D15*M15</f>
        <v>373.20000000000005</v>
      </c>
    </row>
    <row r="16" spans="1:15" x14ac:dyDescent="0.25">
      <c r="A16" s="5">
        <v>40347</v>
      </c>
      <c r="B16" s="3" t="s">
        <v>150</v>
      </c>
      <c r="C16" s="3" t="s">
        <v>142</v>
      </c>
      <c r="D16" s="3">
        <v>17</v>
      </c>
      <c r="M16">
        <f>VLOOKUP(C16,$H$3:$I$5,2,0)</f>
        <v>22.25</v>
      </c>
      <c r="N16">
        <f>D16*M16</f>
        <v>378.25</v>
      </c>
    </row>
    <row r="17" spans="1:14" x14ac:dyDescent="0.25">
      <c r="A17" s="5">
        <v>40337</v>
      </c>
      <c r="B17" s="3" t="s">
        <v>149</v>
      </c>
      <c r="C17" s="3" t="s">
        <v>141</v>
      </c>
      <c r="D17" s="3">
        <v>24</v>
      </c>
      <c r="M17">
        <f>VLOOKUP(C17,$H$3:$I$5,2,0)</f>
        <v>15.55</v>
      </c>
      <c r="N17">
        <f>D17*M17</f>
        <v>373.20000000000005</v>
      </c>
    </row>
    <row r="18" spans="1:14" x14ac:dyDescent="0.25">
      <c r="A18" s="5">
        <v>40365</v>
      </c>
      <c r="B18" s="3" t="s">
        <v>149</v>
      </c>
      <c r="C18" s="3" t="s">
        <v>141</v>
      </c>
      <c r="D18" s="3">
        <v>48</v>
      </c>
      <c r="M18">
        <f>VLOOKUP(C18,$H$3:$I$5,2,0)</f>
        <v>15.55</v>
      </c>
      <c r="N18">
        <f>D18*M18</f>
        <v>746.40000000000009</v>
      </c>
    </row>
    <row r="19" spans="1:14" x14ac:dyDescent="0.25">
      <c r="A19" s="5">
        <v>40378</v>
      </c>
      <c r="B19" s="3" t="s">
        <v>148</v>
      </c>
      <c r="C19" s="3" t="s">
        <v>143</v>
      </c>
      <c r="D19" s="3">
        <v>23</v>
      </c>
      <c r="M19">
        <f>VLOOKUP(C19,$H$3:$I$5,2,0)</f>
        <v>19.989999999999998</v>
      </c>
      <c r="N19">
        <f>D19*M19</f>
        <v>459.77</v>
      </c>
    </row>
    <row r="20" spans="1:14" x14ac:dyDescent="0.25">
      <c r="A20" s="5">
        <v>40357</v>
      </c>
      <c r="B20" s="3" t="s">
        <v>150</v>
      </c>
      <c r="C20" s="3" t="s">
        <v>142</v>
      </c>
      <c r="D20" s="3">
        <v>10</v>
      </c>
      <c r="M20">
        <f>VLOOKUP(C20,$H$3:$I$5,2,0)</f>
        <v>22.25</v>
      </c>
      <c r="N20">
        <f>D20*M20</f>
        <v>222.5</v>
      </c>
    </row>
    <row r="21" spans="1:14" x14ac:dyDescent="0.25">
      <c r="A21" s="5">
        <v>40375</v>
      </c>
      <c r="B21" s="3" t="s">
        <v>148</v>
      </c>
      <c r="C21" s="3" t="s">
        <v>141</v>
      </c>
      <c r="D21" s="3">
        <v>15</v>
      </c>
      <c r="M21">
        <f>VLOOKUP(C21,$H$3:$I$5,2,0)</f>
        <v>15.55</v>
      </c>
      <c r="N21">
        <f>D21*M21</f>
        <v>233.25</v>
      </c>
    </row>
    <row r="22" spans="1:14" x14ac:dyDescent="0.25">
      <c r="A22" s="5">
        <v>40347</v>
      </c>
      <c r="B22" s="3" t="s">
        <v>149</v>
      </c>
      <c r="C22" s="3" t="s">
        <v>142</v>
      </c>
      <c r="D22" s="3">
        <v>15</v>
      </c>
      <c r="M22">
        <f>VLOOKUP(C22,$H$3:$I$5,2,0)</f>
        <v>22.25</v>
      </c>
      <c r="N22">
        <f>D22*M22</f>
        <v>333.75</v>
      </c>
    </row>
    <row r="23" spans="1:14" x14ac:dyDescent="0.25">
      <c r="A23" s="5">
        <v>40365</v>
      </c>
      <c r="B23" s="3" t="s">
        <v>150</v>
      </c>
      <c r="C23" s="3" t="s">
        <v>142</v>
      </c>
      <c r="D23" s="3">
        <v>39</v>
      </c>
      <c r="M23">
        <f>VLOOKUP(C23,$H$3:$I$5,2,0)</f>
        <v>22.25</v>
      </c>
      <c r="N23">
        <f>D23*M23</f>
        <v>867.75</v>
      </c>
    </row>
    <row r="24" spans="1:14" x14ac:dyDescent="0.25">
      <c r="A24" s="5">
        <v>40392</v>
      </c>
      <c r="B24" s="3" t="s">
        <v>150</v>
      </c>
      <c r="C24" s="3" t="s">
        <v>143</v>
      </c>
      <c r="D24" s="3">
        <v>45</v>
      </c>
      <c r="M24">
        <f>VLOOKUP(C24,$H$3:$I$5,2,0)</f>
        <v>19.989999999999998</v>
      </c>
      <c r="N24">
        <f>D24*M24</f>
        <v>899.55</v>
      </c>
    </row>
    <row r="25" spans="1:14" x14ac:dyDescent="0.25">
      <c r="A25" s="5">
        <v>40346</v>
      </c>
      <c r="B25" s="3" t="s">
        <v>150</v>
      </c>
      <c r="C25" s="3" t="s">
        <v>141</v>
      </c>
      <c r="D25" s="3">
        <v>31</v>
      </c>
      <c r="M25">
        <f>VLOOKUP(C25,$H$3:$I$5,2,0)</f>
        <v>15.55</v>
      </c>
      <c r="N25">
        <f>D25*M25</f>
        <v>482.05</v>
      </c>
    </row>
    <row r="26" spans="1:14" x14ac:dyDescent="0.25">
      <c r="A26" s="5">
        <v>40343</v>
      </c>
      <c r="B26" s="3" t="s">
        <v>150</v>
      </c>
      <c r="C26" s="3" t="s">
        <v>143</v>
      </c>
      <c r="D26" s="3">
        <v>44</v>
      </c>
      <c r="M26">
        <f>VLOOKUP(C26,$H$3:$I$5,2,0)</f>
        <v>19.989999999999998</v>
      </c>
      <c r="N26">
        <f>D26*M26</f>
        <v>879.56</v>
      </c>
    </row>
    <row r="27" spans="1:14" x14ac:dyDescent="0.25">
      <c r="A27" s="5">
        <v>40365</v>
      </c>
      <c r="B27" s="3" t="s">
        <v>150</v>
      </c>
      <c r="C27" s="3" t="s">
        <v>143</v>
      </c>
      <c r="D27" s="3">
        <v>23</v>
      </c>
      <c r="M27">
        <f>VLOOKUP(C27,$H$3:$I$5,2,0)</f>
        <v>19.989999999999998</v>
      </c>
      <c r="N27">
        <f>D27*M27</f>
        <v>459.77</v>
      </c>
    </row>
    <row r="28" spans="1:14" x14ac:dyDescent="0.25">
      <c r="A28" s="5">
        <v>40326</v>
      </c>
      <c r="B28" s="3" t="s">
        <v>150</v>
      </c>
      <c r="C28" s="3" t="s">
        <v>141</v>
      </c>
      <c r="D28" s="3">
        <v>47</v>
      </c>
      <c r="M28">
        <f>VLOOKUP(C28,$H$3:$I$5,2,0)</f>
        <v>15.55</v>
      </c>
      <c r="N28">
        <f>D28*M28</f>
        <v>730.85</v>
      </c>
    </row>
    <row r="29" spans="1:14" x14ac:dyDescent="0.25">
      <c r="A29" s="5">
        <v>40337</v>
      </c>
      <c r="B29" s="3" t="s">
        <v>149</v>
      </c>
      <c r="C29" s="3" t="s">
        <v>141</v>
      </c>
      <c r="D29" s="3">
        <v>57</v>
      </c>
      <c r="M29">
        <f>VLOOKUP(C29,$H$3:$I$5,2,0)</f>
        <v>15.55</v>
      </c>
      <c r="N29">
        <f>D29*M29</f>
        <v>886.35</v>
      </c>
    </row>
    <row r="30" spans="1:14" x14ac:dyDescent="0.25">
      <c r="A30" s="5">
        <v>40391</v>
      </c>
      <c r="B30" s="3" t="s">
        <v>150</v>
      </c>
      <c r="C30" s="3" t="s">
        <v>141</v>
      </c>
      <c r="D30" s="3">
        <v>48</v>
      </c>
      <c r="M30">
        <f>VLOOKUP(C30,$H$3:$I$5,2,0)</f>
        <v>15.55</v>
      </c>
      <c r="N30">
        <f>D30*M30</f>
        <v>746.40000000000009</v>
      </c>
    </row>
    <row r="31" spans="1:14" x14ac:dyDescent="0.25">
      <c r="A31" s="5">
        <v>40359</v>
      </c>
      <c r="B31" s="3" t="s">
        <v>149</v>
      </c>
      <c r="C31" s="3" t="s">
        <v>141</v>
      </c>
      <c r="D31" s="3">
        <v>22</v>
      </c>
      <c r="M31">
        <f>VLOOKUP(C31,$H$3:$I$5,2,0)</f>
        <v>15.55</v>
      </c>
      <c r="N31">
        <f>D31*M31</f>
        <v>342.1</v>
      </c>
    </row>
    <row r="32" spans="1:14" x14ac:dyDescent="0.25">
      <c r="A32" s="5">
        <v>40354</v>
      </c>
      <c r="B32" s="3" t="s">
        <v>149</v>
      </c>
      <c r="C32" s="3" t="s">
        <v>141</v>
      </c>
      <c r="D32" s="3">
        <v>16</v>
      </c>
      <c r="M32">
        <f>VLOOKUP(C32,$H$3:$I$5,2,0)</f>
        <v>15.55</v>
      </c>
      <c r="N32">
        <f>D32*M32</f>
        <v>248.8</v>
      </c>
    </row>
    <row r="33" spans="1:14" x14ac:dyDescent="0.25">
      <c r="A33" s="5">
        <v>40351</v>
      </c>
      <c r="B33" s="3" t="s">
        <v>149</v>
      </c>
      <c r="C33" s="3" t="s">
        <v>142</v>
      </c>
      <c r="D33" s="3">
        <v>20</v>
      </c>
      <c r="M33">
        <f>VLOOKUP(C33,$H$3:$I$5,2,0)</f>
        <v>22.25</v>
      </c>
      <c r="N33">
        <f>D33*M33</f>
        <v>445</v>
      </c>
    </row>
    <row r="34" spans="1:14" x14ac:dyDescent="0.25">
      <c r="A34" s="5">
        <v>40354</v>
      </c>
      <c r="B34" s="3" t="s">
        <v>149</v>
      </c>
      <c r="C34" s="3" t="s">
        <v>143</v>
      </c>
      <c r="D34" s="3">
        <v>42</v>
      </c>
      <c r="M34">
        <f>VLOOKUP(C34,$H$3:$I$5,2,0)</f>
        <v>19.989999999999998</v>
      </c>
      <c r="N34">
        <f>D34*M34</f>
        <v>839.57999999999993</v>
      </c>
    </row>
    <row r="35" spans="1:14" x14ac:dyDescent="0.25">
      <c r="A35" s="5">
        <v>40339</v>
      </c>
      <c r="B35" s="3" t="s">
        <v>149</v>
      </c>
      <c r="C35" s="3" t="s">
        <v>142</v>
      </c>
      <c r="D35" s="3">
        <v>14</v>
      </c>
      <c r="M35">
        <f>VLOOKUP(C35,$H$3:$I$5,2,0)</f>
        <v>22.25</v>
      </c>
      <c r="N35">
        <f>D35*M35</f>
        <v>311.5</v>
      </c>
    </row>
    <row r="36" spans="1:14" x14ac:dyDescent="0.25">
      <c r="A36" s="5">
        <v>40356</v>
      </c>
      <c r="B36" s="3" t="s">
        <v>149</v>
      </c>
      <c r="C36" s="3" t="s">
        <v>141</v>
      </c>
      <c r="D36" s="3">
        <v>11</v>
      </c>
      <c r="M36">
        <f>VLOOKUP(C36,$H$3:$I$5,2,0)</f>
        <v>15.55</v>
      </c>
      <c r="N36">
        <f>D36*M36</f>
        <v>171.05</v>
      </c>
    </row>
    <row r="37" spans="1:14" x14ac:dyDescent="0.25">
      <c r="A37" s="5">
        <v>40331</v>
      </c>
      <c r="B37" s="3" t="s">
        <v>148</v>
      </c>
      <c r="C37" s="3" t="s">
        <v>141</v>
      </c>
      <c r="D37" s="3">
        <v>44</v>
      </c>
      <c r="M37">
        <f>VLOOKUP(C37,$H$3:$I$5,2,0)</f>
        <v>15.55</v>
      </c>
      <c r="N37">
        <f>D37*M37</f>
        <v>684.2</v>
      </c>
    </row>
    <row r="38" spans="1:14" x14ac:dyDescent="0.25">
      <c r="A38" s="5">
        <v>40394</v>
      </c>
      <c r="B38" s="3" t="s">
        <v>148</v>
      </c>
      <c r="C38" s="3" t="s">
        <v>143</v>
      </c>
      <c r="D38" s="3">
        <v>34</v>
      </c>
      <c r="M38">
        <f>VLOOKUP(C38,$H$3:$I$5,2,0)</f>
        <v>19.989999999999998</v>
      </c>
      <c r="N38">
        <f>D38*M38</f>
        <v>679.66</v>
      </c>
    </row>
    <row r="39" spans="1:14" x14ac:dyDescent="0.25">
      <c r="A39" s="5">
        <v>40313</v>
      </c>
      <c r="B39" s="3" t="s">
        <v>148</v>
      </c>
      <c r="C39" s="3" t="s">
        <v>141</v>
      </c>
      <c r="D39" s="3">
        <v>43</v>
      </c>
      <c r="M39">
        <f>VLOOKUP(C39,$H$3:$I$5,2,0)</f>
        <v>15.55</v>
      </c>
      <c r="N39">
        <f>D39*M39</f>
        <v>668.65</v>
      </c>
    </row>
    <row r="40" spans="1:14" x14ac:dyDescent="0.25">
      <c r="A40" s="5">
        <v>40317</v>
      </c>
      <c r="B40" s="3" t="s">
        <v>149</v>
      </c>
      <c r="C40" s="3" t="s">
        <v>142</v>
      </c>
      <c r="D40" s="3">
        <v>26</v>
      </c>
      <c r="M40">
        <f>VLOOKUP(C40,$H$3:$I$5,2,0)</f>
        <v>22.25</v>
      </c>
      <c r="N40">
        <f>D40*M40</f>
        <v>578.5</v>
      </c>
    </row>
    <row r="41" spans="1:14" x14ac:dyDescent="0.25">
      <c r="A41" s="5">
        <v>40383</v>
      </c>
      <c r="B41" s="3" t="s">
        <v>149</v>
      </c>
      <c r="C41" s="3" t="s">
        <v>141</v>
      </c>
      <c r="D41" s="3">
        <v>57</v>
      </c>
      <c r="M41">
        <f>VLOOKUP(C41,$H$3:$I$5,2,0)</f>
        <v>15.55</v>
      </c>
      <c r="N41">
        <f>D41*M41</f>
        <v>886.35</v>
      </c>
    </row>
    <row r="42" spans="1:14" x14ac:dyDescent="0.25">
      <c r="A42" s="5">
        <v>40342</v>
      </c>
      <c r="B42" s="3" t="s">
        <v>148</v>
      </c>
      <c r="C42" s="3" t="s">
        <v>141</v>
      </c>
      <c r="D42" s="3">
        <v>39</v>
      </c>
      <c r="M42">
        <f>VLOOKUP(C42,$H$3:$I$5,2,0)</f>
        <v>15.55</v>
      </c>
      <c r="N42">
        <f>D42*M42</f>
        <v>606.45000000000005</v>
      </c>
    </row>
    <row r="43" spans="1:14" x14ac:dyDescent="0.25">
      <c r="A43" s="5">
        <v>40370</v>
      </c>
      <c r="B43" s="3" t="s">
        <v>149</v>
      </c>
      <c r="C43" s="3" t="s">
        <v>143</v>
      </c>
      <c r="D43" s="3">
        <v>53</v>
      </c>
      <c r="M43">
        <f>VLOOKUP(C43,$H$3:$I$5,2,0)</f>
        <v>19.989999999999998</v>
      </c>
      <c r="N43">
        <f>D43*M43</f>
        <v>1059.47</v>
      </c>
    </row>
    <row r="44" spans="1:14" x14ac:dyDescent="0.25">
      <c r="A44" s="5">
        <v>40330</v>
      </c>
      <c r="B44" s="3" t="s">
        <v>148</v>
      </c>
      <c r="C44" s="3" t="s">
        <v>143</v>
      </c>
      <c r="D44" s="3">
        <v>56</v>
      </c>
      <c r="M44">
        <f>VLOOKUP(C44,$H$3:$I$5,2,0)</f>
        <v>19.989999999999998</v>
      </c>
      <c r="N44">
        <f>D44*M44</f>
        <v>1119.4399999999998</v>
      </c>
    </row>
    <row r="45" spans="1:14" x14ac:dyDescent="0.25">
      <c r="A45" s="5">
        <v>40340</v>
      </c>
      <c r="B45" s="3" t="s">
        <v>150</v>
      </c>
      <c r="C45" s="3" t="s">
        <v>143</v>
      </c>
      <c r="D45" s="3">
        <v>27</v>
      </c>
      <c r="M45">
        <f>VLOOKUP(C45,$H$3:$I$5,2,0)</f>
        <v>19.989999999999998</v>
      </c>
      <c r="N45">
        <f>D45*M45</f>
        <v>539.7299999999999</v>
      </c>
    </row>
    <row r="46" spans="1:14" x14ac:dyDescent="0.25">
      <c r="A46" s="5">
        <v>40321</v>
      </c>
      <c r="B46" s="3" t="s">
        <v>149</v>
      </c>
      <c r="C46" s="3" t="s">
        <v>142</v>
      </c>
      <c r="D46" s="3">
        <v>11</v>
      </c>
      <c r="M46">
        <f>VLOOKUP(C46,$H$3:$I$5,2,0)</f>
        <v>22.25</v>
      </c>
      <c r="N46">
        <f>D46*M46</f>
        <v>244.75</v>
      </c>
    </row>
    <row r="47" spans="1:14" x14ac:dyDescent="0.25">
      <c r="A47" s="5">
        <v>40382</v>
      </c>
      <c r="B47" s="3" t="s">
        <v>148</v>
      </c>
      <c r="C47" s="3" t="s">
        <v>142</v>
      </c>
      <c r="D47" s="3">
        <v>15</v>
      </c>
      <c r="M47">
        <f>VLOOKUP(C47,$H$3:$I$5,2,0)</f>
        <v>22.25</v>
      </c>
      <c r="N47">
        <f>D47*M47</f>
        <v>333.75</v>
      </c>
    </row>
    <row r="48" spans="1:14" x14ac:dyDescent="0.25">
      <c r="A48" s="5">
        <v>40357</v>
      </c>
      <c r="B48" s="3" t="s">
        <v>150</v>
      </c>
      <c r="C48" s="3" t="s">
        <v>141</v>
      </c>
      <c r="D48" s="3">
        <v>21</v>
      </c>
      <c r="M48">
        <f>VLOOKUP(C48,$H$3:$I$5,2,0)</f>
        <v>15.55</v>
      </c>
      <c r="N48">
        <f>D48*M48</f>
        <v>326.55</v>
      </c>
    </row>
    <row r="49" spans="1:14" x14ac:dyDescent="0.25">
      <c r="A49" s="5">
        <v>40386</v>
      </c>
      <c r="B49" s="3" t="s">
        <v>148</v>
      </c>
      <c r="C49" s="3" t="s">
        <v>142</v>
      </c>
      <c r="D49" s="3">
        <v>42</v>
      </c>
      <c r="M49">
        <f>VLOOKUP(C49,$H$3:$I$5,2,0)</f>
        <v>22.25</v>
      </c>
      <c r="N49">
        <f>D49*M49</f>
        <v>934.5</v>
      </c>
    </row>
    <row r="50" spans="1:14" x14ac:dyDescent="0.25">
      <c r="A50" s="5">
        <v>40365</v>
      </c>
      <c r="B50" s="3" t="s">
        <v>148</v>
      </c>
      <c r="C50" s="3" t="s">
        <v>143</v>
      </c>
      <c r="D50" s="3">
        <v>47</v>
      </c>
      <c r="M50">
        <f>VLOOKUP(C50,$H$3:$I$5,2,0)</f>
        <v>19.989999999999998</v>
      </c>
      <c r="N50">
        <f>D50*M50</f>
        <v>939.53</v>
      </c>
    </row>
    <row r="51" spans="1:14" x14ac:dyDescent="0.25">
      <c r="A51" s="5">
        <v>40330</v>
      </c>
      <c r="B51" s="3" t="s">
        <v>149</v>
      </c>
      <c r="C51" s="3" t="s">
        <v>142</v>
      </c>
      <c r="D51" s="3">
        <v>15</v>
      </c>
      <c r="M51">
        <f>VLOOKUP(C51,$H$3:$I$5,2,0)</f>
        <v>22.25</v>
      </c>
      <c r="N51">
        <f>D51*M51</f>
        <v>333.75</v>
      </c>
    </row>
    <row r="52" spans="1:14" x14ac:dyDescent="0.25">
      <c r="A52" s="5">
        <v>40381</v>
      </c>
      <c r="B52" s="3" t="s">
        <v>149</v>
      </c>
      <c r="C52" s="3" t="s">
        <v>143</v>
      </c>
      <c r="D52" s="3">
        <v>57</v>
      </c>
      <c r="M52">
        <f>VLOOKUP(C52,$H$3:$I$5,2,0)</f>
        <v>19.989999999999998</v>
      </c>
      <c r="N52">
        <f>D52*M52</f>
        <v>1139.4299999999998</v>
      </c>
    </row>
    <row r="53" spans="1:14" x14ac:dyDescent="0.25">
      <c r="A53" s="5">
        <v>40340</v>
      </c>
      <c r="B53" s="3" t="s">
        <v>149</v>
      </c>
      <c r="C53" s="3" t="s">
        <v>142</v>
      </c>
      <c r="D53" s="3">
        <v>51</v>
      </c>
      <c r="M53">
        <f>VLOOKUP(C53,$H$3:$I$5,2,0)</f>
        <v>22.25</v>
      </c>
      <c r="N53">
        <f>D53*M53</f>
        <v>1134.75</v>
      </c>
    </row>
    <row r="54" spans="1:14" x14ac:dyDescent="0.25">
      <c r="A54" s="5">
        <v>40361</v>
      </c>
      <c r="B54" s="3" t="s">
        <v>149</v>
      </c>
      <c r="C54" s="3" t="s">
        <v>142</v>
      </c>
      <c r="D54" s="3">
        <v>16</v>
      </c>
      <c r="M54">
        <f>VLOOKUP(C54,$H$3:$I$5,2,0)</f>
        <v>22.25</v>
      </c>
      <c r="N54">
        <f>D54*M54</f>
        <v>356</v>
      </c>
    </row>
    <row r="55" spans="1:14" x14ac:dyDescent="0.25">
      <c r="A55" s="5">
        <v>40314</v>
      </c>
      <c r="B55" s="3" t="s">
        <v>150</v>
      </c>
      <c r="C55" s="3" t="s">
        <v>143</v>
      </c>
      <c r="D55" s="3">
        <v>33</v>
      </c>
      <c r="M55">
        <f>VLOOKUP(C55,$H$3:$I$5,2,0)</f>
        <v>19.989999999999998</v>
      </c>
      <c r="N55">
        <f>D55*M55</f>
        <v>659.67</v>
      </c>
    </row>
    <row r="56" spans="1:14" x14ac:dyDescent="0.25">
      <c r="A56" s="5">
        <v>40314</v>
      </c>
      <c r="B56" s="3" t="s">
        <v>149</v>
      </c>
      <c r="C56" s="3" t="s">
        <v>143</v>
      </c>
      <c r="D56" s="3">
        <v>58</v>
      </c>
      <c r="M56">
        <f>VLOOKUP(C56,$H$3:$I$5,2,0)</f>
        <v>19.989999999999998</v>
      </c>
      <c r="N56">
        <f>D56*M56</f>
        <v>1159.4199999999998</v>
      </c>
    </row>
    <row r="57" spans="1:14" x14ac:dyDescent="0.25">
      <c r="A57" s="5">
        <v>40391</v>
      </c>
      <c r="B57" s="3" t="s">
        <v>148</v>
      </c>
      <c r="C57" s="3" t="s">
        <v>143</v>
      </c>
      <c r="D57" s="3">
        <v>52</v>
      </c>
      <c r="M57">
        <f>VLOOKUP(C57,$H$3:$I$5,2,0)</f>
        <v>19.989999999999998</v>
      </c>
      <c r="N57">
        <f>D57*M57</f>
        <v>1039.48</v>
      </c>
    </row>
    <row r="58" spans="1:14" x14ac:dyDescent="0.25">
      <c r="A58" s="5">
        <v>40370</v>
      </c>
      <c r="B58" s="3" t="s">
        <v>150</v>
      </c>
      <c r="C58" s="3" t="s">
        <v>141</v>
      </c>
      <c r="D58" s="3">
        <v>24</v>
      </c>
      <c r="M58">
        <f>VLOOKUP(C58,$H$3:$I$5,2,0)</f>
        <v>15.55</v>
      </c>
      <c r="N58">
        <f>D58*M58</f>
        <v>373.20000000000005</v>
      </c>
    </row>
    <row r="59" spans="1:14" x14ac:dyDescent="0.25">
      <c r="A59" s="5">
        <v>40342</v>
      </c>
      <c r="B59" s="3" t="s">
        <v>149</v>
      </c>
      <c r="C59" s="3" t="s">
        <v>142</v>
      </c>
      <c r="D59" s="3">
        <v>55</v>
      </c>
      <c r="M59">
        <f>VLOOKUP(C59,$H$3:$I$5,2,0)</f>
        <v>22.25</v>
      </c>
      <c r="N59">
        <f>D59*M59</f>
        <v>1223.75</v>
      </c>
    </row>
    <row r="60" spans="1:14" x14ac:dyDescent="0.25">
      <c r="A60" s="5">
        <v>40389</v>
      </c>
      <c r="B60" s="3" t="s">
        <v>148</v>
      </c>
      <c r="C60" s="3" t="s">
        <v>141</v>
      </c>
      <c r="D60" s="3">
        <v>34</v>
      </c>
      <c r="M60">
        <f>VLOOKUP(C60,$H$3:$I$5,2,0)</f>
        <v>15.55</v>
      </c>
      <c r="N60">
        <f>D60*M60</f>
        <v>528.70000000000005</v>
      </c>
    </row>
    <row r="61" spans="1:14" x14ac:dyDescent="0.25">
      <c r="A61" s="5">
        <v>40327</v>
      </c>
      <c r="B61" s="3" t="s">
        <v>148</v>
      </c>
      <c r="C61" s="3" t="s">
        <v>141</v>
      </c>
      <c r="D61" s="3">
        <v>10</v>
      </c>
      <c r="M61">
        <f>VLOOKUP(C61,$H$3:$I$5,2,0)</f>
        <v>15.55</v>
      </c>
      <c r="N61">
        <f>D61*M61</f>
        <v>155.5</v>
      </c>
    </row>
    <row r="62" spans="1:14" x14ac:dyDescent="0.25">
      <c r="A62" s="5">
        <v>40367</v>
      </c>
      <c r="B62" s="3" t="s">
        <v>150</v>
      </c>
      <c r="C62" s="3" t="s">
        <v>141</v>
      </c>
      <c r="D62" s="3">
        <v>34</v>
      </c>
      <c r="M62">
        <f>VLOOKUP(C62,$H$3:$I$5,2,0)</f>
        <v>15.55</v>
      </c>
      <c r="N62">
        <f>D62*M62</f>
        <v>528.70000000000005</v>
      </c>
    </row>
    <row r="63" spans="1:14" x14ac:dyDescent="0.25">
      <c r="A63" s="5">
        <v>40355</v>
      </c>
      <c r="B63" s="3" t="s">
        <v>150</v>
      </c>
      <c r="C63" s="3" t="s">
        <v>141</v>
      </c>
      <c r="D63" s="3">
        <v>26</v>
      </c>
      <c r="M63">
        <f>VLOOKUP(C63,$H$3:$I$5,2,0)</f>
        <v>15.55</v>
      </c>
      <c r="N63">
        <f>D63*M63</f>
        <v>404.3</v>
      </c>
    </row>
    <row r="64" spans="1:14" x14ac:dyDescent="0.25">
      <c r="A64" s="5">
        <v>40312</v>
      </c>
      <c r="B64" s="3" t="s">
        <v>149</v>
      </c>
      <c r="C64" s="3" t="s">
        <v>142</v>
      </c>
      <c r="D64" s="3">
        <v>19</v>
      </c>
      <c r="M64">
        <f>VLOOKUP(C64,$H$3:$I$5,2,0)</f>
        <v>22.25</v>
      </c>
      <c r="N64">
        <f>D64*M64</f>
        <v>422.75</v>
      </c>
    </row>
    <row r="65" spans="1:14" x14ac:dyDescent="0.25">
      <c r="A65" s="5">
        <v>40332</v>
      </c>
      <c r="B65" s="3" t="s">
        <v>148</v>
      </c>
      <c r="C65" s="3" t="s">
        <v>141</v>
      </c>
      <c r="D65" s="3">
        <v>42</v>
      </c>
      <c r="M65">
        <f>VLOOKUP(C65,$H$3:$I$5,2,0)</f>
        <v>15.55</v>
      </c>
      <c r="N65">
        <f>D65*M65</f>
        <v>653.1</v>
      </c>
    </row>
    <row r="66" spans="1:14" x14ac:dyDescent="0.25">
      <c r="A66" s="5">
        <v>40343</v>
      </c>
      <c r="B66" s="3" t="s">
        <v>148</v>
      </c>
      <c r="C66" s="3" t="s">
        <v>141</v>
      </c>
      <c r="D66" s="3">
        <v>50</v>
      </c>
      <c r="M66">
        <f>VLOOKUP(C66,$H$3:$I$5,2,0)</f>
        <v>15.55</v>
      </c>
      <c r="N66">
        <f>D66*M66</f>
        <v>777.5</v>
      </c>
    </row>
    <row r="67" spans="1:14" x14ac:dyDescent="0.25">
      <c r="A67" s="5">
        <v>40362</v>
      </c>
      <c r="B67" s="3" t="s">
        <v>148</v>
      </c>
      <c r="C67" s="3" t="s">
        <v>141</v>
      </c>
      <c r="D67" s="3">
        <v>44</v>
      </c>
      <c r="M67">
        <f>VLOOKUP(C67,$H$3:$I$5,2,0)</f>
        <v>15.55</v>
      </c>
      <c r="N67">
        <f>D67*M67</f>
        <v>684.2</v>
      </c>
    </row>
    <row r="68" spans="1:14" x14ac:dyDescent="0.25">
      <c r="A68" s="5">
        <v>40387</v>
      </c>
      <c r="B68" s="3" t="s">
        <v>149</v>
      </c>
      <c r="C68" s="3" t="s">
        <v>141</v>
      </c>
      <c r="D68" s="3">
        <v>51</v>
      </c>
      <c r="M68">
        <f>VLOOKUP(C68,$H$3:$I$5,2,0)</f>
        <v>15.55</v>
      </c>
      <c r="N68">
        <f>D68*M68</f>
        <v>793.05000000000007</v>
      </c>
    </row>
    <row r="69" spans="1:14" x14ac:dyDescent="0.25">
      <c r="A69" s="5">
        <v>40320</v>
      </c>
      <c r="B69" s="3" t="s">
        <v>150</v>
      </c>
      <c r="C69" s="3" t="s">
        <v>141</v>
      </c>
      <c r="D69" s="3">
        <v>40</v>
      </c>
      <c r="M69">
        <f>VLOOKUP(C69,$H$3:$I$5,2,0)</f>
        <v>15.55</v>
      </c>
      <c r="N69">
        <f>D69*M69</f>
        <v>622</v>
      </c>
    </row>
    <row r="70" spans="1:14" x14ac:dyDescent="0.25">
      <c r="A70" s="5">
        <v>40364</v>
      </c>
      <c r="B70" s="3" t="s">
        <v>150</v>
      </c>
      <c r="C70" s="3" t="s">
        <v>143</v>
      </c>
      <c r="D70" s="3">
        <v>50</v>
      </c>
      <c r="M70">
        <f>VLOOKUP(C70,$H$3:$I$5,2,0)</f>
        <v>19.989999999999998</v>
      </c>
      <c r="N70">
        <f>D70*M70</f>
        <v>999.49999999999989</v>
      </c>
    </row>
    <row r="71" spans="1:14" x14ac:dyDescent="0.25">
      <c r="A71" s="5">
        <v>40345</v>
      </c>
      <c r="B71" s="3" t="s">
        <v>150</v>
      </c>
      <c r="C71" s="3" t="s">
        <v>141</v>
      </c>
      <c r="D71" s="3">
        <v>16</v>
      </c>
      <c r="M71">
        <f>VLOOKUP(C71,$H$3:$I$5,2,0)</f>
        <v>15.55</v>
      </c>
      <c r="N71">
        <f>D71*M71</f>
        <v>248.8</v>
      </c>
    </row>
    <row r="72" spans="1:14" x14ac:dyDescent="0.25">
      <c r="A72" s="5">
        <v>40340</v>
      </c>
      <c r="B72" s="3" t="s">
        <v>148</v>
      </c>
      <c r="C72" s="3" t="s">
        <v>142</v>
      </c>
      <c r="D72" s="3">
        <v>54</v>
      </c>
      <c r="M72">
        <f>VLOOKUP(C72,$H$3:$I$5,2,0)</f>
        <v>22.25</v>
      </c>
      <c r="N72">
        <f>D72*M72</f>
        <v>1201.5</v>
      </c>
    </row>
    <row r="73" spans="1:14" x14ac:dyDescent="0.25">
      <c r="A73" s="5">
        <v>40308</v>
      </c>
      <c r="B73" s="3" t="s">
        <v>149</v>
      </c>
      <c r="C73" s="3" t="s">
        <v>142</v>
      </c>
      <c r="D73" s="3">
        <v>32</v>
      </c>
      <c r="M73">
        <f>VLOOKUP(C73,$H$3:$I$5,2,0)</f>
        <v>22.25</v>
      </c>
      <c r="N73">
        <f>D73*M73</f>
        <v>712</v>
      </c>
    </row>
    <row r="74" spans="1:14" x14ac:dyDescent="0.25">
      <c r="A74" s="5">
        <v>40317</v>
      </c>
      <c r="B74" s="3" t="s">
        <v>148</v>
      </c>
      <c r="C74" s="3" t="s">
        <v>143</v>
      </c>
      <c r="D74" s="3">
        <v>50</v>
      </c>
      <c r="M74">
        <f>VLOOKUP(C74,$H$3:$I$5,2,0)</f>
        <v>19.989999999999998</v>
      </c>
      <c r="N74">
        <f>D74*M74</f>
        <v>999.49999999999989</v>
      </c>
    </row>
    <row r="75" spans="1:14" x14ac:dyDescent="0.25">
      <c r="A75" s="5">
        <v>40309</v>
      </c>
      <c r="B75" s="3" t="s">
        <v>150</v>
      </c>
      <c r="C75" s="3" t="s">
        <v>142</v>
      </c>
      <c r="D75" s="3">
        <v>30</v>
      </c>
      <c r="M75">
        <f>VLOOKUP(C75,$H$3:$I$5,2,0)</f>
        <v>22.25</v>
      </c>
      <c r="N75">
        <f>D75*M75</f>
        <v>667.5</v>
      </c>
    </row>
    <row r="76" spans="1:14" x14ac:dyDescent="0.25">
      <c r="A76" s="5">
        <v>40363</v>
      </c>
      <c r="B76" s="3" t="s">
        <v>150</v>
      </c>
      <c r="C76" s="3" t="s">
        <v>141</v>
      </c>
      <c r="D76" s="3">
        <v>57</v>
      </c>
      <c r="M76">
        <f>VLOOKUP(C76,$H$3:$I$5,2,0)</f>
        <v>15.55</v>
      </c>
      <c r="N76">
        <f>D76*M76</f>
        <v>886.35</v>
      </c>
    </row>
    <row r="77" spans="1:14" x14ac:dyDescent="0.25">
      <c r="A77" s="5">
        <v>40324</v>
      </c>
      <c r="B77" s="3" t="s">
        <v>150</v>
      </c>
      <c r="C77" s="3" t="s">
        <v>141</v>
      </c>
      <c r="D77" s="3">
        <v>50</v>
      </c>
      <c r="M77">
        <f>VLOOKUP(C77,$H$3:$I$5,2,0)</f>
        <v>15.55</v>
      </c>
      <c r="N77">
        <f>D77*M77</f>
        <v>777.5</v>
      </c>
    </row>
    <row r="78" spans="1:14" x14ac:dyDescent="0.25">
      <c r="A78" s="5">
        <v>40369</v>
      </c>
      <c r="B78" s="3" t="s">
        <v>149</v>
      </c>
      <c r="C78" s="3" t="s">
        <v>143</v>
      </c>
      <c r="D78" s="3">
        <v>52</v>
      </c>
      <c r="M78">
        <f>VLOOKUP(C78,$H$3:$I$5,2,0)</f>
        <v>19.989999999999998</v>
      </c>
      <c r="N78">
        <f>D78*M78</f>
        <v>1039.48</v>
      </c>
    </row>
    <row r="79" spans="1:14" x14ac:dyDescent="0.25">
      <c r="A79" s="5">
        <v>40387</v>
      </c>
      <c r="B79" s="3" t="s">
        <v>149</v>
      </c>
      <c r="C79" s="3" t="s">
        <v>143</v>
      </c>
      <c r="D79" s="3">
        <v>25</v>
      </c>
      <c r="M79">
        <f>VLOOKUP(C79,$H$3:$I$5,2,0)</f>
        <v>19.989999999999998</v>
      </c>
      <c r="N79">
        <f>D79*M79</f>
        <v>499.74999999999994</v>
      </c>
    </row>
    <row r="80" spans="1:14" x14ac:dyDescent="0.25">
      <c r="A80" s="5">
        <v>40326</v>
      </c>
      <c r="B80" s="3" t="s">
        <v>149</v>
      </c>
      <c r="C80" s="3" t="s">
        <v>141</v>
      </c>
      <c r="D80" s="3">
        <v>46</v>
      </c>
      <c r="M80">
        <f>VLOOKUP(C80,$H$3:$I$5,2,0)</f>
        <v>15.55</v>
      </c>
      <c r="N80">
        <f>D80*M80</f>
        <v>715.30000000000007</v>
      </c>
    </row>
    <row r="81" spans="1:14" x14ac:dyDescent="0.25">
      <c r="A81" s="5">
        <v>40346</v>
      </c>
      <c r="B81" s="3" t="s">
        <v>150</v>
      </c>
      <c r="C81" s="3" t="s">
        <v>141</v>
      </c>
      <c r="D81" s="3">
        <v>34</v>
      </c>
      <c r="M81">
        <f>VLOOKUP(C81,$H$3:$I$5,2,0)</f>
        <v>15.55</v>
      </c>
      <c r="N81">
        <f>D81*M81</f>
        <v>528.70000000000005</v>
      </c>
    </row>
    <row r="82" spans="1:14" x14ac:dyDescent="0.25">
      <c r="A82" s="5">
        <v>40317</v>
      </c>
      <c r="B82" s="3" t="s">
        <v>150</v>
      </c>
      <c r="C82" s="3" t="s">
        <v>143</v>
      </c>
      <c r="D82" s="3">
        <v>51</v>
      </c>
      <c r="M82">
        <f>VLOOKUP(C82,$H$3:$I$5,2,0)</f>
        <v>19.989999999999998</v>
      </c>
      <c r="N82">
        <f>D82*M82</f>
        <v>1019.4899999999999</v>
      </c>
    </row>
    <row r="83" spans="1:14" x14ac:dyDescent="0.25">
      <c r="A83" s="5">
        <v>40358</v>
      </c>
      <c r="B83" s="3" t="s">
        <v>148</v>
      </c>
      <c r="C83" s="3" t="s">
        <v>143</v>
      </c>
      <c r="D83" s="3">
        <v>23</v>
      </c>
      <c r="M83">
        <f>VLOOKUP(C83,$H$3:$I$5,2,0)</f>
        <v>19.989999999999998</v>
      </c>
      <c r="N83">
        <f>D83*M83</f>
        <v>459.77</v>
      </c>
    </row>
    <row r="84" spans="1:14" x14ac:dyDescent="0.25">
      <c r="A84" s="5">
        <v>40383</v>
      </c>
      <c r="B84" s="3" t="s">
        <v>149</v>
      </c>
      <c r="C84" s="3" t="s">
        <v>143</v>
      </c>
      <c r="D84" s="3">
        <v>42</v>
      </c>
      <c r="M84">
        <f>VLOOKUP(C84,$H$3:$I$5,2,0)</f>
        <v>19.989999999999998</v>
      </c>
      <c r="N84">
        <f>D84*M84</f>
        <v>839.57999999999993</v>
      </c>
    </row>
    <row r="85" spans="1:14" x14ac:dyDescent="0.25">
      <c r="A85" s="5">
        <v>40373</v>
      </c>
      <c r="B85" s="3" t="s">
        <v>150</v>
      </c>
      <c r="C85" s="3" t="s">
        <v>142</v>
      </c>
      <c r="D85" s="3">
        <v>32</v>
      </c>
      <c r="M85">
        <f>VLOOKUP(C85,$H$3:$I$5,2,0)</f>
        <v>22.25</v>
      </c>
      <c r="N85">
        <f>D85*M85</f>
        <v>712</v>
      </c>
    </row>
    <row r="86" spans="1:14" x14ac:dyDescent="0.25">
      <c r="A86" s="5">
        <v>40363</v>
      </c>
      <c r="B86" s="3" t="s">
        <v>148</v>
      </c>
      <c r="C86" s="3" t="s">
        <v>143</v>
      </c>
      <c r="D86" s="3">
        <v>36</v>
      </c>
      <c r="M86">
        <f>VLOOKUP(C86,$H$3:$I$5,2,0)</f>
        <v>19.989999999999998</v>
      </c>
      <c r="N86">
        <f>D86*M86</f>
        <v>719.64</v>
      </c>
    </row>
    <row r="87" spans="1:14" x14ac:dyDescent="0.25">
      <c r="A87" s="5">
        <v>40366</v>
      </c>
      <c r="B87" s="3" t="s">
        <v>149</v>
      </c>
      <c r="C87" s="3" t="s">
        <v>143</v>
      </c>
      <c r="D87" s="3">
        <v>35</v>
      </c>
      <c r="M87">
        <f>VLOOKUP(C87,$H$3:$I$5,2,0)</f>
        <v>19.989999999999998</v>
      </c>
      <c r="N87">
        <f>D87*M87</f>
        <v>699.65</v>
      </c>
    </row>
    <row r="88" spans="1:14" x14ac:dyDescent="0.25">
      <c r="A88" s="5">
        <v>40330</v>
      </c>
      <c r="B88" s="3" t="s">
        <v>148</v>
      </c>
      <c r="C88" s="3" t="s">
        <v>143</v>
      </c>
      <c r="D88" s="3">
        <v>37</v>
      </c>
      <c r="M88">
        <f>VLOOKUP(C88,$H$3:$I$5,2,0)</f>
        <v>19.989999999999998</v>
      </c>
      <c r="N88">
        <f>D88*M88</f>
        <v>739.63</v>
      </c>
    </row>
    <row r="89" spans="1:14" x14ac:dyDescent="0.25">
      <c r="A89" s="5">
        <v>40376</v>
      </c>
      <c r="B89" s="3" t="s">
        <v>148</v>
      </c>
      <c r="C89" s="3" t="s">
        <v>142</v>
      </c>
      <c r="D89" s="3">
        <v>41</v>
      </c>
      <c r="M89">
        <f>VLOOKUP(C89,$H$3:$I$5,2,0)</f>
        <v>22.25</v>
      </c>
      <c r="N89">
        <f>D89*M89</f>
        <v>912.25</v>
      </c>
    </row>
    <row r="90" spans="1:14" x14ac:dyDescent="0.25">
      <c r="A90" s="5">
        <v>40326</v>
      </c>
      <c r="B90" s="3" t="s">
        <v>148</v>
      </c>
      <c r="C90" s="3" t="s">
        <v>142</v>
      </c>
      <c r="D90" s="3">
        <v>46</v>
      </c>
      <c r="M90">
        <f>VLOOKUP(C90,$H$3:$I$5,2,0)</f>
        <v>22.25</v>
      </c>
      <c r="N90">
        <f>D90*M90</f>
        <v>1023.5</v>
      </c>
    </row>
    <row r="91" spans="1:14" x14ac:dyDescent="0.25">
      <c r="A91" s="5">
        <v>40322</v>
      </c>
      <c r="B91" s="3" t="s">
        <v>150</v>
      </c>
      <c r="C91" s="3" t="s">
        <v>141</v>
      </c>
      <c r="D91" s="3">
        <v>11</v>
      </c>
      <c r="M91">
        <f>VLOOKUP(C91,$H$3:$I$5,2,0)</f>
        <v>15.55</v>
      </c>
      <c r="N91">
        <f>D91*M91</f>
        <v>171.05</v>
      </c>
    </row>
    <row r="92" spans="1:14" x14ac:dyDescent="0.25">
      <c r="A92" s="5">
        <v>40397</v>
      </c>
      <c r="B92" s="3" t="s">
        <v>148</v>
      </c>
      <c r="C92" s="3" t="s">
        <v>143</v>
      </c>
      <c r="D92" s="3">
        <v>26</v>
      </c>
      <c r="M92">
        <f>VLOOKUP(C92,$H$3:$I$5,2,0)</f>
        <v>19.989999999999998</v>
      </c>
      <c r="N92">
        <f>D92*M92</f>
        <v>519.74</v>
      </c>
    </row>
    <row r="93" spans="1:14" x14ac:dyDescent="0.25">
      <c r="A93" s="5">
        <v>40386</v>
      </c>
      <c r="B93" s="3" t="s">
        <v>149</v>
      </c>
      <c r="C93" s="3" t="s">
        <v>142</v>
      </c>
      <c r="D93" s="3">
        <v>44</v>
      </c>
      <c r="M93">
        <f>VLOOKUP(C93,$H$3:$I$5,2,0)</f>
        <v>22.25</v>
      </c>
      <c r="N93">
        <f>D93*M93</f>
        <v>979</v>
      </c>
    </row>
    <row r="94" spans="1:14" x14ac:dyDescent="0.25">
      <c r="A94" s="5">
        <v>40387</v>
      </c>
      <c r="B94" s="3" t="s">
        <v>148</v>
      </c>
      <c r="C94" s="3" t="s">
        <v>143</v>
      </c>
      <c r="D94" s="3">
        <v>55</v>
      </c>
      <c r="M94">
        <f>VLOOKUP(C94,$H$3:$I$5,2,0)</f>
        <v>19.989999999999998</v>
      </c>
      <c r="N94">
        <f>D94*M94</f>
        <v>1099.4499999999998</v>
      </c>
    </row>
    <row r="95" spans="1:14" x14ac:dyDescent="0.25">
      <c r="A95" s="5">
        <v>40375</v>
      </c>
      <c r="B95" s="3" t="s">
        <v>148</v>
      </c>
      <c r="C95" s="3" t="s">
        <v>141</v>
      </c>
      <c r="D95" s="3">
        <v>22</v>
      </c>
      <c r="M95">
        <f>VLOOKUP(C95,$H$3:$I$5,2,0)</f>
        <v>15.55</v>
      </c>
      <c r="N95">
        <f>D95*M95</f>
        <v>342.1</v>
      </c>
    </row>
    <row r="96" spans="1:14" x14ac:dyDescent="0.25">
      <c r="A96" s="5">
        <v>40369</v>
      </c>
      <c r="B96" s="3" t="s">
        <v>148</v>
      </c>
      <c r="C96" s="3" t="s">
        <v>141</v>
      </c>
      <c r="D96" s="3">
        <v>24</v>
      </c>
      <c r="M96">
        <f>VLOOKUP(C96,$H$3:$I$5,2,0)</f>
        <v>15.55</v>
      </c>
      <c r="N96">
        <f>D96*M96</f>
        <v>373.20000000000005</v>
      </c>
    </row>
    <row r="97" spans="1:14" x14ac:dyDescent="0.25">
      <c r="A97" s="5">
        <v>40367</v>
      </c>
      <c r="B97" s="3" t="s">
        <v>148</v>
      </c>
      <c r="C97" s="3" t="s">
        <v>143</v>
      </c>
      <c r="D97" s="3">
        <v>11</v>
      </c>
      <c r="M97">
        <f>VLOOKUP(C97,$H$3:$I$5,2,0)</f>
        <v>19.989999999999998</v>
      </c>
      <c r="N97">
        <f>D97*M97</f>
        <v>219.89</v>
      </c>
    </row>
    <row r="98" spans="1:14" x14ac:dyDescent="0.25">
      <c r="A98" s="5">
        <v>40374</v>
      </c>
      <c r="B98" s="3" t="s">
        <v>148</v>
      </c>
      <c r="C98" s="3" t="s">
        <v>141</v>
      </c>
      <c r="D98" s="3">
        <v>18</v>
      </c>
      <c r="M98">
        <f>VLOOKUP(C98,$H$3:$I$5,2,0)</f>
        <v>15.55</v>
      </c>
      <c r="N98">
        <f>D98*M98</f>
        <v>279.90000000000003</v>
      </c>
    </row>
    <row r="99" spans="1:14" x14ac:dyDescent="0.25">
      <c r="A99" s="5">
        <v>40338</v>
      </c>
      <c r="B99" s="3" t="s">
        <v>148</v>
      </c>
      <c r="C99" s="3" t="s">
        <v>142</v>
      </c>
      <c r="D99" s="3">
        <v>38</v>
      </c>
      <c r="M99">
        <f>VLOOKUP(C99,$H$3:$I$5,2,0)</f>
        <v>22.25</v>
      </c>
      <c r="N99">
        <f>D99*M99</f>
        <v>845.5</v>
      </c>
    </row>
    <row r="100" spans="1:14" x14ac:dyDescent="0.25">
      <c r="A100" s="5">
        <v>40318</v>
      </c>
      <c r="B100" s="3" t="s">
        <v>150</v>
      </c>
      <c r="C100" s="3" t="s">
        <v>142</v>
      </c>
      <c r="D100" s="3">
        <v>31</v>
      </c>
      <c r="M100">
        <f>VLOOKUP(C100,$H$3:$I$5,2,0)</f>
        <v>22.25</v>
      </c>
      <c r="N100">
        <f>D100*M100</f>
        <v>689.75</v>
      </c>
    </row>
    <row r="101" spans="1:14" x14ac:dyDescent="0.25">
      <c r="A101" s="5">
        <v>40329</v>
      </c>
      <c r="B101" s="3" t="s">
        <v>150</v>
      </c>
      <c r="C101" s="3" t="s">
        <v>142</v>
      </c>
      <c r="D101" s="3">
        <v>16</v>
      </c>
      <c r="M101">
        <f>VLOOKUP(C101,$H$3:$I$5,2,0)</f>
        <v>22.25</v>
      </c>
      <c r="N101">
        <f>D101*M101</f>
        <v>356</v>
      </c>
    </row>
    <row r="102" spans="1:14" x14ac:dyDescent="0.25">
      <c r="A102" s="5">
        <v>40308</v>
      </c>
      <c r="B102" s="3" t="s">
        <v>149</v>
      </c>
      <c r="C102" s="3" t="s">
        <v>143</v>
      </c>
      <c r="D102" s="3">
        <v>55</v>
      </c>
      <c r="M102">
        <f>VLOOKUP(C102,$H$3:$I$5,2,0)</f>
        <v>19.989999999999998</v>
      </c>
      <c r="N102">
        <f>D102*M102</f>
        <v>1099.4499999999998</v>
      </c>
    </row>
    <row r="103" spans="1:14" x14ac:dyDescent="0.25">
      <c r="A103" s="5">
        <v>40335</v>
      </c>
      <c r="B103" s="3" t="s">
        <v>149</v>
      </c>
      <c r="C103" s="3" t="s">
        <v>143</v>
      </c>
      <c r="D103" s="3">
        <v>10</v>
      </c>
      <c r="M103">
        <f>VLOOKUP(C103,$H$3:$I$5,2,0)</f>
        <v>19.989999999999998</v>
      </c>
      <c r="N103">
        <f>D103*M103</f>
        <v>199.89999999999998</v>
      </c>
    </row>
    <row r="104" spans="1:14" x14ac:dyDescent="0.25">
      <c r="A104" s="5">
        <v>40336</v>
      </c>
      <c r="B104" s="3" t="s">
        <v>150</v>
      </c>
      <c r="C104" s="3" t="s">
        <v>141</v>
      </c>
      <c r="D104" s="3">
        <v>58</v>
      </c>
      <c r="M104">
        <f>VLOOKUP(C104,$H$3:$I$5,2,0)</f>
        <v>15.55</v>
      </c>
      <c r="N104">
        <f>D104*M104</f>
        <v>901.90000000000009</v>
      </c>
    </row>
    <row r="105" spans="1:14" x14ac:dyDescent="0.25">
      <c r="A105" s="5">
        <v>40314</v>
      </c>
      <c r="B105" s="3" t="s">
        <v>148</v>
      </c>
      <c r="C105" s="3" t="s">
        <v>143</v>
      </c>
      <c r="D105" s="3">
        <v>24</v>
      </c>
      <c r="M105">
        <f>VLOOKUP(C105,$H$3:$I$5,2,0)</f>
        <v>19.989999999999998</v>
      </c>
      <c r="N105">
        <f>D105*M105</f>
        <v>479.76</v>
      </c>
    </row>
    <row r="106" spans="1:14" x14ac:dyDescent="0.25">
      <c r="A106" s="5">
        <v>40315</v>
      </c>
      <c r="B106" s="3" t="s">
        <v>149</v>
      </c>
      <c r="C106" s="3" t="s">
        <v>142</v>
      </c>
      <c r="D106" s="3">
        <v>43</v>
      </c>
      <c r="M106">
        <f>VLOOKUP(C106,$H$3:$I$5,2,0)</f>
        <v>22.25</v>
      </c>
      <c r="N106">
        <f>D106*M106</f>
        <v>956.75</v>
      </c>
    </row>
    <row r="107" spans="1:14" x14ac:dyDescent="0.25">
      <c r="A107" s="5">
        <v>40365</v>
      </c>
      <c r="B107" s="3" t="s">
        <v>148</v>
      </c>
      <c r="C107" s="3" t="s">
        <v>141</v>
      </c>
      <c r="D107" s="3">
        <v>34</v>
      </c>
      <c r="M107">
        <f>VLOOKUP(C107,$H$3:$I$5,2,0)</f>
        <v>15.55</v>
      </c>
      <c r="N107">
        <f>D107*M107</f>
        <v>528.70000000000005</v>
      </c>
    </row>
    <row r="108" spans="1:14" x14ac:dyDescent="0.25">
      <c r="A108" s="5">
        <v>40362</v>
      </c>
      <c r="B108" s="3" t="s">
        <v>150</v>
      </c>
      <c r="C108" s="3" t="s">
        <v>142</v>
      </c>
      <c r="D108" s="3">
        <v>28</v>
      </c>
      <c r="M108">
        <f>VLOOKUP(C108,$H$3:$I$5,2,0)</f>
        <v>22.25</v>
      </c>
      <c r="N108">
        <f>D108*M108</f>
        <v>623</v>
      </c>
    </row>
    <row r="109" spans="1:14" x14ac:dyDescent="0.25">
      <c r="A109" s="5">
        <v>40319</v>
      </c>
      <c r="B109" s="3" t="s">
        <v>150</v>
      </c>
      <c r="C109" s="3" t="s">
        <v>142</v>
      </c>
      <c r="D109" s="3">
        <v>21</v>
      </c>
      <c r="M109">
        <f>VLOOKUP(C109,$H$3:$I$5,2,0)</f>
        <v>22.25</v>
      </c>
      <c r="N109">
        <f>D109*M109</f>
        <v>467.25</v>
      </c>
    </row>
    <row r="110" spans="1:14" x14ac:dyDescent="0.25">
      <c r="A110" s="5">
        <v>40320</v>
      </c>
      <c r="B110" s="3" t="s">
        <v>149</v>
      </c>
      <c r="C110" s="3" t="s">
        <v>141</v>
      </c>
      <c r="D110" s="3">
        <v>50</v>
      </c>
      <c r="M110">
        <f>VLOOKUP(C110,$H$3:$I$5,2,0)</f>
        <v>15.55</v>
      </c>
      <c r="N110">
        <f>D110*M110</f>
        <v>777.5</v>
      </c>
    </row>
    <row r="111" spans="1:14" x14ac:dyDescent="0.25">
      <c r="A111" s="5">
        <v>40361</v>
      </c>
      <c r="B111" s="3" t="s">
        <v>150</v>
      </c>
      <c r="C111" s="3" t="s">
        <v>142</v>
      </c>
      <c r="D111" s="3">
        <v>51</v>
      </c>
      <c r="M111">
        <f>VLOOKUP(C111,$H$3:$I$5,2,0)</f>
        <v>22.25</v>
      </c>
      <c r="N111">
        <f>D111*M111</f>
        <v>1134.75</v>
      </c>
    </row>
    <row r="112" spans="1:14" x14ac:dyDescent="0.25">
      <c r="A112" s="5">
        <v>40384</v>
      </c>
      <c r="B112" s="3" t="s">
        <v>149</v>
      </c>
      <c r="C112" s="3" t="s">
        <v>142</v>
      </c>
      <c r="D112" s="3">
        <v>32</v>
      </c>
      <c r="M112">
        <f>VLOOKUP(C112,$H$3:$I$5,2,0)</f>
        <v>22.25</v>
      </c>
      <c r="N112">
        <f>D112*M112</f>
        <v>712</v>
      </c>
    </row>
    <row r="113" spans="1:14" x14ac:dyDescent="0.25">
      <c r="A113" s="5">
        <v>40324</v>
      </c>
      <c r="B113" s="3" t="s">
        <v>148</v>
      </c>
      <c r="C113" s="3" t="s">
        <v>142</v>
      </c>
      <c r="D113" s="3">
        <v>14</v>
      </c>
      <c r="M113">
        <f>VLOOKUP(C113,$H$3:$I$5,2,0)</f>
        <v>22.25</v>
      </c>
      <c r="N113">
        <f>D113*M113</f>
        <v>311.5</v>
      </c>
    </row>
    <row r="114" spans="1:14" x14ac:dyDescent="0.25">
      <c r="A114" s="5">
        <v>40340</v>
      </c>
      <c r="B114" s="3" t="s">
        <v>148</v>
      </c>
      <c r="C114" s="3" t="s">
        <v>143</v>
      </c>
      <c r="D114" s="3">
        <v>40</v>
      </c>
      <c r="M114">
        <f>VLOOKUP(C114,$H$3:$I$5,2,0)</f>
        <v>19.989999999999998</v>
      </c>
      <c r="N114">
        <f>D114*M114</f>
        <v>799.59999999999991</v>
      </c>
    </row>
    <row r="115" spans="1:14" x14ac:dyDescent="0.25">
      <c r="A115" s="5">
        <v>40309</v>
      </c>
      <c r="B115" s="3" t="s">
        <v>150</v>
      </c>
      <c r="C115" s="3" t="s">
        <v>141</v>
      </c>
      <c r="D115" s="3">
        <v>11</v>
      </c>
      <c r="M115">
        <f>VLOOKUP(C115,$H$3:$I$5,2,0)</f>
        <v>15.55</v>
      </c>
      <c r="N115">
        <f>D115*M115</f>
        <v>171.05</v>
      </c>
    </row>
    <row r="116" spans="1:14" x14ac:dyDescent="0.25">
      <c r="A116" s="5">
        <v>40308</v>
      </c>
      <c r="B116" s="3" t="s">
        <v>150</v>
      </c>
      <c r="C116" s="3" t="s">
        <v>143</v>
      </c>
      <c r="D116" s="3">
        <v>46</v>
      </c>
      <c r="M116">
        <f>VLOOKUP(C116,$H$3:$I$5,2,0)</f>
        <v>19.989999999999998</v>
      </c>
      <c r="N116">
        <f>D116*M116</f>
        <v>919.54</v>
      </c>
    </row>
    <row r="117" spans="1:14" x14ac:dyDescent="0.25">
      <c r="A117" s="5">
        <v>40342</v>
      </c>
      <c r="B117" s="3" t="s">
        <v>150</v>
      </c>
      <c r="C117" s="3" t="s">
        <v>143</v>
      </c>
      <c r="D117" s="3">
        <v>51</v>
      </c>
      <c r="M117">
        <f>VLOOKUP(C117,$H$3:$I$5,2,0)</f>
        <v>19.989999999999998</v>
      </c>
      <c r="N117">
        <f>D117*M117</f>
        <v>1019.4899999999999</v>
      </c>
    </row>
    <row r="118" spans="1:14" x14ac:dyDescent="0.25">
      <c r="A118" s="5">
        <v>40361</v>
      </c>
      <c r="B118" s="3" t="s">
        <v>148</v>
      </c>
      <c r="C118" s="3" t="s">
        <v>141</v>
      </c>
      <c r="D118" s="3">
        <v>28</v>
      </c>
      <c r="M118">
        <f>VLOOKUP(C118,$H$3:$I$5,2,0)</f>
        <v>15.55</v>
      </c>
      <c r="N118">
        <f>D118*M118</f>
        <v>435.40000000000003</v>
      </c>
    </row>
    <row r="119" spans="1:14" x14ac:dyDescent="0.25">
      <c r="A119" s="5">
        <v>40346</v>
      </c>
      <c r="B119" s="3" t="s">
        <v>148</v>
      </c>
      <c r="C119" s="3" t="s">
        <v>142</v>
      </c>
      <c r="D119" s="3">
        <v>30</v>
      </c>
      <c r="M119">
        <f>VLOOKUP(C119,$H$3:$I$5,2,0)</f>
        <v>22.25</v>
      </c>
      <c r="N119">
        <f>D119*M119</f>
        <v>667.5</v>
      </c>
    </row>
    <row r="120" spans="1:14" x14ac:dyDescent="0.25">
      <c r="A120" s="5">
        <v>40355</v>
      </c>
      <c r="B120" s="3" t="s">
        <v>148</v>
      </c>
      <c r="C120" s="3" t="s">
        <v>143</v>
      </c>
      <c r="D120" s="3">
        <v>19</v>
      </c>
      <c r="M120">
        <f>VLOOKUP(C120,$H$3:$I$5,2,0)</f>
        <v>19.989999999999998</v>
      </c>
      <c r="N120">
        <f>D120*M120</f>
        <v>379.80999999999995</v>
      </c>
    </row>
    <row r="121" spans="1:14" x14ac:dyDescent="0.25">
      <c r="A121" s="5">
        <v>40347</v>
      </c>
      <c r="B121" s="3" t="s">
        <v>148</v>
      </c>
      <c r="C121" s="3" t="s">
        <v>141</v>
      </c>
      <c r="D121" s="3">
        <v>13</v>
      </c>
      <c r="M121">
        <f>VLOOKUP(C121,$H$3:$I$5,2,0)</f>
        <v>15.55</v>
      </c>
      <c r="N121">
        <f>D121*M121</f>
        <v>202.15</v>
      </c>
    </row>
    <row r="122" spans="1:14" x14ac:dyDescent="0.25">
      <c r="A122" s="5">
        <v>40336</v>
      </c>
      <c r="B122" s="3" t="s">
        <v>148</v>
      </c>
      <c r="C122" s="3" t="s">
        <v>143</v>
      </c>
      <c r="D122" s="3">
        <v>15</v>
      </c>
      <c r="M122">
        <f>VLOOKUP(C122,$H$3:$I$5,2,0)</f>
        <v>19.989999999999998</v>
      </c>
      <c r="N122">
        <f>D122*M122</f>
        <v>299.84999999999997</v>
      </c>
    </row>
    <row r="123" spans="1:14" x14ac:dyDescent="0.25">
      <c r="A123" s="5">
        <v>40356</v>
      </c>
      <c r="B123" s="3" t="s">
        <v>148</v>
      </c>
      <c r="C123" s="3" t="s">
        <v>141</v>
      </c>
      <c r="D123" s="3">
        <v>25</v>
      </c>
      <c r="M123">
        <f>VLOOKUP(C123,$H$3:$I$5,2,0)</f>
        <v>15.55</v>
      </c>
      <c r="N123">
        <f>D123*M123</f>
        <v>388.75</v>
      </c>
    </row>
    <row r="124" spans="1:14" x14ac:dyDescent="0.25">
      <c r="A124" s="5">
        <v>40369</v>
      </c>
      <c r="B124" s="3" t="s">
        <v>150</v>
      </c>
      <c r="C124" s="3" t="s">
        <v>141</v>
      </c>
      <c r="D124" s="3">
        <v>52</v>
      </c>
      <c r="M124">
        <f>VLOOKUP(C124,$H$3:$I$5,2,0)</f>
        <v>15.55</v>
      </c>
      <c r="N124">
        <f>D124*M124</f>
        <v>808.6</v>
      </c>
    </row>
    <row r="125" spans="1:14" x14ac:dyDescent="0.25">
      <c r="A125" s="5">
        <v>40333</v>
      </c>
      <c r="B125" s="3" t="s">
        <v>150</v>
      </c>
      <c r="C125" s="3" t="s">
        <v>141</v>
      </c>
      <c r="D125" s="3">
        <v>46</v>
      </c>
      <c r="M125">
        <f>VLOOKUP(C125,$H$3:$I$5,2,0)</f>
        <v>15.55</v>
      </c>
      <c r="N125">
        <f>D125*M125</f>
        <v>715.30000000000007</v>
      </c>
    </row>
    <row r="126" spans="1:14" x14ac:dyDescent="0.25">
      <c r="A126" s="5">
        <v>40373</v>
      </c>
      <c r="B126" s="3" t="s">
        <v>149</v>
      </c>
      <c r="C126" s="3" t="s">
        <v>143</v>
      </c>
      <c r="D126" s="3">
        <v>18</v>
      </c>
      <c r="M126">
        <f>VLOOKUP(C126,$H$3:$I$5,2,0)</f>
        <v>19.989999999999998</v>
      </c>
      <c r="N126">
        <f>D126*M126</f>
        <v>359.82</v>
      </c>
    </row>
    <row r="127" spans="1:14" x14ac:dyDescent="0.25">
      <c r="A127" s="5">
        <v>40352</v>
      </c>
      <c r="B127" s="3" t="s">
        <v>149</v>
      </c>
      <c r="C127" s="3" t="s">
        <v>141</v>
      </c>
      <c r="D127" s="3">
        <v>25</v>
      </c>
      <c r="M127">
        <f>VLOOKUP(C127,$H$3:$I$5,2,0)</f>
        <v>15.55</v>
      </c>
      <c r="N127">
        <f>D127*M127</f>
        <v>388.75</v>
      </c>
    </row>
    <row r="128" spans="1:14" x14ac:dyDescent="0.25">
      <c r="A128" s="5">
        <v>40347</v>
      </c>
      <c r="B128" s="3" t="s">
        <v>148</v>
      </c>
      <c r="C128" s="3" t="s">
        <v>142</v>
      </c>
      <c r="D128" s="3">
        <v>43</v>
      </c>
      <c r="M128">
        <f>VLOOKUP(C128,$H$3:$I$5,2,0)</f>
        <v>22.25</v>
      </c>
      <c r="N128">
        <f>D128*M128</f>
        <v>956.75</v>
      </c>
    </row>
    <row r="129" spans="1:14" x14ac:dyDescent="0.25">
      <c r="A129" s="5">
        <v>40375</v>
      </c>
      <c r="B129" s="3" t="s">
        <v>149</v>
      </c>
      <c r="C129" s="3" t="s">
        <v>141</v>
      </c>
      <c r="D129" s="3">
        <v>43</v>
      </c>
      <c r="M129">
        <f>VLOOKUP(C129,$H$3:$I$5,2,0)</f>
        <v>15.55</v>
      </c>
      <c r="N129">
        <f>D129*M129</f>
        <v>668.65</v>
      </c>
    </row>
    <row r="130" spans="1:14" x14ac:dyDescent="0.25">
      <c r="A130" s="5">
        <v>40338</v>
      </c>
      <c r="B130" s="3" t="s">
        <v>149</v>
      </c>
      <c r="C130" s="3" t="s">
        <v>142</v>
      </c>
      <c r="D130" s="3">
        <v>45</v>
      </c>
      <c r="M130">
        <f>VLOOKUP(C130,$H$3:$I$5,2,0)</f>
        <v>22.25</v>
      </c>
      <c r="N130">
        <f>D130*M130</f>
        <v>1001.25</v>
      </c>
    </row>
    <row r="131" spans="1:14" x14ac:dyDescent="0.25">
      <c r="A131" s="5">
        <v>40363</v>
      </c>
      <c r="B131" s="3" t="s">
        <v>149</v>
      </c>
      <c r="C131" s="3" t="s">
        <v>142</v>
      </c>
      <c r="D131" s="3">
        <v>55</v>
      </c>
      <c r="M131">
        <f>VLOOKUP(C131,$H$3:$I$5,2,0)</f>
        <v>22.25</v>
      </c>
      <c r="N131">
        <f>D131*M131</f>
        <v>1223.75</v>
      </c>
    </row>
    <row r="132" spans="1:14" x14ac:dyDescent="0.25">
      <c r="A132" s="5">
        <v>40373</v>
      </c>
      <c r="B132" s="3" t="s">
        <v>150</v>
      </c>
      <c r="C132" s="3" t="s">
        <v>143</v>
      </c>
      <c r="D132" s="3">
        <v>17</v>
      </c>
      <c r="M132">
        <f>VLOOKUP(C132,$H$3:$I$5,2,0)</f>
        <v>19.989999999999998</v>
      </c>
      <c r="N132">
        <f>D132*M132</f>
        <v>339.83</v>
      </c>
    </row>
    <row r="133" spans="1:14" x14ac:dyDescent="0.25">
      <c r="A133" s="5">
        <v>40363</v>
      </c>
      <c r="B133" s="3" t="s">
        <v>150</v>
      </c>
      <c r="C133" s="3" t="s">
        <v>142</v>
      </c>
      <c r="D133" s="3">
        <v>46</v>
      </c>
      <c r="M133">
        <f>VLOOKUP(C133,$H$3:$I$5,2,0)</f>
        <v>22.25</v>
      </c>
      <c r="N133">
        <f>D133*M133</f>
        <v>1023.5</v>
      </c>
    </row>
    <row r="134" spans="1:14" x14ac:dyDescent="0.25">
      <c r="A134" s="5">
        <v>40373</v>
      </c>
      <c r="B134" s="3" t="s">
        <v>150</v>
      </c>
      <c r="C134" s="3" t="s">
        <v>141</v>
      </c>
      <c r="D134" s="3">
        <v>13</v>
      </c>
      <c r="M134">
        <f>VLOOKUP(C134,$H$3:$I$5,2,0)</f>
        <v>15.55</v>
      </c>
      <c r="N134">
        <f>D134*M134</f>
        <v>202.15</v>
      </c>
    </row>
    <row r="135" spans="1:14" x14ac:dyDescent="0.25">
      <c r="A135" s="5">
        <v>40314</v>
      </c>
      <c r="B135" s="3" t="s">
        <v>148</v>
      </c>
      <c r="C135" s="3" t="s">
        <v>142</v>
      </c>
      <c r="D135" s="3">
        <v>22</v>
      </c>
      <c r="M135">
        <f>VLOOKUP(C135,$H$3:$I$5,2,0)</f>
        <v>22.25</v>
      </c>
      <c r="N135">
        <f>D135*M135</f>
        <v>489.5</v>
      </c>
    </row>
    <row r="136" spans="1:14" x14ac:dyDescent="0.25">
      <c r="A136" s="5">
        <v>40377</v>
      </c>
      <c r="B136" s="3" t="s">
        <v>149</v>
      </c>
      <c r="C136" s="3" t="s">
        <v>142</v>
      </c>
      <c r="D136" s="3">
        <v>21</v>
      </c>
      <c r="M136">
        <f>VLOOKUP(C136,$H$3:$I$5,2,0)</f>
        <v>22.25</v>
      </c>
      <c r="N136">
        <f>D136*M136</f>
        <v>467.25</v>
      </c>
    </row>
    <row r="137" spans="1:14" x14ac:dyDescent="0.25">
      <c r="A137" s="5">
        <v>40347</v>
      </c>
      <c r="B137" s="3" t="s">
        <v>149</v>
      </c>
      <c r="C137" s="3" t="s">
        <v>143</v>
      </c>
      <c r="D137" s="3">
        <v>49</v>
      </c>
      <c r="M137">
        <f>VLOOKUP(C137,$H$3:$I$5,2,0)</f>
        <v>19.989999999999998</v>
      </c>
      <c r="N137">
        <f>D137*M137</f>
        <v>979.50999999999988</v>
      </c>
    </row>
    <row r="138" spans="1:14" x14ac:dyDescent="0.25">
      <c r="A138" s="5">
        <v>40319</v>
      </c>
      <c r="B138" s="3" t="s">
        <v>150</v>
      </c>
      <c r="C138" s="3" t="s">
        <v>141</v>
      </c>
      <c r="D138" s="3">
        <v>47</v>
      </c>
      <c r="M138">
        <f>VLOOKUP(C138,$H$3:$I$5,2,0)</f>
        <v>15.55</v>
      </c>
      <c r="N138">
        <f>D138*M138</f>
        <v>730.85</v>
      </c>
    </row>
    <row r="139" spans="1:14" x14ac:dyDescent="0.25">
      <c r="A139" s="5">
        <v>40392</v>
      </c>
      <c r="B139" s="3" t="s">
        <v>150</v>
      </c>
      <c r="C139" s="3" t="s">
        <v>143</v>
      </c>
      <c r="D139" s="3">
        <v>45</v>
      </c>
      <c r="M139">
        <f>VLOOKUP(C139,$H$3:$I$5,2,0)</f>
        <v>19.989999999999998</v>
      </c>
      <c r="N139">
        <f>D139*M139</f>
        <v>899.55</v>
      </c>
    </row>
    <row r="140" spans="1:14" x14ac:dyDescent="0.25">
      <c r="A140" s="5">
        <v>40387</v>
      </c>
      <c r="B140" s="3" t="s">
        <v>148</v>
      </c>
      <c r="C140" s="3" t="s">
        <v>141</v>
      </c>
      <c r="D140" s="3">
        <v>24</v>
      </c>
      <c r="M140">
        <f>VLOOKUP(C140,$H$3:$I$5,2,0)</f>
        <v>15.55</v>
      </c>
      <c r="N140">
        <f>D140*M140</f>
        <v>373.20000000000005</v>
      </c>
    </row>
    <row r="141" spans="1:14" x14ac:dyDescent="0.25">
      <c r="A141" s="5">
        <v>40373</v>
      </c>
      <c r="B141" s="3" t="s">
        <v>149</v>
      </c>
      <c r="C141" s="3" t="s">
        <v>143</v>
      </c>
      <c r="D141" s="3">
        <v>37</v>
      </c>
      <c r="M141">
        <f>VLOOKUP(C141,$H$3:$I$5,2,0)</f>
        <v>19.989999999999998</v>
      </c>
      <c r="N141">
        <f>D141*M141</f>
        <v>739.63</v>
      </c>
    </row>
    <row r="142" spans="1:14" x14ac:dyDescent="0.25">
      <c r="A142" s="5">
        <v>40340</v>
      </c>
      <c r="B142" s="3" t="s">
        <v>148</v>
      </c>
      <c r="C142" s="3" t="s">
        <v>142</v>
      </c>
      <c r="D142" s="3">
        <v>19</v>
      </c>
      <c r="M142">
        <f>VLOOKUP(C142,$H$3:$I$5,2,0)</f>
        <v>22.25</v>
      </c>
      <c r="N142">
        <f>D142*M142</f>
        <v>422.75</v>
      </c>
    </row>
    <row r="143" spans="1:14" x14ac:dyDescent="0.25">
      <c r="A143" s="5">
        <v>40356</v>
      </c>
      <c r="B143" s="3" t="s">
        <v>150</v>
      </c>
      <c r="C143" s="3" t="s">
        <v>143</v>
      </c>
      <c r="D143" s="3">
        <v>39</v>
      </c>
      <c r="M143">
        <f>VLOOKUP(C143,$H$3:$I$5,2,0)</f>
        <v>19.989999999999998</v>
      </c>
      <c r="N143">
        <f>D143*M143</f>
        <v>779.6099999999999</v>
      </c>
    </row>
    <row r="144" spans="1:14" x14ac:dyDescent="0.25">
      <c r="A144" s="5">
        <v>40360</v>
      </c>
      <c r="B144" s="3" t="s">
        <v>149</v>
      </c>
      <c r="C144" s="3" t="s">
        <v>142</v>
      </c>
      <c r="D144" s="3">
        <v>31</v>
      </c>
      <c r="M144">
        <f>VLOOKUP(C144,$H$3:$I$5,2,0)</f>
        <v>22.25</v>
      </c>
      <c r="N144">
        <f>D144*M144</f>
        <v>689.75</v>
      </c>
    </row>
    <row r="145" spans="1:14" x14ac:dyDescent="0.25">
      <c r="A145" s="5">
        <v>40356</v>
      </c>
      <c r="B145" s="3" t="s">
        <v>148</v>
      </c>
      <c r="C145" s="3" t="s">
        <v>143</v>
      </c>
      <c r="D145" s="3">
        <v>42</v>
      </c>
      <c r="M145">
        <f>VLOOKUP(C145,$H$3:$I$5,2,0)</f>
        <v>19.989999999999998</v>
      </c>
      <c r="N145">
        <f>D145*M145</f>
        <v>839.57999999999993</v>
      </c>
    </row>
    <row r="146" spans="1:14" x14ac:dyDescent="0.25">
      <c r="A146" s="5">
        <v>40353</v>
      </c>
      <c r="B146" s="3" t="s">
        <v>148</v>
      </c>
      <c r="C146" s="3" t="s">
        <v>142</v>
      </c>
      <c r="D146" s="3">
        <v>46</v>
      </c>
      <c r="M146">
        <f>VLOOKUP(C146,$H$3:$I$5,2,0)</f>
        <v>22.25</v>
      </c>
      <c r="N146">
        <f>D146*M146</f>
        <v>1023.5</v>
      </c>
    </row>
    <row r="147" spans="1:14" x14ac:dyDescent="0.25">
      <c r="A147" s="5">
        <v>40353</v>
      </c>
      <c r="B147" s="3" t="s">
        <v>149</v>
      </c>
      <c r="C147" s="3" t="s">
        <v>141</v>
      </c>
      <c r="D147" s="3">
        <v>13</v>
      </c>
      <c r="M147">
        <f>VLOOKUP(C147,$H$3:$I$5,2,0)</f>
        <v>15.55</v>
      </c>
      <c r="N147">
        <f>D147*M147</f>
        <v>202.15</v>
      </c>
    </row>
    <row r="148" spans="1:14" x14ac:dyDescent="0.25">
      <c r="A148" s="5">
        <v>40344</v>
      </c>
      <c r="B148" s="3" t="s">
        <v>148</v>
      </c>
      <c r="C148" s="3" t="s">
        <v>143</v>
      </c>
      <c r="D148" s="3">
        <v>59</v>
      </c>
      <c r="M148">
        <f>VLOOKUP(C148,$H$3:$I$5,2,0)</f>
        <v>19.989999999999998</v>
      </c>
      <c r="N148">
        <f>D148*M148</f>
        <v>1179.4099999999999</v>
      </c>
    </row>
    <row r="149" spans="1:14" x14ac:dyDescent="0.25">
      <c r="A149" s="5">
        <v>40391</v>
      </c>
      <c r="B149" s="3" t="s">
        <v>150</v>
      </c>
      <c r="C149" s="3" t="s">
        <v>141</v>
      </c>
      <c r="D149" s="3">
        <v>17</v>
      </c>
      <c r="M149">
        <f>VLOOKUP(C149,$H$3:$I$5,2,0)</f>
        <v>15.55</v>
      </c>
      <c r="N149">
        <f>D149*M149</f>
        <v>264.35000000000002</v>
      </c>
    </row>
    <row r="150" spans="1:14" x14ac:dyDescent="0.25">
      <c r="A150" s="5">
        <v>40367</v>
      </c>
      <c r="B150" s="3" t="s">
        <v>148</v>
      </c>
      <c r="C150" s="3" t="s">
        <v>143</v>
      </c>
      <c r="D150" s="3">
        <v>41</v>
      </c>
      <c r="M150">
        <f>VLOOKUP(C150,$H$3:$I$5,2,0)</f>
        <v>19.989999999999998</v>
      </c>
      <c r="N150">
        <f>D150*M150</f>
        <v>819.58999999999992</v>
      </c>
    </row>
    <row r="151" spans="1:14" x14ac:dyDescent="0.25">
      <c r="A151" s="5">
        <v>40391</v>
      </c>
      <c r="B151" s="3" t="s">
        <v>150</v>
      </c>
      <c r="C151" s="3" t="s">
        <v>141</v>
      </c>
      <c r="D151" s="3">
        <v>38</v>
      </c>
      <c r="M151">
        <f>VLOOKUP(C151,$H$3:$I$5,2,0)</f>
        <v>15.55</v>
      </c>
      <c r="N151">
        <f>D151*M151</f>
        <v>590.9</v>
      </c>
    </row>
    <row r="152" spans="1:14" x14ac:dyDescent="0.25">
      <c r="A152" s="5">
        <v>40362</v>
      </c>
      <c r="B152" s="3" t="s">
        <v>149</v>
      </c>
      <c r="C152" s="3" t="s">
        <v>141</v>
      </c>
      <c r="D152" s="3">
        <v>10</v>
      </c>
      <c r="M152">
        <f>VLOOKUP(C152,$H$3:$I$5,2,0)</f>
        <v>15.55</v>
      </c>
      <c r="N152">
        <f>D152*M152</f>
        <v>155.5</v>
      </c>
    </row>
    <row r="153" spans="1:14" x14ac:dyDescent="0.25">
      <c r="A153" s="5">
        <v>40366</v>
      </c>
      <c r="B153" s="3" t="s">
        <v>149</v>
      </c>
      <c r="C153" s="3" t="s">
        <v>141</v>
      </c>
      <c r="D153" s="3">
        <v>50</v>
      </c>
      <c r="M153">
        <f>VLOOKUP(C153,$H$3:$I$5,2,0)</f>
        <v>15.55</v>
      </c>
      <c r="N153">
        <f>D153*M153</f>
        <v>777.5</v>
      </c>
    </row>
    <row r="154" spans="1:14" x14ac:dyDescent="0.25">
      <c r="A154" s="5">
        <v>40390</v>
      </c>
      <c r="B154" s="3" t="s">
        <v>150</v>
      </c>
      <c r="C154" s="3" t="s">
        <v>142</v>
      </c>
      <c r="D154" s="3">
        <v>53</v>
      </c>
      <c r="M154">
        <f>VLOOKUP(C154,$H$3:$I$5,2,0)</f>
        <v>22.25</v>
      </c>
      <c r="N154">
        <f>D154*M154</f>
        <v>1179.25</v>
      </c>
    </row>
    <row r="155" spans="1:14" x14ac:dyDescent="0.25">
      <c r="A155" s="5">
        <v>40365</v>
      </c>
      <c r="B155" s="3" t="s">
        <v>150</v>
      </c>
      <c r="C155" s="3" t="s">
        <v>142</v>
      </c>
      <c r="D155" s="3">
        <v>44</v>
      </c>
      <c r="M155">
        <f>VLOOKUP(C155,$H$3:$I$5,2,0)</f>
        <v>22.25</v>
      </c>
      <c r="N155">
        <f>D155*M155</f>
        <v>979</v>
      </c>
    </row>
    <row r="156" spans="1:14" x14ac:dyDescent="0.25">
      <c r="A156" s="5">
        <v>40353</v>
      </c>
      <c r="B156" s="3" t="s">
        <v>148</v>
      </c>
      <c r="C156" s="3" t="s">
        <v>141</v>
      </c>
      <c r="D156" s="3">
        <v>49</v>
      </c>
      <c r="M156">
        <f>VLOOKUP(C156,$H$3:$I$5,2,0)</f>
        <v>15.55</v>
      </c>
      <c r="N156">
        <f>D156*M156</f>
        <v>761.95</v>
      </c>
    </row>
    <row r="157" spans="1:14" x14ac:dyDescent="0.25">
      <c r="A157" s="5">
        <v>40379</v>
      </c>
      <c r="B157" s="3" t="s">
        <v>148</v>
      </c>
      <c r="C157" s="3" t="s">
        <v>143</v>
      </c>
      <c r="D157" s="3">
        <v>47</v>
      </c>
      <c r="M157">
        <f>VLOOKUP(C157,$H$3:$I$5,2,0)</f>
        <v>19.989999999999998</v>
      </c>
      <c r="N157">
        <f>D157*M157</f>
        <v>939.53</v>
      </c>
    </row>
    <row r="158" spans="1:14" x14ac:dyDescent="0.25">
      <c r="A158" s="5">
        <v>40344</v>
      </c>
      <c r="B158" s="3" t="s">
        <v>150</v>
      </c>
      <c r="C158" s="3" t="s">
        <v>143</v>
      </c>
      <c r="D158" s="3">
        <v>28</v>
      </c>
      <c r="M158">
        <f>VLOOKUP(C158,$H$3:$I$5,2,0)</f>
        <v>19.989999999999998</v>
      </c>
      <c r="N158">
        <f>D158*M158</f>
        <v>559.71999999999991</v>
      </c>
    </row>
    <row r="159" spans="1:14" x14ac:dyDescent="0.25">
      <c r="A159" s="5">
        <v>40338</v>
      </c>
      <c r="B159" s="3" t="s">
        <v>148</v>
      </c>
      <c r="C159" s="3" t="s">
        <v>143</v>
      </c>
      <c r="D159" s="3">
        <v>41</v>
      </c>
      <c r="M159">
        <f>VLOOKUP(C159,$H$3:$I$5,2,0)</f>
        <v>19.989999999999998</v>
      </c>
      <c r="N159">
        <f>D159*M159</f>
        <v>819.58999999999992</v>
      </c>
    </row>
    <row r="160" spans="1:14" x14ac:dyDescent="0.25">
      <c r="A160" s="5">
        <v>40358</v>
      </c>
      <c r="B160" s="3" t="s">
        <v>150</v>
      </c>
      <c r="C160" s="3" t="s">
        <v>143</v>
      </c>
      <c r="D160" s="3">
        <v>40</v>
      </c>
      <c r="M160">
        <f>VLOOKUP(C160,$H$3:$I$5,2,0)</f>
        <v>19.989999999999998</v>
      </c>
      <c r="N160">
        <f>D160*M160</f>
        <v>799.59999999999991</v>
      </c>
    </row>
    <row r="161" spans="1:14" x14ac:dyDescent="0.25">
      <c r="A161" s="5">
        <v>40351</v>
      </c>
      <c r="B161" s="3" t="s">
        <v>149</v>
      </c>
      <c r="C161" s="3" t="s">
        <v>143</v>
      </c>
      <c r="D161" s="3">
        <v>31</v>
      </c>
      <c r="M161">
        <f>VLOOKUP(C161,$H$3:$I$5,2,0)</f>
        <v>19.989999999999998</v>
      </c>
      <c r="N161">
        <f>D161*M161</f>
        <v>619.68999999999994</v>
      </c>
    </row>
    <row r="162" spans="1:14" x14ac:dyDescent="0.25">
      <c r="A162" s="5">
        <v>40392</v>
      </c>
      <c r="B162" s="3" t="s">
        <v>148</v>
      </c>
      <c r="C162" s="3" t="s">
        <v>142</v>
      </c>
      <c r="D162" s="3">
        <v>52</v>
      </c>
      <c r="M162">
        <f>VLOOKUP(C162,$H$3:$I$5,2,0)</f>
        <v>22.25</v>
      </c>
      <c r="N162">
        <f>D162*M162</f>
        <v>1157</v>
      </c>
    </row>
    <row r="163" spans="1:14" x14ac:dyDescent="0.25">
      <c r="A163" s="5">
        <v>40320</v>
      </c>
      <c r="B163" s="3" t="s">
        <v>149</v>
      </c>
      <c r="C163" s="3" t="s">
        <v>141</v>
      </c>
      <c r="D163" s="3">
        <v>28</v>
      </c>
      <c r="M163">
        <f>VLOOKUP(C163,$H$3:$I$5,2,0)</f>
        <v>15.55</v>
      </c>
      <c r="N163">
        <f>D163*M163</f>
        <v>435.40000000000003</v>
      </c>
    </row>
    <row r="164" spans="1:14" x14ac:dyDescent="0.25">
      <c r="A164" s="5">
        <v>40389</v>
      </c>
      <c r="B164" s="3" t="s">
        <v>150</v>
      </c>
      <c r="C164" s="3" t="s">
        <v>142</v>
      </c>
      <c r="D164" s="3">
        <v>40</v>
      </c>
      <c r="M164">
        <f>VLOOKUP(C164,$H$3:$I$5,2,0)</f>
        <v>22.25</v>
      </c>
      <c r="N164">
        <f>D164*M164</f>
        <v>890</v>
      </c>
    </row>
    <row r="165" spans="1:14" x14ac:dyDescent="0.25">
      <c r="A165" s="5">
        <v>40372</v>
      </c>
      <c r="B165" s="3" t="s">
        <v>148</v>
      </c>
      <c r="C165" s="3" t="s">
        <v>143</v>
      </c>
      <c r="D165" s="3">
        <v>48</v>
      </c>
      <c r="M165">
        <f>VLOOKUP(C165,$H$3:$I$5,2,0)</f>
        <v>19.989999999999998</v>
      </c>
      <c r="N165">
        <f>D165*M165</f>
        <v>959.52</v>
      </c>
    </row>
    <row r="166" spans="1:14" x14ac:dyDescent="0.25">
      <c r="A166" s="5">
        <v>40326</v>
      </c>
      <c r="B166" s="3" t="s">
        <v>150</v>
      </c>
      <c r="C166" s="3" t="s">
        <v>142</v>
      </c>
      <c r="D166" s="3">
        <v>11</v>
      </c>
      <c r="M166">
        <f>VLOOKUP(C166,$H$3:$I$5,2,0)</f>
        <v>22.25</v>
      </c>
      <c r="N166">
        <f>D166*M166</f>
        <v>244.75</v>
      </c>
    </row>
    <row r="167" spans="1:14" x14ac:dyDescent="0.25">
      <c r="A167" s="5">
        <v>40370</v>
      </c>
      <c r="B167" s="3" t="s">
        <v>150</v>
      </c>
      <c r="C167" s="3" t="s">
        <v>143</v>
      </c>
      <c r="D167" s="3">
        <v>57</v>
      </c>
      <c r="M167">
        <f>VLOOKUP(C167,$H$3:$I$5,2,0)</f>
        <v>19.989999999999998</v>
      </c>
      <c r="N167">
        <f>D167*M167</f>
        <v>1139.4299999999998</v>
      </c>
    </row>
    <row r="168" spans="1:14" x14ac:dyDescent="0.25">
      <c r="A168" s="5">
        <v>40397</v>
      </c>
      <c r="B168" s="3" t="s">
        <v>150</v>
      </c>
      <c r="C168" s="3" t="s">
        <v>142</v>
      </c>
      <c r="D168" s="3">
        <v>58</v>
      </c>
      <c r="M168">
        <f>VLOOKUP(C168,$H$3:$I$5,2,0)</f>
        <v>22.25</v>
      </c>
      <c r="N168">
        <f>D168*M168</f>
        <v>1290.5</v>
      </c>
    </row>
    <row r="169" spans="1:14" x14ac:dyDescent="0.25">
      <c r="A169" s="5">
        <v>40368</v>
      </c>
      <c r="B169" s="3" t="s">
        <v>149</v>
      </c>
      <c r="C169" s="3" t="s">
        <v>142</v>
      </c>
      <c r="D169" s="3">
        <v>31</v>
      </c>
      <c r="M169">
        <f>VLOOKUP(C169,$H$3:$I$5,2,0)</f>
        <v>22.25</v>
      </c>
      <c r="N169">
        <f>D169*M169</f>
        <v>689.75</v>
      </c>
    </row>
    <row r="170" spans="1:14" x14ac:dyDescent="0.25">
      <c r="A170" s="5">
        <v>40390</v>
      </c>
      <c r="B170" s="3" t="s">
        <v>149</v>
      </c>
      <c r="C170" s="3" t="s">
        <v>143</v>
      </c>
      <c r="D170" s="3">
        <v>39</v>
      </c>
      <c r="M170">
        <f>VLOOKUP(C170,$H$3:$I$5,2,0)</f>
        <v>19.989999999999998</v>
      </c>
      <c r="N170">
        <f>D170*M170</f>
        <v>779.6099999999999</v>
      </c>
    </row>
    <row r="171" spans="1:14" x14ac:dyDescent="0.25">
      <c r="A171" s="5">
        <v>40358</v>
      </c>
      <c r="B171" s="3" t="s">
        <v>149</v>
      </c>
      <c r="C171" s="3" t="s">
        <v>141</v>
      </c>
      <c r="D171" s="3">
        <v>55</v>
      </c>
      <c r="M171">
        <f>VLOOKUP(C171,$H$3:$I$5,2,0)</f>
        <v>15.55</v>
      </c>
      <c r="N171">
        <f>D171*M171</f>
        <v>855.25</v>
      </c>
    </row>
    <row r="172" spans="1:14" x14ac:dyDescent="0.25">
      <c r="A172" s="5">
        <v>40320</v>
      </c>
      <c r="B172" s="3" t="s">
        <v>149</v>
      </c>
      <c r="C172" s="3" t="s">
        <v>143</v>
      </c>
      <c r="D172" s="3">
        <v>20</v>
      </c>
      <c r="M172">
        <f>VLOOKUP(C172,$H$3:$I$5,2,0)</f>
        <v>19.989999999999998</v>
      </c>
      <c r="N172">
        <f>D172*M172</f>
        <v>399.79999999999995</v>
      </c>
    </row>
    <row r="173" spans="1:14" x14ac:dyDescent="0.25">
      <c r="A173" s="5">
        <v>40352</v>
      </c>
      <c r="B173" s="3" t="s">
        <v>150</v>
      </c>
      <c r="C173" s="3" t="s">
        <v>143</v>
      </c>
      <c r="D173" s="3">
        <v>42</v>
      </c>
      <c r="M173">
        <f>VLOOKUP(C173,$H$3:$I$5,2,0)</f>
        <v>19.989999999999998</v>
      </c>
      <c r="N173">
        <f>D173*M173</f>
        <v>839.57999999999993</v>
      </c>
    </row>
    <row r="174" spans="1:14" x14ac:dyDescent="0.25">
      <c r="A174" s="5">
        <v>40341</v>
      </c>
      <c r="B174" s="3" t="s">
        <v>150</v>
      </c>
      <c r="C174" s="3" t="s">
        <v>141</v>
      </c>
      <c r="D174" s="3">
        <v>31</v>
      </c>
      <c r="M174">
        <f>VLOOKUP(C174,$H$3:$I$5,2,0)</f>
        <v>15.55</v>
      </c>
      <c r="N174">
        <f>D174*M174</f>
        <v>482.05</v>
      </c>
    </row>
    <row r="175" spans="1:14" x14ac:dyDescent="0.25">
      <c r="A175" s="5">
        <v>40353</v>
      </c>
      <c r="B175" s="3" t="s">
        <v>150</v>
      </c>
      <c r="C175" s="3" t="s">
        <v>142</v>
      </c>
      <c r="D175" s="3">
        <v>45</v>
      </c>
      <c r="M175">
        <f>VLOOKUP(C175,$H$3:$I$5,2,0)</f>
        <v>22.25</v>
      </c>
      <c r="N175">
        <f>D175*M175</f>
        <v>1001.25</v>
      </c>
    </row>
    <row r="176" spans="1:14" x14ac:dyDescent="0.25">
      <c r="A176" s="5">
        <v>40361</v>
      </c>
      <c r="B176" s="3" t="s">
        <v>149</v>
      </c>
      <c r="C176" s="3" t="s">
        <v>143</v>
      </c>
      <c r="D176" s="3">
        <v>10</v>
      </c>
      <c r="M176">
        <f>VLOOKUP(C176,$H$3:$I$5,2,0)</f>
        <v>19.989999999999998</v>
      </c>
      <c r="N176">
        <f>D176*M176</f>
        <v>199.89999999999998</v>
      </c>
    </row>
    <row r="177" spans="1:14" x14ac:dyDescent="0.25">
      <c r="A177" s="5">
        <v>40379</v>
      </c>
      <c r="B177" s="3" t="s">
        <v>150</v>
      </c>
      <c r="C177" s="3" t="s">
        <v>142</v>
      </c>
      <c r="D177" s="3">
        <v>36</v>
      </c>
      <c r="M177">
        <f>VLOOKUP(C177,$H$3:$I$5,2,0)</f>
        <v>22.25</v>
      </c>
      <c r="N177">
        <f>D177*M177</f>
        <v>801</v>
      </c>
    </row>
    <row r="178" spans="1:14" x14ac:dyDescent="0.25">
      <c r="A178" s="5">
        <v>40322</v>
      </c>
      <c r="B178" s="3" t="s">
        <v>148</v>
      </c>
      <c r="C178" s="3" t="s">
        <v>141</v>
      </c>
      <c r="D178" s="3">
        <v>57</v>
      </c>
      <c r="M178">
        <f>VLOOKUP(C178,$H$3:$I$5,2,0)</f>
        <v>15.55</v>
      </c>
      <c r="N178">
        <f>D178*M178</f>
        <v>886.35</v>
      </c>
    </row>
    <row r="179" spans="1:14" x14ac:dyDescent="0.25">
      <c r="A179" s="5">
        <v>40392</v>
      </c>
      <c r="B179" s="3" t="s">
        <v>148</v>
      </c>
      <c r="C179" s="3" t="s">
        <v>142</v>
      </c>
      <c r="D179" s="3">
        <v>27</v>
      </c>
      <c r="M179">
        <f>VLOOKUP(C179,$H$3:$I$5,2,0)</f>
        <v>22.25</v>
      </c>
      <c r="N179">
        <f>D179*M179</f>
        <v>600.75</v>
      </c>
    </row>
    <row r="180" spans="1:14" x14ac:dyDescent="0.25">
      <c r="A180" s="5">
        <v>40341</v>
      </c>
      <c r="B180" s="3" t="s">
        <v>149</v>
      </c>
      <c r="C180" s="3" t="s">
        <v>142</v>
      </c>
      <c r="D180" s="3">
        <v>12</v>
      </c>
      <c r="M180">
        <f>VLOOKUP(C180,$H$3:$I$5,2,0)</f>
        <v>22.25</v>
      </c>
      <c r="N180">
        <f>D180*M180</f>
        <v>267</v>
      </c>
    </row>
    <row r="181" spans="1:14" x14ac:dyDescent="0.25">
      <c r="A181" s="5">
        <v>40344</v>
      </c>
      <c r="B181" s="3" t="s">
        <v>150</v>
      </c>
      <c r="C181" s="3" t="s">
        <v>141</v>
      </c>
      <c r="D181" s="3">
        <v>31</v>
      </c>
      <c r="M181">
        <f>VLOOKUP(C181,$H$3:$I$5,2,0)</f>
        <v>15.55</v>
      </c>
      <c r="N181">
        <f>D181*M181</f>
        <v>482.05</v>
      </c>
    </row>
    <row r="182" spans="1:14" x14ac:dyDescent="0.25">
      <c r="A182" s="5">
        <v>40386</v>
      </c>
      <c r="B182" s="3" t="s">
        <v>150</v>
      </c>
      <c r="C182" s="3" t="s">
        <v>142</v>
      </c>
      <c r="D182" s="3">
        <v>40</v>
      </c>
      <c r="M182">
        <f>VLOOKUP(C182,$H$3:$I$5,2,0)</f>
        <v>22.25</v>
      </c>
      <c r="N182">
        <f>D182*M182</f>
        <v>890</v>
      </c>
    </row>
    <row r="183" spans="1:14" x14ac:dyDescent="0.25">
      <c r="A183" s="5">
        <v>40317</v>
      </c>
      <c r="B183" s="3" t="s">
        <v>149</v>
      </c>
      <c r="C183" s="3" t="s">
        <v>141</v>
      </c>
      <c r="D183" s="3">
        <v>44</v>
      </c>
      <c r="M183">
        <f>VLOOKUP(C183,$H$3:$I$5,2,0)</f>
        <v>15.55</v>
      </c>
      <c r="N183">
        <f>D183*M183</f>
        <v>684.2</v>
      </c>
    </row>
    <row r="184" spans="1:14" x14ac:dyDescent="0.25">
      <c r="A184" s="5">
        <v>40370</v>
      </c>
      <c r="B184" s="3" t="s">
        <v>149</v>
      </c>
      <c r="C184" s="3" t="s">
        <v>142</v>
      </c>
      <c r="D184" s="3">
        <v>49</v>
      </c>
      <c r="M184">
        <f>VLOOKUP(C184,$H$3:$I$5,2,0)</f>
        <v>22.25</v>
      </c>
      <c r="N184">
        <f>D184*M184</f>
        <v>1090.25</v>
      </c>
    </row>
    <row r="185" spans="1:14" x14ac:dyDescent="0.25">
      <c r="A185" s="5">
        <v>40321</v>
      </c>
      <c r="B185" s="3" t="s">
        <v>149</v>
      </c>
      <c r="C185" s="3" t="s">
        <v>143</v>
      </c>
      <c r="D185" s="3">
        <v>54</v>
      </c>
      <c r="M185">
        <f>VLOOKUP(C185,$H$3:$I$5,2,0)</f>
        <v>19.989999999999998</v>
      </c>
      <c r="N185">
        <f>D185*M185</f>
        <v>1079.4599999999998</v>
      </c>
    </row>
    <row r="186" spans="1:14" x14ac:dyDescent="0.25">
      <c r="A186" s="5">
        <v>40385</v>
      </c>
      <c r="B186" s="3" t="s">
        <v>148</v>
      </c>
      <c r="C186" s="3" t="s">
        <v>142</v>
      </c>
      <c r="D186" s="3">
        <v>59</v>
      </c>
      <c r="M186">
        <f>VLOOKUP(C186,$H$3:$I$5,2,0)</f>
        <v>22.25</v>
      </c>
      <c r="N186">
        <f>D186*M186</f>
        <v>1312.75</v>
      </c>
    </row>
    <row r="187" spans="1:14" x14ac:dyDescent="0.25">
      <c r="A187" s="5">
        <v>40395</v>
      </c>
      <c r="B187" s="3" t="s">
        <v>150</v>
      </c>
      <c r="C187" s="3" t="s">
        <v>141</v>
      </c>
      <c r="D187" s="3">
        <v>41</v>
      </c>
      <c r="M187">
        <f>VLOOKUP(C187,$H$3:$I$5,2,0)</f>
        <v>15.55</v>
      </c>
      <c r="N187">
        <f>D187*M187</f>
        <v>637.55000000000007</v>
      </c>
    </row>
    <row r="188" spans="1:14" x14ac:dyDescent="0.25">
      <c r="A188" s="5">
        <v>40347</v>
      </c>
      <c r="B188" s="3" t="s">
        <v>149</v>
      </c>
      <c r="C188" s="3" t="s">
        <v>142</v>
      </c>
      <c r="D188" s="3">
        <v>18</v>
      </c>
      <c r="M188">
        <f>VLOOKUP(C188,$H$3:$I$5,2,0)</f>
        <v>22.25</v>
      </c>
      <c r="N188">
        <f>D188*M188</f>
        <v>400.5</v>
      </c>
    </row>
    <row r="189" spans="1:14" x14ac:dyDescent="0.25">
      <c r="A189" s="5">
        <v>40374</v>
      </c>
      <c r="B189" s="3" t="s">
        <v>150</v>
      </c>
      <c r="C189" s="3" t="s">
        <v>141</v>
      </c>
      <c r="D189" s="3">
        <v>12</v>
      </c>
      <c r="M189">
        <f>VLOOKUP(C189,$H$3:$I$5,2,0)</f>
        <v>15.55</v>
      </c>
      <c r="N189">
        <f>D189*M189</f>
        <v>186.60000000000002</v>
      </c>
    </row>
    <row r="190" spans="1:14" x14ac:dyDescent="0.25">
      <c r="A190" s="5">
        <v>40380</v>
      </c>
      <c r="B190" s="3" t="s">
        <v>148</v>
      </c>
      <c r="C190" s="3" t="s">
        <v>143</v>
      </c>
      <c r="D190" s="3">
        <v>58</v>
      </c>
      <c r="M190">
        <f>VLOOKUP(C190,$H$3:$I$5,2,0)</f>
        <v>19.989999999999998</v>
      </c>
      <c r="N190">
        <f>D190*M190</f>
        <v>1159.4199999999998</v>
      </c>
    </row>
    <row r="191" spans="1:14" x14ac:dyDescent="0.25">
      <c r="A191" s="5">
        <v>40308</v>
      </c>
      <c r="B191" s="3" t="s">
        <v>148</v>
      </c>
      <c r="C191" s="3" t="s">
        <v>142</v>
      </c>
      <c r="D191" s="3">
        <v>11</v>
      </c>
      <c r="M191">
        <f>VLOOKUP(C191,$H$3:$I$5,2,0)</f>
        <v>22.25</v>
      </c>
      <c r="N191">
        <f>D191*M191</f>
        <v>244.75</v>
      </c>
    </row>
    <row r="192" spans="1:14" x14ac:dyDescent="0.25">
      <c r="A192" s="5">
        <v>40339</v>
      </c>
      <c r="B192" s="3" t="s">
        <v>149</v>
      </c>
      <c r="C192" s="3" t="s">
        <v>141</v>
      </c>
      <c r="D192" s="3">
        <v>52</v>
      </c>
      <c r="M192">
        <f>VLOOKUP(C192,$H$3:$I$5,2,0)</f>
        <v>15.55</v>
      </c>
      <c r="N192">
        <f>D192*M192</f>
        <v>808.6</v>
      </c>
    </row>
    <row r="193" spans="1:14" x14ac:dyDescent="0.25">
      <c r="A193" s="5">
        <v>40332</v>
      </c>
      <c r="B193" s="3" t="s">
        <v>150</v>
      </c>
      <c r="C193" s="3" t="s">
        <v>141</v>
      </c>
      <c r="D193" s="3">
        <v>28</v>
      </c>
      <c r="M193">
        <f>VLOOKUP(C193,$H$3:$I$5,2,0)</f>
        <v>15.55</v>
      </c>
      <c r="N193">
        <f>D193*M193</f>
        <v>435.40000000000003</v>
      </c>
    </row>
    <row r="194" spans="1:14" x14ac:dyDescent="0.25">
      <c r="A194" s="5">
        <v>40334</v>
      </c>
      <c r="B194" s="3" t="s">
        <v>148</v>
      </c>
      <c r="C194" s="3" t="s">
        <v>142</v>
      </c>
      <c r="D194" s="3">
        <v>12</v>
      </c>
      <c r="M194">
        <f>VLOOKUP(C194,$H$3:$I$5,2,0)</f>
        <v>22.25</v>
      </c>
      <c r="N194">
        <f>D194*M194</f>
        <v>267</v>
      </c>
    </row>
    <row r="195" spans="1:14" x14ac:dyDescent="0.25">
      <c r="A195" s="5">
        <v>40310</v>
      </c>
      <c r="B195" s="3" t="s">
        <v>148</v>
      </c>
      <c r="C195" s="3" t="s">
        <v>143</v>
      </c>
      <c r="D195" s="3">
        <v>27</v>
      </c>
      <c r="M195">
        <f>VLOOKUP(C195,$H$3:$I$5,2,0)</f>
        <v>19.989999999999998</v>
      </c>
      <c r="N195">
        <f>D195*M195</f>
        <v>539.7299999999999</v>
      </c>
    </row>
    <row r="196" spans="1:14" x14ac:dyDescent="0.25">
      <c r="A196" s="5">
        <v>40340</v>
      </c>
      <c r="B196" s="3" t="s">
        <v>150</v>
      </c>
      <c r="C196" s="3" t="s">
        <v>141</v>
      </c>
      <c r="D196" s="3">
        <v>27</v>
      </c>
      <c r="M196">
        <f>VLOOKUP(C196,$H$3:$I$5,2,0)</f>
        <v>15.55</v>
      </c>
      <c r="N196">
        <f>D196*M196</f>
        <v>419.85</v>
      </c>
    </row>
    <row r="197" spans="1:14" x14ac:dyDescent="0.25">
      <c r="A197" s="5">
        <v>40334</v>
      </c>
      <c r="B197" s="3" t="s">
        <v>148</v>
      </c>
      <c r="C197" s="3" t="s">
        <v>142</v>
      </c>
      <c r="D197" s="3">
        <v>30</v>
      </c>
      <c r="M197">
        <f>VLOOKUP(C197,$H$3:$I$5,2,0)</f>
        <v>22.25</v>
      </c>
      <c r="N197">
        <f>D197*M197</f>
        <v>667.5</v>
      </c>
    </row>
    <row r="198" spans="1:14" x14ac:dyDescent="0.25">
      <c r="A198" s="5">
        <v>40360</v>
      </c>
      <c r="B198" s="3" t="s">
        <v>148</v>
      </c>
      <c r="C198" s="3" t="s">
        <v>143</v>
      </c>
      <c r="D198" s="3">
        <v>46</v>
      </c>
      <c r="M198">
        <f>VLOOKUP(C198,$H$3:$I$5,2,0)</f>
        <v>19.989999999999998</v>
      </c>
      <c r="N198">
        <f>D198*M198</f>
        <v>919.54</v>
      </c>
    </row>
    <row r="199" spans="1:14" x14ac:dyDescent="0.25">
      <c r="A199" s="5">
        <v>40385</v>
      </c>
      <c r="B199" s="3" t="s">
        <v>149</v>
      </c>
      <c r="C199" s="3" t="s">
        <v>141</v>
      </c>
      <c r="D199" s="3">
        <v>28</v>
      </c>
      <c r="M199">
        <f>VLOOKUP(C199,$H$3:$I$5,2,0)</f>
        <v>15.55</v>
      </c>
      <c r="N199">
        <f>D199*M199</f>
        <v>435.40000000000003</v>
      </c>
    </row>
    <row r="200" spans="1:14" x14ac:dyDescent="0.25">
      <c r="A200" s="5">
        <v>40317</v>
      </c>
      <c r="B200" s="3" t="s">
        <v>149</v>
      </c>
      <c r="C200" s="3" t="s">
        <v>143</v>
      </c>
      <c r="D200" s="3">
        <v>26</v>
      </c>
      <c r="M200">
        <f>VLOOKUP(C200,$H$3:$I$5,2,0)</f>
        <v>19.989999999999998</v>
      </c>
      <c r="N200">
        <f>D200*M200</f>
        <v>519.74</v>
      </c>
    </row>
    <row r="201" spans="1:14" x14ac:dyDescent="0.25">
      <c r="A201" s="5">
        <v>40332</v>
      </c>
      <c r="B201" s="3" t="s">
        <v>148</v>
      </c>
      <c r="C201" s="3" t="s">
        <v>142</v>
      </c>
      <c r="D201" s="3">
        <v>24</v>
      </c>
      <c r="M201">
        <f>VLOOKUP(C201,$H$3:$I$5,2,0)</f>
        <v>22.25</v>
      </c>
      <c r="N201">
        <f>D201*M201</f>
        <v>534</v>
      </c>
    </row>
    <row r="202" spans="1:14" x14ac:dyDescent="0.25">
      <c r="A202" s="5">
        <v>40313</v>
      </c>
      <c r="B202" s="3" t="s">
        <v>150</v>
      </c>
      <c r="C202" s="3" t="s">
        <v>141</v>
      </c>
      <c r="D202" s="3">
        <v>27</v>
      </c>
      <c r="M202">
        <f>VLOOKUP(C202,$H$3:$I$5,2,0)</f>
        <v>15.55</v>
      </c>
      <c r="N202">
        <f>D202*M202</f>
        <v>419.85</v>
      </c>
    </row>
    <row r="203" spans="1:14" x14ac:dyDescent="0.25">
      <c r="A203" s="5">
        <v>40337</v>
      </c>
      <c r="B203" s="3" t="s">
        <v>148</v>
      </c>
      <c r="C203" s="3" t="s">
        <v>142</v>
      </c>
      <c r="D203" s="3">
        <v>56</v>
      </c>
      <c r="M203">
        <f>VLOOKUP(C203,$H$3:$I$5,2,0)</f>
        <v>22.25</v>
      </c>
      <c r="N203">
        <f>D203*M203</f>
        <v>1246</v>
      </c>
    </row>
    <row r="204" spans="1:14" x14ac:dyDescent="0.25">
      <c r="A204" s="5">
        <v>40359</v>
      </c>
      <c r="B204" s="3" t="s">
        <v>148</v>
      </c>
      <c r="C204" s="3" t="s">
        <v>142</v>
      </c>
      <c r="D204" s="3">
        <v>56</v>
      </c>
      <c r="M204">
        <f>VLOOKUP(C204,$H$3:$I$5,2,0)</f>
        <v>22.25</v>
      </c>
      <c r="N204">
        <f>D204*M204</f>
        <v>1246</v>
      </c>
    </row>
    <row r="205" spans="1:14" x14ac:dyDescent="0.25">
      <c r="A205" s="5">
        <v>40326</v>
      </c>
      <c r="B205" s="3" t="s">
        <v>150</v>
      </c>
      <c r="C205" s="3" t="s">
        <v>143</v>
      </c>
      <c r="D205" s="3">
        <v>32</v>
      </c>
      <c r="M205">
        <f>VLOOKUP(C205,$H$3:$I$5,2,0)</f>
        <v>19.989999999999998</v>
      </c>
      <c r="N205">
        <f>D205*M205</f>
        <v>639.67999999999995</v>
      </c>
    </row>
    <row r="206" spans="1:14" x14ac:dyDescent="0.25">
      <c r="A206" s="5">
        <v>40383</v>
      </c>
      <c r="B206" s="3" t="s">
        <v>150</v>
      </c>
      <c r="C206" s="3" t="s">
        <v>143</v>
      </c>
      <c r="D206" s="3">
        <v>52</v>
      </c>
      <c r="M206">
        <f>VLOOKUP(C206,$H$3:$I$5,2,0)</f>
        <v>19.989999999999998</v>
      </c>
      <c r="N206">
        <f>D206*M206</f>
        <v>1039.48</v>
      </c>
    </row>
    <row r="207" spans="1:14" x14ac:dyDescent="0.25">
      <c r="A207" s="5">
        <v>40346</v>
      </c>
      <c r="B207" s="3" t="s">
        <v>150</v>
      </c>
      <c r="C207" s="3" t="s">
        <v>142</v>
      </c>
      <c r="D207" s="3">
        <v>55</v>
      </c>
      <c r="M207">
        <f>VLOOKUP(C207,$H$3:$I$5,2,0)</f>
        <v>22.25</v>
      </c>
      <c r="N207">
        <f>D207*M207</f>
        <v>1223.75</v>
      </c>
    </row>
    <row r="208" spans="1:14" x14ac:dyDescent="0.25">
      <c r="A208" s="5">
        <v>40320</v>
      </c>
      <c r="B208" s="3" t="s">
        <v>150</v>
      </c>
      <c r="C208" s="3" t="s">
        <v>142</v>
      </c>
      <c r="D208" s="3">
        <v>45</v>
      </c>
      <c r="M208">
        <f>VLOOKUP(C208,$H$3:$I$5,2,0)</f>
        <v>22.25</v>
      </c>
      <c r="N208">
        <f>D208*M208</f>
        <v>1001.25</v>
      </c>
    </row>
    <row r="209" spans="1:14" x14ac:dyDescent="0.25">
      <c r="A209" s="5">
        <v>40397</v>
      </c>
      <c r="B209" s="3" t="s">
        <v>150</v>
      </c>
      <c r="C209" s="3" t="s">
        <v>143</v>
      </c>
      <c r="D209" s="3">
        <v>20</v>
      </c>
      <c r="M209">
        <f>VLOOKUP(C209,$H$3:$I$5,2,0)</f>
        <v>19.989999999999998</v>
      </c>
      <c r="N209">
        <f>D209*M209</f>
        <v>399.79999999999995</v>
      </c>
    </row>
    <row r="210" spans="1:14" x14ac:dyDescent="0.25">
      <c r="A210" s="5">
        <v>40380</v>
      </c>
      <c r="B210" s="3" t="s">
        <v>148</v>
      </c>
      <c r="C210" s="3" t="s">
        <v>143</v>
      </c>
      <c r="D210" s="3">
        <v>15</v>
      </c>
      <c r="M210">
        <f>VLOOKUP(C210,$H$3:$I$5,2,0)</f>
        <v>19.989999999999998</v>
      </c>
      <c r="N210">
        <f>D210*M210</f>
        <v>299.84999999999997</v>
      </c>
    </row>
    <row r="211" spans="1:14" x14ac:dyDescent="0.25">
      <c r="A211" s="5">
        <v>40322</v>
      </c>
      <c r="B211" s="3" t="s">
        <v>149</v>
      </c>
      <c r="C211" s="3" t="s">
        <v>143</v>
      </c>
      <c r="D211" s="3">
        <v>28</v>
      </c>
      <c r="M211">
        <f>VLOOKUP(C211,$H$3:$I$5,2,0)</f>
        <v>19.989999999999998</v>
      </c>
      <c r="N211">
        <f>D211*M211</f>
        <v>559.71999999999991</v>
      </c>
    </row>
    <row r="212" spans="1:14" x14ac:dyDescent="0.25">
      <c r="A212" s="5">
        <v>40366</v>
      </c>
      <c r="B212" s="3" t="s">
        <v>150</v>
      </c>
      <c r="C212" s="3" t="s">
        <v>141</v>
      </c>
      <c r="D212" s="3">
        <v>50</v>
      </c>
      <c r="M212">
        <f>VLOOKUP(C212,$H$3:$I$5,2,0)</f>
        <v>15.55</v>
      </c>
      <c r="N212">
        <f>D212*M212</f>
        <v>777.5</v>
      </c>
    </row>
    <row r="213" spans="1:14" x14ac:dyDescent="0.25">
      <c r="A213" s="5">
        <v>40390</v>
      </c>
      <c r="B213" s="3" t="s">
        <v>149</v>
      </c>
      <c r="C213" s="3" t="s">
        <v>141</v>
      </c>
      <c r="D213" s="3">
        <v>43</v>
      </c>
      <c r="M213">
        <f>VLOOKUP(C213,$H$3:$I$5,2,0)</f>
        <v>15.55</v>
      </c>
      <c r="N213">
        <f>D213*M213</f>
        <v>668.65</v>
      </c>
    </row>
    <row r="214" spans="1:14" x14ac:dyDescent="0.25">
      <c r="A214" s="5">
        <v>40336</v>
      </c>
      <c r="B214" s="3" t="s">
        <v>148</v>
      </c>
      <c r="C214" s="3" t="s">
        <v>142</v>
      </c>
      <c r="D214" s="3">
        <v>47</v>
      </c>
      <c r="M214">
        <f>VLOOKUP(C214,$H$3:$I$5,2,0)</f>
        <v>22.25</v>
      </c>
      <c r="N214">
        <f>D214*M214</f>
        <v>1045.75</v>
      </c>
    </row>
    <row r="215" spans="1:14" x14ac:dyDescent="0.25">
      <c r="A215" s="5">
        <v>40316</v>
      </c>
      <c r="B215" s="3" t="s">
        <v>149</v>
      </c>
      <c r="C215" s="3" t="s">
        <v>141</v>
      </c>
      <c r="D215" s="3">
        <v>22</v>
      </c>
      <c r="M215">
        <f>VLOOKUP(C215,$H$3:$I$5,2,0)</f>
        <v>15.55</v>
      </c>
      <c r="N215">
        <f>D215*M215</f>
        <v>342.1</v>
      </c>
    </row>
    <row r="216" spans="1:14" x14ac:dyDescent="0.25">
      <c r="A216" s="5">
        <v>40349</v>
      </c>
      <c r="B216" s="3" t="s">
        <v>149</v>
      </c>
      <c r="C216" s="3" t="s">
        <v>143</v>
      </c>
      <c r="D216" s="3">
        <v>42</v>
      </c>
      <c r="M216">
        <f>VLOOKUP(C216,$H$3:$I$5,2,0)</f>
        <v>19.989999999999998</v>
      </c>
      <c r="N216">
        <f>D216*M216</f>
        <v>839.57999999999993</v>
      </c>
    </row>
    <row r="217" spans="1:14" x14ac:dyDescent="0.25">
      <c r="A217" s="5">
        <v>40370</v>
      </c>
      <c r="B217" s="3" t="s">
        <v>149</v>
      </c>
      <c r="C217" s="3" t="s">
        <v>142</v>
      </c>
      <c r="D217" s="3">
        <v>43</v>
      </c>
      <c r="M217">
        <f>VLOOKUP(C217,$H$3:$I$5,2,0)</f>
        <v>22.25</v>
      </c>
      <c r="N217">
        <f>D217*M217</f>
        <v>956.75</v>
      </c>
    </row>
    <row r="218" spans="1:14" x14ac:dyDescent="0.25">
      <c r="A218" s="5">
        <v>40365</v>
      </c>
      <c r="B218" s="3" t="s">
        <v>148</v>
      </c>
      <c r="C218" s="3" t="s">
        <v>143</v>
      </c>
      <c r="D218" s="3">
        <v>36</v>
      </c>
      <c r="M218">
        <f>VLOOKUP(C218,$H$3:$I$5,2,0)</f>
        <v>19.989999999999998</v>
      </c>
      <c r="N218">
        <f>D218*M218</f>
        <v>719.64</v>
      </c>
    </row>
    <row r="219" spans="1:14" x14ac:dyDescent="0.25">
      <c r="A219" s="5">
        <v>40318</v>
      </c>
      <c r="B219" s="3" t="s">
        <v>150</v>
      </c>
      <c r="C219" s="3" t="s">
        <v>141</v>
      </c>
      <c r="D219" s="3">
        <v>16</v>
      </c>
      <c r="M219">
        <f>VLOOKUP(C219,$H$3:$I$5,2,0)</f>
        <v>15.55</v>
      </c>
      <c r="N219">
        <f>D219*M219</f>
        <v>248.8</v>
      </c>
    </row>
    <row r="220" spans="1:14" x14ac:dyDescent="0.25">
      <c r="A220" s="5">
        <v>40359</v>
      </c>
      <c r="B220" s="3" t="s">
        <v>150</v>
      </c>
      <c r="C220" s="3" t="s">
        <v>143</v>
      </c>
      <c r="D220" s="3">
        <v>43</v>
      </c>
      <c r="M220">
        <f>VLOOKUP(C220,$H$3:$I$5,2,0)</f>
        <v>19.989999999999998</v>
      </c>
      <c r="N220">
        <f>D220*M220</f>
        <v>859.56999999999994</v>
      </c>
    </row>
    <row r="221" spans="1:14" x14ac:dyDescent="0.25">
      <c r="A221" s="5">
        <v>40382</v>
      </c>
      <c r="B221" s="3" t="s">
        <v>148</v>
      </c>
      <c r="C221" s="3" t="s">
        <v>142</v>
      </c>
      <c r="D221" s="3">
        <v>53</v>
      </c>
      <c r="M221">
        <f>VLOOKUP(C221,$H$3:$I$5,2,0)</f>
        <v>22.25</v>
      </c>
      <c r="N221">
        <f>D221*M221</f>
        <v>1179.25</v>
      </c>
    </row>
    <row r="222" spans="1:14" x14ac:dyDescent="0.25">
      <c r="A222" s="5">
        <v>40309</v>
      </c>
      <c r="B222" s="3" t="s">
        <v>149</v>
      </c>
      <c r="C222" s="3" t="s">
        <v>141</v>
      </c>
      <c r="D222" s="3">
        <v>30</v>
      </c>
      <c r="M222">
        <f>VLOOKUP(C222,$H$3:$I$5,2,0)</f>
        <v>15.55</v>
      </c>
      <c r="N222">
        <f>D222*M222</f>
        <v>466.5</v>
      </c>
    </row>
    <row r="223" spans="1:14" x14ac:dyDescent="0.25">
      <c r="A223" s="5">
        <v>40395</v>
      </c>
      <c r="B223" s="3" t="s">
        <v>148</v>
      </c>
      <c r="C223" s="3" t="s">
        <v>141</v>
      </c>
      <c r="D223" s="3">
        <v>16</v>
      </c>
      <c r="M223">
        <f>VLOOKUP(C223,$H$3:$I$5,2,0)</f>
        <v>15.55</v>
      </c>
      <c r="N223">
        <f>D223*M223</f>
        <v>248.8</v>
      </c>
    </row>
    <row r="224" spans="1:14" x14ac:dyDescent="0.25">
      <c r="A224" s="5">
        <v>40390</v>
      </c>
      <c r="B224" s="3" t="s">
        <v>148</v>
      </c>
      <c r="C224" s="3" t="s">
        <v>142</v>
      </c>
      <c r="D224" s="3">
        <v>59</v>
      </c>
      <c r="M224">
        <f>VLOOKUP(C224,$H$3:$I$5,2,0)</f>
        <v>22.25</v>
      </c>
      <c r="N224">
        <f>D224*M224</f>
        <v>1312.75</v>
      </c>
    </row>
    <row r="225" spans="1:14" x14ac:dyDescent="0.25">
      <c r="A225" s="5">
        <v>40382</v>
      </c>
      <c r="B225" s="3" t="s">
        <v>150</v>
      </c>
      <c r="C225" s="3" t="s">
        <v>142</v>
      </c>
      <c r="D225" s="3">
        <v>49</v>
      </c>
      <c r="M225">
        <f>VLOOKUP(C225,$H$3:$I$5,2,0)</f>
        <v>22.25</v>
      </c>
      <c r="N225">
        <f>D225*M225</f>
        <v>1090.25</v>
      </c>
    </row>
    <row r="226" spans="1:14" x14ac:dyDescent="0.25">
      <c r="A226" s="5">
        <v>40327</v>
      </c>
      <c r="B226" s="3" t="s">
        <v>148</v>
      </c>
      <c r="C226" s="3" t="s">
        <v>141</v>
      </c>
      <c r="D226" s="3">
        <v>14</v>
      </c>
      <c r="M226">
        <f>VLOOKUP(C226,$H$3:$I$5,2,0)</f>
        <v>15.55</v>
      </c>
      <c r="N226">
        <f>D226*M226</f>
        <v>217.70000000000002</v>
      </c>
    </row>
    <row r="227" spans="1:14" x14ac:dyDescent="0.25">
      <c r="A227" s="5">
        <v>40394</v>
      </c>
      <c r="B227" s="3" t="s">
        <v>149</v>
      </c>
      <c r="C227" s="3" t="s">
        <v>141</v>
      </c>
      <c r="D227" s="3">
        <v>30</v>
      </c>
      <c r="M227">
        <f>VLOOKUP(C227,$H$3:$I$5,2,0)</f>
        <v>15.55</v>
      </c>
      <c r="N227">
        <f>D227*M227</f>
        <v>466.5</v>
      </c>
    </row>
    <row r="228" spans="1:14" x14ac:dyDescent="0.25">
      <c r="A228" s="5">
        <v>40344</v>
      </c>
      <c r="B228" s="3" t="s">
        <v>149</v>
      </c>
      <c r="C228" s="3" t="s">
        <v>141</v>
      </c>
      <c r="D228" s="3">
        <v>23</v>
      </c>
      <c r="M228">
        <f>VLOOKUP(C228,$H$3:$I$5,2,0)</f>
        <v>15.55</v>
      </c>
      <c r="N228">
        <f>D228*M228</f>
        <v>357.65000000000003</v>
      </c>
    </row>
    <row r="229" spans="1:14" x14ac:dyDescent="0.25">
      <c r="A229" s="5">
        <v>40379</v>
      </c>
      <c r="B229" s="3" t="s">
        <v>148</v>
      </c>
      <c r="C229" s="3" t="s">
        <v>143</v>
      </c>
      <c r="D229" s="3">
        <v>59</v>
      </c>
      <c r="M229">
        <f>VLOOKUP(C229,$H$3:$I$5,2,0)</f>
        <v>19.989999999999998</v>
      </c>
      <c r="N229">
        <f>D229*M229</f>
        <v>1179.4099999999999</v>
      </c>
    </row>
    <row r="230" spans="1:14" x14ac:dyDescent="0.25">
      <c r="A230" s="5">
        <v>40320</v>
      </c>
      <c r="B230" s="3" t="s">
        <v>150</v>
      </c>
      <c r="C230" s="3" t="s">
        <v>142</v>
      </c>
      <c r="D230" s="3">
        <v>41</v>
      </c>
      <c r="M230">
        <f>VLOOKUP(C230,$H$3:$I$5,2,0)</f>
        <v>22.25</v>
      </c>
      <c r="N230">
        <f>D230*M230</f>
        <v>912.25</v>
      </c>
    </row>
    <row r="231" spans="1:14" x14ac:dyDescent="0.25">
      <c r="A231" s="5">
        <v>40336</v>
      </c>
      <c r="B231" s="3" t="s">
        <v>149</v>
      </c>
      <c r="C231" s="3" t="s">
        <v>141</v>
      </c>
      <c r="D231" s="3">
        <v>15</v>
      </c>
      <c r="M231">
        <f>VLOOKUP(C231,$H$3:$I$5,2,0)</f>
        <v>15.55</v>
      </c>
      <c r="N231">
        <f>D231*M231</f>
        <v>233.25</v>
      </c>
    </row>
    <row r="232" spans="1:14" x14ac:dyDescent="0.25">
      <c r="A232" s="5">
        <v>40351</v>
      </c>
      <c r="B232" s="3" t="s">
        <v>148</v>
      </c>
      <c r="C232" s="3" t="s">
        <v>142</v>
      </c>
      <c r="D232" s="3">
        <v>40</v>
      </c>
      <c r="M232">
        <f>VLOOKUP(C232,$H$3:$I$5,2,0)</f>
        <v>22.25</v>
      </c>
      <c r="N232">
        <f>D232*M232</f>
        <v>890</v>
      </c>
    </row>
    <row r="233" spans="1:14" x14ac:dyDescent="0.25">
      <c r="A233" s="5">
        <v>40368</v>
      </c>
      <c r="B233" s="3" t="s">
        <v>149</v>
      </c>
      <c r="C233" s="3" t="s">
        <v>141</v>
      </c>
      <c r="D233" s="3">
        <v>44</v>
      </c>
      <c r="M233">
        <f>VLOOKUP(C233,$H$3:$I$5,2,0)</f>
        <v>15.55</v>
      </c>
      <c r="N233">
        <f>D233*M233</f>
        <v>684.2</v>
      </c>
    </row>
    <row r="234" spans="1:14" x14ac:dyDescent="0.25">
      <c r="A234" s="5">
        <v>40329</v>
      </c>
      <c r="B234" s="3" t="s">
        <v>149</v>
      </c>
      <c r="C234" s="3" t="s">
        <v>141</v>
      </c>
      <c r="D234" s="3">
        <v>45</v>
      </c>
      <c r="M234">
        <f>VLOOKUP(C234,$H$3:$I$5,2,0)</f>
        <v>15.55</v>
      </c>
      <c r="N234">
        <f>D234*M234</f>
        <v>699.75</v>
      </c>
    </row>
    <row r="235" spans="1:14" x14ac:dyDescent="0.25">
      <c r="A235" s="5">
        <v>40328</v>
      </c>
      <c r="B235" s="3" t="s">
        <v>149</v>
      </c>
      <c r="C235" s="3" t="s">
        <v>141</v>
      </c>
      <c r="D235" s="3">
        <v>43</v>
      </c>
      <c r="M235">
        <f>VLOOKUP(C235,$H$3:$I$5,2,0)</f>
        <v>15.55</v>
      </c>
      <c r="N235">
        <f>D235*M235</f>
        <v>668.65</v>
      </c>
    </row>
    <row r="236" spans="1:14" x14ac:dyDescent="0.25">
      <c r="A236" s="5">
        <v>40328</v>
      </c>
      <c r="B236" s="3" t="s">
        <v>148</v>
      </c>
      <c r="C236" s="3" t="s">
        <v>142</v>
      </c>
      <c r="D236" s="3">
        <v>42</v>
      </c>
      <c r="M236">
        <f>VLOOKUP(C236,$H$3:$I$5,2,0)</f>
        <v>22.25</v>
      </c>
      <c r="N236">
        <f>D236*M236</f>
        <v>934.5</v>
      </c>
    </row>
    <row r="237" spans="1:14" x14ac:dyDescent="0.25">
      <c r="A237" s="5">
        <v>40379</v>
      </c>
      <c r="B237" s="3" t="s">
        <v>149</v>
      </c>
      <c r="C237" s="3" t="s">
        <v>142</v>
      </c>
      <c r="D237" s="3">
        <v>30</v>
      </c>
      <c r="M237">
        <f>VLOOKUP(C237,$H$3:$I$5,2,0)</f>
        <v>22.25</v>
      </c>
      <c r="N237">
        <f>D237*M237</f>
        <v>667.5</v>
      </c>
    </row>
    <row r="238" spans="1:14" x14ac:dyDescent="0.25">
      <c r="A238" s="5">
        <v>40315</v>
      </c>
      <c r="B238" s="3" t="s">
        <v>150</v>
      </c>
      <c r="C238" s="3" t="s">
        <v>143</v>
      </c>
      <c r="D238" s="3">
        <v>39</v>
      </c>
      <c r="M238">
        <f>VLOOKUP(C238,$H$3:$I$5,2,0)</f>
        <v>19.989999999999998</v>
      </c>
      <c r="N238">
        <f>D238*M238</f>
        <v>779.6099999999999</v>
      </c>
    </row>
    <row r="239" spans="1:14" x14ac:dyDescent="0.25">
      <c r="A239" s="5">
        <v>40375</v>
      </c>
      <c r="B239" s="3" t="s">
        <v>148</v>
      </c>
      <c r="C239" s="3" t="s">
        <v>143</v>
      </c>
      <c r="D239" s="3">
        <v>11</v>
      </c>
      <c r="M239">
        <f>VLOOKUP(C239,$H$3:$I$5,2,0)</f>
        <v>19.989999999999998</v>
      </c>
      <c r="N239">
        <f>D239*M239</f>
        <v>219.89</v>
      </c>
    </row>
    <row r="240" spans="1:14" x14ac:dyDescent="0.25">
      <c r="A240" s="5">
        <v>40368</v>
      </c>
      <c r="B240" s="3" t="s">
        <v>150</v>
      </c>
      <c r="C240" s="3" t="s">
        <v>143</v>
      </c>
      <c r="D240" s="3">
        <v>16</v>
      </c>
      <c r="M240">
        <f>VLOOKUP(C240,$H$3:$I$5,2,0)</f>
        <v>19.989999999999998</v>
      </c>
      <c r="N240">
        <f>D240*M240</f>
        <v>319.83999999999997</v>
      </c>
    </row>
    <row r="241" spans="1:14" x14ac:dyDescent="0.25">
      <c r="A241" s="5">
        <v>40372</v>
      </c>
      <c r="B241" s="3" t="s">
        <v>148</v>
      </c>
      <c r="C241" s="3" t="s">
        <v>141</v>
      </c>
      <c r="D241" s="3">
        <v>16</v>
      </c>
      <c r="M241">
        <f>VLOOKUP(C241,$H$3:$I$5,2,0)</f>
        <v>15.55</v>
      </c>
      <c r="N241">
        <f>D241*M241</f>
        <v>248.8</v>
      </c>
    </row>
    <row r="242" spans="1:14" x14ac:dyDescent="0.25">
      <c r="A242" s="5">
        <v>40332</v>
      </c>
      <c r="B242" s="3" t="s">
        <v>149</v>
      </c>
      <c r="C242" s="3" t="s">
        <v>142</v>
      </c>
      <c r="D242" s="3">
        <v>58</v>
      </c>
      <c r="M242">
        <f>VLOOKUP(C242,$H$3:$I$5,2,0)</f>
        <v>22.25</v>
      </c>
      <c r="N242">
        <f>D242*M242</f>
        <v>1290.5</v>
      </c>
    </row>
    <row r="243" spans="1:14" x14ac:dyDescent="0.25">
      <c r="A243" s="5">
        <v>40387</v>
      </c>
      <c r="B243" s="3" t="s">
        <v>149</v>
      </c>
      <c r="C243" s="3" t="s">
        <v>143</v>
      </c>
      <c r="D243" s="3">
        <v>19</v>
      </c>
      <c r="M243">
        <f>VLOOKUP(C243,$H$3:$I$5,2,0)</f>
        <v>19.989999999999998</v>
      </c>
      <c r="N243">
        <f>D243*M243</f>
        <v>379.80999999999995</v>
      </c>
    </row>
    <row r="244" spans="1:14" x14ac:dyDescent="0.25">
      <c r="A244" s="5">
        <v>40369</v>
      </c>
      <c r="B244" s="3" t="s">
        <v>148</v>
      </c>
      <c r="C244" s="3" t="s">
        <v>142</v>
      </c>
      <c r="D244" s="3">
        <v>41</v>
      </c>
      <c r="M244">
        <f>VLOOKUP(C244,$H$3:$I$5,2,0)</f>
        <v>22.25</v>
      </c>
      <c r="N244">
        <f>D244*M244</f>
        <v>912.25</v>
      </c>
    </row>
    <row r="245" spans="1:14" x14ac:dyDescent="0.25">
      <c r="A245" s="5">
        <v>40363</v>
      </c>
      <c r="B245" s="3" t="s">
        <v>149</v>
      </c>
      <c r="C245" s="3" t="s">
        <v>141</v>
      </c>
      <c r="D245" s="3">
        <v>18</v>
      </c>
      <c r="M245">
        <f>VLOOKUP(C245,$H$3:$I$5,2,0)</f>
        <v>15.55</v>
      </c>
      <c r="N245">
        <f>D245*M245</f>
        <v>279.90000000000003</v>
      </c>
    </row>
    <row r="246" spans="1:14" x14ac:dyDescent="0.25">
      <c r="A246" s="5">
        <v>40346</v>
      </c>
      <c r="B246" s="3" t="s">
        <v>150</v>
      </c>
      <c r="C246" s="3" t="s">
        <v>143</v>
      </c>
      <c r="D246" s="3">
        <v>49</v>
      </c>
      <c r="M246">
        <f>VLOOKUP(C246,$H$3:$I$5,2,0)</f>
        <v>19.989999999999998</v>
      </c>
      <c r="N246">
        <f>D246*M246</f>
        <v>979.50999999999988</v>
      </c>
    </row>
    <row r="247" spans="1:14" x14ac:dyDescent="0.25">
      <c r="A247" s="5">
        <v>40316</v>
      </c>
      <c r="B247" s="3" t="s">
        <v>148</v>
      </c>
      <c r="C247" s="3" t="s">
        <v>143</v>
      </c>
      <c r="D247" s="3">
        <v>34</v>
      </c>
      <c r="M247">
        <f>VLOOKUP(C247,$H$3:$I$5,2,0)</f>
        <v>19.989999999999998</v>
      </c>
      <c r="N247">
        <f>D247*M247</f>
        <v>679.66</v>
      </c>
    </row>
    <row r="248" spans="1:14" x14ac:dyDescent="0.25">
      <c r="A248" s="5">
        <v>40309</v>
      </c>
      <c r="B248" s="3" t="s">
        <v>150</v>
      </c>
      <c r="C248" s="3" t="s">
        <v>143</v>
      </c>
      <c r="D248" s="3">
        <v>50</v>
      </c>
      <c r="M248">
        <f>VLOOKUP(C248,$H$3:$I$5,2,0)</f>
        <v>19.989999999999998</v>
      </c>
      <c r="N248">
        <f>D248*M248</f>
        <v>999.49999999999989</v>
      </c>
    </row>
    <row r="249" spans="1:14" x14ac:dyDescent="0.25">
      <c r="A249" s="5">
        <v>40309</v>
      </c>
      <c r="B249" s="3" t="s">
        <v>149</v>
      </c>
      <c r="C249" s="3" t="s">
        <v>142</v>
      </c>
      <c r="D249" s="3">
        <v>42</v>
      </c>
      <c r="M249">
        <f>VLOOKUP(C249,$H$3:$I$5,2,0)</f>
        <v>22.25</v>
      </c>
      <c r="N249">
        <f>D249*M249</f>
        <v>934.5</v>
      </c>
    </row>
    <row r="250" spans="1:14" x14ac:dyDescent="0.25">
      <c r="A250" s="5">
        <v>40344</v>
      </c>
      <c r="B250" s="3" t="s">
        <v>150</v>
      </c>
      <c r="C250" s="3" t="s">
        <v>143</v>
      </c>
      <c r="D250" s="3">
        <v>59</v>
      </c>
      <c r="M250">
        <f>VLOOKUP(C250,$H$3:$I$5,2,0)</f>
        <v>19.989999999999998</v>
      </c>
      <c r="N250">
        <f>D250*M250</f>
        <v>1179.4099999999999</v>
      </c>
    </row>
    <row r="251" spans="1:14" x14ac:dyDescent="0.25">
      <c r="A251" s="5">
        <v>40388</v>
      </c>
      <c r="B251" s="3" t="s">
        <v>150</v>
      </c>
      <c r="C251" s="3" t="s">
        <v>143</v>
      </c>
      <c r="D251" s="3">
        <v>58</v>
      </c>
      <c r="M251">
        <f>VLOOKUP(C251,$H$3:$I$5,2,0)</f>
        <v>19.989999999999998</v>
      </c>
      <c r="N251">
        <f>D251*M251</f>
        <v>1159.4199999999998</v>
      </c>
    </row>
    <row r="252" spans="1:14" x14ac:dyDescent="0.25">
      <c r="A252" s="5">
        <v>40314</v>
      </c>
      <c r="B252" s="3" t="s">
        <v>149</v>
      </c>
      <c r="C252" s="3" t="s">
        <v>143</v>
      </c>
      <c r="D252" s="3">
        <v>31</v>
      </c>
      <c r="M252">
        <f>VLOOKUP(C252,$H$3:$I$5,2,0)</f>
        <v>19.989999999999998</v>
      </c>
      <c r="N252">
        <f>D252*M252</f>
        <v>619.68999999999994</v>
      </c>
    </row>
    <row r="253" spans="1:14" x14ac:dyDescent="0.25">
      <c r="A253" s="5">
        <v>40369</v>
      </c>
      <c r="B253" s="3" t="s">
        <v>148</v>
      </c>
      <c r="C253" s="3" t="s">
        <v>141</v>
      </c>
      <c r="D253" s="3">
        <v>54</v>
      </c>
      <c r="M253">
        <f>VLOOKUP(C253,$H$3:$I$5,2,0)</f>
        <v>15.55</v>
      </c>
      <c r="N253">
        <f>D253*M253</f>
        <v>839.7</v>
      </c>
    </row>
    <row r="254" spans="1:14" x14ac:dyDescent="0.25">
      <c r="A254" s="5">
        <v>40357</v>
      </c>
      <c r="B254" s="3" t="s">
        <v>148</v>
      </c>
      <c r="C254" s="3" t="s">
        <v>141</v>
      </c>
      <c r="D254" s="3">
        <v>57</v>
      </c>
      <c r="M254">
        <f>VLOOKUP(C254,$H$3:$I$5,2,0)</f>
        <v>15.55</v>
      </c>
      <c r="N254">
        <f>D254*M254</f>
        <v>886.35</v>
      </c>
    </row>
    <row r="255" spans="1:14" x14ac:dyDescent="0.25">
      <c r="A255" s="5">
        <v>40358</v>
      </c>
      <c r="B255" s="3" t="s">
        <v>150</v>
      </c>
      <c r="C255" s="3" t="s">
        <v>143</v>
      </c>
      <c r="D255" s="3">
        <v>17</v>
      </c>
      <c r="M255">
        <f>VLOOKUP(C255,$H$3:$I$5,2,0)</f>
        <v>19.989999999999998</v>
      </c>
      <c r="N255">
        <f>D255*M255</f>
        <v>339.83</v>
      </c>
    </row>
    <row r="256" spans="1:14" x14ac:dyDescent="0.25">
      <c r="A256" s="5">
        <v>40363</v>
      </c>
      <c r="B256" s="3" t="s">
        <v>150</v>
      </c>
      <c r="C256" s="3" t="s">
        <v>141</v>
      </c>
      <c r="D256" s="3">
        <v>38</v>
      </c>
      <c r="M256">
        <f>VLOOKUP(C256,$H$3:$I$5,2,0)</f>
        <v>15.55</v>
      </c>
      <c r="N256">
        <f>D256*M256</f>
        <v>590.9</v>
      </c>
    </row>
    <row r="257" spans="1:14" x14ac:dyDescent="0.25">
      <c r="A257" s="5">
        <v>40381</v>
      </c>
      <c r="B257" s="3" t="s">
        <v>148</v>
      </c>
      <c r="C257" s="3" t="s">
        <v>143</v>
      </c>
      <c r="D257" s="3">
        <v>30</v>
      </c>
      <c r="M257">
        <f>VLOOKUP(C257,$H$3:$I$5,2,0)</f>
        <v>19.989999999999998</v>
      </c>
      <c r="N257">
        <f>D257*M257</f>
        <v>599.69999999999993</v>
      </c>
    </row>
    <row r="258" spans="1:14" x14ac:dyDescent="0.25">
      <c r="A258" s="5">
        <v>40388</v>
      </c>
      <c r="B258" s="3" t="s">
        <v>148</v>
      </c>
      <c r="C258" s="3" t="s">
        <v>141</v>
      </c>
      <c r="D258" s="3">
        <v>45</v>
      </c>
      <c r="M258">
        <f>VLOOKUP(C258,$H$3:$I$5,2,0)</f>
        <v>15.55</v>
      </c>
      <c r="N258">
        <f>D258*M258</f>
        <v>699.75</v>
      </c>
    </row>
    <row r="259" spans="1:14" x14ac:dyDescent="0.25">
      <c r="A259" s="5">
        <v>40326</v>
      </c>
      <c r="B259" s="3" t="s">
        <v>149</v>
      </c>
      <c r="C259" s="3" t="s">
        <v>142</v>
      </c>
      <c r="D259" s="3">
        <v>19</v>
      </c>
      <c r="M259">
        <f>VLOOKUP(C259,$H$3:$I$5,2,0)</f>
        <v>22.25</v>
      </c>
      <c r="N259">
        <f>D259*M259</f>
        <v>422.75</v>
      </c>
    </row>
    <row r="260" spans="1:14" x14ac:dyDescent="0.25">
      <c r="A260" s="5">
        <v>40382</v>
      </c>
      <c r="B260" s="3" t="s">
        <v>148</v>
      </c>
      <c r="C260" s="3" t="s">
        <v>141</v>
      </c>
      <c r="D260" s="3">
        <v>31</v>
      </c>
      <c r="M260">
        <f>VLOOKUP(C260,$H$3:$I$5,2,0)</f>
        <v>15.55</v>
      </c>
      <c r="N260">
        <f>D260*M260</f>
        <v>482.05</v>
      </c>
    </row>
    <row r="261" spans="1:14" x14ac:dyDescent="0.25">
      <c r="A261" s="5">
        <v>40362</v>
      </c>
      <c r="B261" s="3" t="s">
        <v>150</v>
      </c>
      <c r="C261" s="3" t="s">
        <v>143</v>
      </c>
      <c r="D261" s="3">
        <v>19</v>
      </c>
      <c r="M261">
        <f>VLOOKUP(C261,$H$3:$I$5,2,0)</f>
        <v>19.989999999999998</v>
      </c>
      <c r="N261">
        <f>D261*M261</f>
        <v>379.80999999999995</v>
      </c>
    </row>
    <row r="262" spans="1:14" x14ac:dyDescent="0.25">
      <c r="A262" s="5">
        <v>40326</v>
      </c>
      <c r="B262" s="3" t="s">
        <v>150</v>
      </c>
      <c r="C262" s="3" t="s">
        <v>142</v>
      </c>
      <c r="D262" s="3">
        <v>23</v>
      </c>
      <c r="M262">
        <f>VLOOKUP(C262,$H$3:$I$5,2,0)</f>
        <v>22.25</v>
      </c>
      <c r="N262">
        <f>D262*M262</f>
        <v>511.75</v>
      </c>
    </row>
    <row r="263" spans="1:14" x14ac:dyDescent="0.25">
      <c r="A263" s="5">
        <v>40365</v>
      </c>
      <c r="B263" s="3" t="s">
        <v>150</v>
      </c>
      <c r="C263" s="3" t="s">
        <v>141</v>
      </c>
      <c r="D263" s="3">
        <v>39</v>
      </c>
      <c r="M263">
        <f>VLOOKUP(C263,$H$3:$I$5,2,0)</f>
        <v>15.55</v>
      </c>
      <c r="N263">
        <f>D263*M263</f>
        <v>606.45000000000005</v>
      </c>
    </row>
    <row r="264" spans="1:14" x14ac:dyDescent="0.25">
      <c r="A264" s="5">
        <v>40311</v>
      </c>
      <c r="B264" s="3" t="s">
        <v>150</v>
      </c>
      <c r="C264" s="3" t="s">
        <v>143</v>
      </c>
      <c r="D264" s="3">
        <v>14</v>
      </c>
      <c r="M264">
        <f>VLOOKUP(C264,$H$3:$I$5,2,0)</f>
        <v>19.989999999999998</v>
      </c>
      <c r="N264">
        <f>D264*M264</f>
        <v>279.85999999999996</v>
      </c>
    </row>
    <row r="265" spans="1:14" x14ac:dyDescent="0.25">
      <c r="A265" s="5">
        <v>40355</v>
      </c>
      <c r="B265" s="3" t="s">
        <v>148</v>
      </c>
      <c r="C265" s="3" t="s">
        <v>143</v>
      </c>
      <c r="D265" s="3">
        <v>13</v>
      </c>
      <c r="M265">
        <f>VLOOKUP(C265,$H$3:$I$5,2,0)</f>
        <v>19.989999999999998</v>
      </c>
      <c r="N265">
        <f>D265*M265</f>
        <v>259.87</v>
      </c>
    </row>
    <row r="266" spans="1:14" x14ac:dyDescent="0.25">
      <c r="A266" s="5">
        <v>40397</v>
      </c>
      <c r="B266" s="3" t="s">
        <v>150</v>
      </c>
      <c r="C266" s="3" t="s">
        <v>143</v>
      </c>
      <c r="D266" s="3">
        <v>58</v>
      </c>
      <c r="M266">
        <f>VLOOKUP(C266,$H$3:$I$5,2,0)</f>
        <v>19.989999999999998</v>
      </c>
      <c r="N266">
        <f>D266*M266</f>
        <v>1159.4199999999998</v>
      </c>
    </row>
    <row r="267" spans="1:14" x14ac:dyDescent="0.25">
      <c r="A267" s="5">
        <v>40383</v>
      </c>
      <c r="B267" s="3" t="s">
        <v>148</v>
      </c>
      <c r="C267" s="3" t="s">
        <v>141</v>
      </c>
      <c r="D267" s="3">
        <v>56</v>
      </c>
      <c r="M267">
        <f>VLOOKUP(C267,$H$3:$I$5,2,0)</f>
        <v>15.55</v>
      </c>
      <c r="N267">
        <f>D267*M267</f>
        <v>870.80000000000007</v>
      </c>
    </row>
    <row r="268" spans="1:14" x14ac:dyDescent="0.25">
      <c r="A268" s="5">
        <v>40395</v>
      </c>
      <c r="B268" s="3" t="s">
        <v>149</v>
      </c>
      <c r="C268" s="3" t="s">
        <v>142</v>
      </c>
      <c r="D268" s="3">
        <v>54</v>
      </c>
      <c r="M268">
        <f>VLOOKUP(C268,$H$3:$I$5,2,0)</f>
        <v>22.25</v>
      </c>
      <c r="N268">
        <f>D268*M268</f>
        <v>1201.5</v>
      </c>
    </row>
    <row r="269" spans="1:14" x14ac:dyDescent="0.25">
      <c r="A269" s="5">
        <v>40328</v>
      </c>
      <c r="B269" s="3" t="s">
        <v>148</v>
      </c>
      <c r="C269" s="3" t="s">
        <v>141</v>
      </c>
      <c r="D269" s="3">
        <v>52</v>
      </c>
      <c r="M269">
        <f>VLOOKUP(C269,$H$3:$I$5,2,0)</f>
        <v>15.55</v>
      </c>
      <c r="N269">
        <f>D269*M269</f>
        <v>808.6</v>
      </c>
    </row>
    <row r="270" spans="1:14" x14ac:dyDescent="0.25">
      <c r="A270" s="5">
        <v>40396</v>
      </c>
      <c r="B270" s="3" t="s">
        <v>150</v>
      </c>
      <c r="C270" s="3" t="s">
        <v>141</v>
      </c>
      <c r="D270" s="3">
        <v>30</v>
      </c>
      <c r="M270">
        <f>VLOOKUP(C270,$H$3:$I$5,2,0)</f>
        <v>15.55</v>
      </c>
      <c r="N270">
        <f>D270*M270</f>
        <v>466.5</v>
      </c>
    </row>
    <row r="271" spans="1:14" x14ac:dyDescent="0.25">
      <c r="A271" s="5">
        <v>40342</v>
      </c>
      <c r="B271" s="3" t="s">
        <v>149</v>
      </c>
      <c r="C271" s="3" t="s">
        <v>142</v>
      </c>
      <c r="D271" s="3">
        <v>57</v>
      </c>
      <c r="M271">
        <f>VLOOKUP(C271,$H$3:$I$5,2,0)</f>
        <v>22.25</v>
      </c>
      <c r="N271">
        <f>D271*M271</f>
        <v>1268.25</v>
      </c>
    </row>
    <row r="272" spans="1:14" x14ac:dyDescent="0.25">
      <c r="A272" s="5">
        <v>40377</v>
      </c>
      <c r="B272" s="3" t="s">
        <v>150</v>
      </c>
      <c r="C272" s="3" t="s">
        <v>142</v>
      </c>
      <c r="D272" s="3">
        <v>50</v>
      </c>
      <c r="M272">
        <f>VLOOKUP(C272,$H$3:$I$5,2,0)</f>
        <v>22.25</v>
      </c>
      <c r="N272">
        <f>D272*M272</f>
        <v>1112.5</v>
      </c>
    </row>
    <row r="273" spans="1:14" x14ac:dyDescent="0.25">
      <c r="A273" s="5">
        <v>40349</v>
      </c>
      <c r="B273" s="3" t="s">
        <v>149</v>
      </c>
      <c r="C273" s="3" t="s">
        <v>142</v>
      </c>
      <c r="D273" s="3">
        <v>36</v>
      </c>
      <c r="M273">
        <f>VLOOKUP(C273,$H$3:$I$5,2,0)</f>
        <v>22.25</v>
      </c>
      <c r="N273">
        <f>D273*M273</f>
        <v>801</v>
      </c>
    </row>
    <row r="274" spans="1:14" x14ac:dyDescent="0.25">
      <c r="A274" s="5">
        <v>40345</v>
      </c>
      <c r="B274" s="3" t="s">
        <v>149</v>
      </c>
      <c r="C274" s="3" t="s">
        <v>142</v>
      </c>
      <c r="D274" s="3">
        <v>17</v>
      </c>
      <c r="M274">
        <f>VLOOKUP(C274,$H$3:$I$5,2,0)</f>
        <v>22.25</v>
      </c>
      <c r="N274">
        <f>D274*M274</f>
        <v>378.25</v>
      </c>
    </row>
    <row r="275" spans="1:14" x14ac:dyDescent="0.25">
      <c r="A275" s="5">
        <v>40373</v>
      </c>
      <c r="B275" s="3" t="s">
        <v>148</v>
      </c>
      <c r="C275" s="3" t="s">
        <v>142</v>
      </c>
      <c r="D275" s="3">
        <v>34</v>
      </c>
      <c r="M275">
        <f>VLOOKUP(C275,$H$3:$I$5,2,0)</f>
        <v>22.25</v>
      </c>
      <c r="N275">
        <f>D275*M275</f>
        <v>756.5</v>
      </c>
    </row>
    <row r="276" spans="1:14" x14ac:dyDescent="0.25">
      <c r="A276" s="5">
        <v>40376</v>
      </c>
      <c r="B276" s="3" t="s">
        <v>149</v>
      </c>
      <c r="C276" s="3" t="s">
        <v>142</v>
      </c>
      <c r="D276" s="3">
        <v>11</v>
      </c>
      <c r="M276">
        <f>VLOOKUP(C276,$H$3:$I$5,2,0)</f>
        <v>22.25</v>
      </c>
      <c r="N276">
        <f>D276*M276</f>
        <v>244.75</v>
      </c>
    </row>
    <row r="277" spans="1:14" x14ac:dyDescent="0.25">
      <c r="A277" s="5">
        <v>40346</v>
      </c>
      <c r="B277" s="3" t="s">
        <v>150</v>
      </c>
      <c r="C277" s="3" t="s">
        <v>143</v>
      </c>
      <c r="D277" s="3">
        <v>13</v>
      </c>
      <c r="M277">
        <f>VLOOKUP(C277,$H$3:$I$5,2,0)</f>
        <v>19.989999999999998</v>
      </c>
      <c r="N277">
        <f>D277*M277</f>
        <v>259.87</v>
      </c>
    </row>
    <row r="278" spans="1:14" x14ac:dyDescent="0.25">
      <c r="A278" s="5">
        <v>40323</v>
      </c>
      <c r="B278" s="3" t="s">
        <v>150</v>
      </c>
      <c r="C278" s="3" t="s">
        <v>141</v>
      </c>
      <c r="D278" s="3">
        <v>58</v>
      </c>
      <c r="M278">
        <f>VLOOKUP(C278,$H$3:$I$5,2,0)</f>
        <v>15.55</v>
      </c>
      <c r="N278">
        <f>D278*M278</f>
        <v>901.90000000000009</v>
      </c>
    </row>
    <row r="279" spans="1:14" x14ac:dyDescent="0.25">
      <c r="A279" s="5">
        <v>40310</v>
      </c>
      <c r="B279" s="3" t="s">
        <v>149</v>
      </c>
      <c r="C279" s="3" t="s">
        <v>141</v>
      </c>
      <c r="D279" s="3">
        <v>39</v>
      </c>
      <c r="M279">
        <f>VLOOKUP(C279,$H$3:$I$5,2,0)</f>
        <v>15.55</v>
      </c>
      <c r="N279">
        <f>D279*M279</f>
        <v>606.45000000000005</v>
      </c>
    </row>
    <row r="280" spans="1:14" x14ac:dyDescent="0.25">
      <c r="A280" s="5">
        <v>40365</v>
      </c>
      <c r="B280" s="3" t="s">
        <v>149</v>
      </c>
      <c r="C280" s="3" t="s">
        <v>142</v>
      </c>
      <c r="D280" s="3">
        <v>19</v>
      </c>
      <c r="M280">
        <f>VLOOKUP(C280,$H$3:$I$5,2,0)</f>
        <v>22.25</v>
      </c>
      <c r="N280">
        <f>D280*M280</f>
        <v>422.75</v>
      </c>
    </row>
    <row r="281" spans="1:14" x14ac:dyDescent="0.25">
      <c r="A281" s="5">
        <v>40318</v>
      </c>
      <c r="B281" s="3" t="s">
        <v>148</v>
      </c>
      <c r="C281" s="3" t="s">
        <v>141</v>
      </c>
      <c r="D281" s="3">
        <v>42</v>
      </c>
      <c r="M281">
        <f>VLOOKUP(C281,$H$3:$I$5,2,0)</f>
        <v>15.55</v>
      </c>
      <c r="N281">
        <f>D281*M281</f>
        <v>653.1</v>
      </c>
    </row>
    <row r="282" spans="1:14" x14ac:dyDescent="0.25">
      <c r="A282" s="5">
        <v>40322</v>
      </c>
      <c r="B282" s="3" t="s">
        <v>149</v>
      </c>
      <c r="C282" s="3" t="s">
        <v>141</v>
      </c>
      <c r="D282" s="3">
        <v>43</v>
      </c>
      <c r="M282">
        <f>VLOOKUP(C282,$H$3:$I$5,2,0)</f>
        <v>15.55</v>
      </c>
      <c r="N282">
        <f>D282*M282</f>
        <v>668.65</v>
      </c>
    </row>
    <row r="283" spans="1:14" x14ac:dyDescent="0.25">
      <c r="A283" s="5">
        <v>40363</v>
      </c>
      <c r="B283" s="3" t="s">
        <v>150</v>
      </c>
      <c r="C283" s="3" t="s">
        <v>143</v>
      </c>
      <c r="D283" s="3">
        <v>32</v>
      </c>
      <c r="M283">
        <f>VLOOKUP(C283,$H$3:$I$5,2,0)</f>
        <v>19.989999999999998</v>
      </c>
      <c r="N283">
        <f>D283*M283</f>
        <v>639.67999999999995</v>
      </c>
    </row>
    <row r="284" spans="1:14" x14ac:dyDescent="0.25">
      <c r="A284" s="5">
        <v>40333</v>
      </c>
      <c r="B284" s="3" t="s">
        <v>150</v>
      </c>
      <c r="C284" s="3" t="s">
        <v>142</v>
      </c>
      <c r="D284" s="3">
        <v>55</v>
      </c>
      <c r="M284">
        <f>VLOOKUP(C284,$H$3:$I$5,2,0)</f>
        <v>22.25</v>
      </c>
      <c r="N284">
        <f>D284*M284</f>
        <v>1223.75</v>
      </c>
    </row>
    <row r="285" spans="1:14" x14ac:dyDescent="0.25">
      <c r="A285" s="5">
        <v>40381</v>
      </c>
      <c r="B285" s="3" t="s">
        <v>150</v>
      </c>
      <c r="C285" s="3" t="s">
        <v>141</v>
      </c>
      <c r="D285" s="3">
        <v>50</v>
      </c>
      <c r="M285">
        <f>VLOOKUP(C285,$H$3:$I$5,2,0)</f>
        <v>15.55</v>
      </c>
      <c r="N285">
        <f>D285*M285</f>
        <v>777.5</v>
      </c>
    </row>
    <row r="286" spans="1:14" x14ac:dyDescent="0.25">
      <c r="A286" s="5">
        <v>40381</v>
      </c>
      <c r="B286" s="3" t="s">
        <v>150</v>
      </c>
      <c r="C286" s="3" t="s">
        <v>141</v>
      </c>
      <c r="D286" s="3">
        <v>53</v>
      </c>
      <c r="M286">
        <f>VLOOKUP(C286,$H$3:$I$5,2,0)</f>
        <v>15.55</v>
      </c>
      <c r="N286">
        <f>D286*M286</f>
        <v>824.15000000000009</v>
      </c>
    </row>
    <row r="287" spans="1:14" x14ac:dyDescent="0.25">
      <c r="A287" s="5">
        <v>40325</v>
      </c>
      <c r="B287" s="3" t="s">
        <v>148</v>
      </c>
      <c r="C287" s="3" t="s">
        <v>141</v>
      </c>
      <c r="D287" s="3">
        <v>43</v>
      </c>
      <c r="M287">
        <f>VLOOKUP(C287,$H$3:$I$5,2,0)</f>
        <v>15.55</v>
      </c>
      <c r="N287">
        <f>D287*M287</f>
        <v>668.65</v>
      </c>
    </row>
    <row r="288" spans="1:14" x14ac:dyDescent="0.25">
      <c r="A288" s="5">
        <v>40319</v>
      </c>
      <c r="B288" s="3" t="s">
        <v>150</v>
      </c>
      <c r="C288" s="3" t="s">
        <v>143</v>
      </c>
      <c r="D288" s="3">
        <v>16</v>
      </c>
      <c r="M288">
        <f>VLOOKUP(C288,$H$3:$I$5,2,0)</f>
        <v>19.989999999999998</v>
      </c>
      <c r="N288">
        <f>D288*M288</f>
        <v>319.83999999999997</v>
      </c>
    </row>
    <row r="289" spans="1:14" x14ac:dyDescent="0.25">
      <c r="A289" s="5">
        <v>40396</v>
      </c>
      <c r="B289" s="3" t="s">
        <v>150</v>
      </c>
      <c r="C289" s="3" t="s">
        <v>141</v>
      </c>
      <c r="D289" s="3">
        <v>25</v>
      </c>
      <c r="M289">
        <f>VLOOKUP(C289,$H$3:$I$5,2,0)</f>
        <v>15.55</v>
      </c>
      <c r="N289">
        <f>D289*M289</f>
        <v>388.75</v>
      </c>
    </row>
    <row r="290" spans="1:14" x14ac:dyDescent="0.25">
      <c r="A290" s="5">
        <v>40310</v>
      </c>
      <c r="B290" s="3" t="s">
        <v>149</v>
      </c>
      <c r="C290" s="3" t="s">
        <v>141</v>
      </c>
      <c r="D290" s="3">
        <v>45</v>
      </c>
      <c r="M290">
        <f>VLOOKUP(C290,$H$3:$I$5,2,0)</f>
        <v>15.55</v>
      </c>
      <c r="N290">
        <f>D290*M290</f>
        <v>699.75</v>
      </c>
    </row>
    <row r="291" spans="1:14" x14ac:dyDescent="0.25">
      <c r="A291" s="5">
        <v>40358</v>
      </c>
      <c r="B291" s="3" t="s">
        <v>148</v>
      </c>
      <c r="C291" s="3" t="s">
        <v>143</v>
      </c>
      <c r="D291" s="3">
        <v>43</v>
      </c>
      <c r="M291">
        <f>VLOOKUP(C291,$H$3:$I$5,2,0)</f>
        <v>19.989999999999998</v>
      </c>
      <c r="N291">
        <f>D291*M291</f>
        <v>859.56999999999994</v>
      </c>
    </row>
    <row r="292" spans="1:14" x14ac:dyDescent="0.25">
      <c r="A292" s="5">
        <v>40310</v>
      </c>
      <c r="B292" s="3" t="s">
        <v>149</v>
      </c>
      <c r="C292" s="3" t="s">
        <v>143</v>
      </c>
      <c r="D292" s="3">
        <v>59</v>
      </c>
      <c r="M292">
        <f>VLOOKUP(C292,$H$3:$I$5,2,0)</f>
        <v>19.989999999999998</v>
      </c>
      <c r="N292">
        <f>D292*M292</f>
        <v>1179.4099999999999</v>
      </c>
    </row>
    <row r="293" spans="1:14" x14ac:dyDescent="0.25">
      <c r="A293" s="5">
        <v>40342</v>
      </c>
      <c r="B293" s="3" t="s">
        <v>148</v>
      </c>
      <c r="C293" s="3" t="s">
        <v>141</v>
      </c>
      <c r="D293" s="3">
        <v>10</v>
      </c>
      <c r="M293">
        <f>VLOOKUP(C293,$H$3:$I$5,2,0)</f>
        <v>15.55</v>
      </c>
      <c r="N293">
        <f>D293*M293</f>
        <v>155.5</v>
      </c>
    </row>
    <row r="294" spans="1:14" x14ac:dyDescent="0.25">
      <c r="A294" s="5">
        <v>40374</v>
      </c>
      <c r="B294" s="3" t="s">
        <v>149</v>
      </c>
      <c r="C294" s="3" t="s">
        <v>141</v>
      </c>
      <c r="D294" s="3">
        <v>51</v>
      </c>
      <c r="M294">
        <f>VLOOKUP(C294,$H$3:$I$5,2,0)</f>
        <v>15.55</v>
      </c>
      <c r="N294">
        <f>D294*M294</f>
        <v>793.05000000000007</v>
      </c>
    </row>
    <row r="295" spans="1:14" x14ac:dyDescent="0.25">
      <c r="A295" s="5">
        <v>40377</v>
      </c>
      <c r="B295" s="3" t="s">
        <v>150</v>
      </c>
      <c r="C295" s="3" t="s">
        <v>142</v>
      </c>
      <c r="D295" s="3">
        <v>43</v>
      </c>
      <c r="M295">
        <f>VLOOKUP(C295,$H$3:$I$5,2,0)</f>
        <v>22.25</v>
      </c>
      <c r="N295">
        <f>D295*M295</f>
        <v>956.75</v>
      </c>
    </row>
    <row r="296" spans="1:14" x14ac:dyDescent="0.25">
      <c r="A296" s="5">
        <v>40330</v>
      </c>
      <c r="B296" s="3" t="s">
        <v>149</v>
      </c>
      <c r="C296" s="3" t="s">
        <v>143</v>
      </c>
      <c r="D296" s="3">
        <v>27</v>
      </c>
      <c r="M296">
        <f>VLOOKUP(C296,$H$3:$I$5,2,0)</f>
        <v>19.989999999999998</v>
      </c>
      <c r="N296">
        <f>D296*M296</f>
        <v>539.7299999999999</v>
      </c>
    </row>
    <row r="297" spans="1:14" x14ac:dyDescent="0.25">
      <c r="A297" s="5">
        <v>40330</v>
      </c>
      <c r="B297" s="3" t="s">
        <v>148</v>
      </c>
      <c r="C297" s="3" t="s">
        <v>141</v>
      </c>
      <c r="D297" s="3">
        <v>13</v>
      </c>
      <c r="M297">
        <f>VLOOKUP(C297,$H$3:$I$5,2,0)</f>
        <v>15.55</v>
      </c>
      <c r="N297">
        <f>D297*M297</f>
        <v>202.15</v>
      </c>
    </row>
    <row r="298" spans="1:14" x14ac:dyDescent="0.25">
      <c r="A298" s="5">
        <v>40338</v>
      </c>
      <c r="B298" s="3" t="s">
        <v>149</v>
      </c>
      <c r="C298" s="3" t="s">
        <v>143</v>
      </c>
      <c r="D298" s="3">
        <v>43</v>
      </c>
      <c r="M298">
        <f>VLOOKUP(C298,$H$3:$I$5,2,0)</f>
        <v>19.989999999999998</v>
      </c>
      <c r="N298">
        <f>D298*M298</f>
        <v>859.56999999999994</v>
      </c>
    </row>
    <row r="299" spans="1:14" x14ac:dyDescent="0.25">
      <c r="A299" s="5">
        <v>40356</v>
      </c>
      <c r="B299" s="3" t="s">
        <v>149</v>
      </c>
      <c r="C299" s="3" t="s">
        <v>143</v>
      </c>
      <c r="D299" s="3">
        <v>46</v>
      </c>
      <c r="M299">
        <f>VLOOKUP(C299,$H$3:$I$5,2,0)</f>
        <v>19.989999999999998</v>
      </c>
      <c r="N299">
        <f>D299*M299</f>
        <v>919.54</v>
      </c>
    </row>
    <row r="300" spans="1:14" x14ac:dyDescent="0.25">
      <c r="A300" s="5">
        <v>40359</v>
      </c>
      <c r="B300" s="3" t="s">
        <v>149</v>
      </c>
      <c r="C300" s="3" t="s">
        <v>141</v>
      </c>
      <c r="D300" s="3">
        <v>39</v>
      </c>
      <c r="M300">
        <f>VLOOKUP(C300,$H$3:$I$5,2,0)</f>
        <v>15.55</v>
      </c>
      <c r="N300">
        <f>D300*M300</f>
        <v>606.45000000000005</v>
      </c>
    </row>
    <row r="301" spans="1:14" x14ac:dyDescent="0.25">
      <c r="A301" s="5">
        <v>40326</v>
      </c>
      <c r="B301" s="3" t="s">
        <v>148</v>
      </c>
      <c r="C301" s="3" t="s">
        <v>143</v>
      </c>
      <c r="D301" s="3">
        <v>41</v>
      </c>
      <c r="M301">
        <f>VLOOKUP(C301,$H$3:$I$5,2,0)</f>
        <v>19.989999999999998</v>
      </c>
      <c r="N301">
        <f>D301*M301</f>
        <v>819.58999999999992</v>
      </c>
    </row>
    <row r="302" spans="1:14" x14ac:dyDescent="0.25">
      <c r="A302" s="5">
        <v>40326</v>
      </c>
      <c r="B302" s="3" t="s">
        <v>149</v>
      </c>
      <c r="C302" s="3" t="s">
        <v>142</v>
      </c>
      <c r="D302" s="3">
        <v>53</v>
      </c>
      <c r="M302">
        <f>VLOOKUP(C302,$H$3:$I$5,2,0)</f>
        <v>22.25</v>
      </c>
      <c r="N302">
        <f>D302*M302</f>
        <v>1179.25</v>
      </c>
    </row>
    <row r="303" spans="1:14" x14ac:dyDescent="0.25">
      <c r="A303" s="5">
        <v>40328</v>
      </c>
      <c r="B303" s="3" t="s">
        <v>150</v>
      </c>
      <c r="C303" s="3" t="s">
        <v>141</v>
      </c>
      <c r="D303" s="3">
        <v>17</v>
      </c>
      <c r="M303">
        <f>VLOOKUP(C303,$H$3:$I$5,2,0)</f>
        <v>15.55</v>
      </c>
      <c r="N303">
        <f>D303*M303</f>
        <v>264.35000000000002</v>
      </c>
    </row>
    <row r="304" spans="1:14" x14ac:dyDescent="0.25">
      <c r="A304" s="5">
        <v>40391</v>
      </c>
      <c r="B304" s="3" t="s">
        <v>148</v>
      </c>
      <c r="C304" s="3" t="s">
        <v>141</v>
      </c>
      <c r="D304" s="3">
        <v>28</v>
      </c>
      <c r="M304">
        <f>VLOOKUP(C304,$H$3:$I$5,2,0)</f>
        <v>15.55</v>
      </c>
      <c r="N304">
        <f>D304*M304</f>
        <v>435.40000000000003</v>
      </c>
    </row>
    <row r="305" spans="1:14" x14ac:dyDescent="0.25">
      <c r="A305" s="5">
        <v>40384</v>
      </c>
      <c r="B305" s="3" t="s">
        <v>150</v>
      </c>
      <c r="C305" s="3" t="s">
        <v>141</v>
      </c>
      <c r="D305" s="3">
        <v>59</v>
      </c>
      <c r="M305">
        <f>VLOOKUP(C305,$H$3:$I$5,2,0)</f>
        <v>15.55</v>
      </c>
      <c r="N305">
        <f>D305*M305</f>
        <v>917.45</v>
      </c>
    </row>
    <row r="306" spans="1:14" x14ac:dyDescent="0.25">
      <c r="A306" s="5">
        <v>40338</v>
      </c>
      <c r="B306" s="3" t="s">
        <v>149</v>
      </c>
      <c r="C306" s="3" t="s">
        <v>142</v>
      </c>
      <c r="D306" s="3">
        <v>39</v>
      </c>
      <c r="M306">
        <f>VLOOKUP(C306,$H$3:$I$5,2,0)</f>
        <v>22.25</v>
      </c>
      <c r="N306">
        <f>D306*M306</f>
        <v>867.75</v>
      </c>
    </row>
    <row r="307" spans="1:14" x14ac:dyDescent="0.25">
      <c r="A307" s="5">
        <v>40332</v>
      </c>
      <c r="B307" s="3" t="s">
        <v>150</v>
      </c>
      <c r="C307" s="3" t="s">
        <v>143</v>
      </c>
      <c r="D307" s="3">
        <v>32</v>
      </c>
      <c r="M307">
        <f>VLOOKUP(C307,$H$3:$I$5,2,0)</f>
        <v>19.989999999999998</v>
      </c>
      <c r="N307">
        <f>D307*M307</f>
        <v>639.67999999999995</v>
      </c>
    </row>
    <row r="308" spans="1:14" x14ac:dyDescent="0.25">
      <c r="A308" s="5">
        <v>40317</v>
      </c>
      <c r="B308" s="3" t="s">
        <v>150</v>
      </c>
      <c r="C308" s="3" t="s">
        <v>143</v>
      </c>
      <c r="D308" s="3">
        <v>24</v>
      </c>
      <c r="M308">
        <f>VLOOKUP(C308,$H$3:$I$5,2,0)</f>
        <v>19.989999999999998</v>
      </c>
      <c r="N308">
        <f>D308*M308</f>
        <v>479.76</v>
      </c>
    </row>
    <row r="309" spans="1:14" x14ac:dyDescent="0.25">
      <c r="A309" s="5">
        <v>40397</v>
      </c>
      <c r="B309" s="3" t="s">
        <v>148</v>
      </c>
      <c r="C309" s="3" t="s">
        <v>142</v>
      </c>
      <c r="D309" s="3">
        <v>49</v>
      </c>
      <c r="M309">
        <f>VLOOKUP(C309,$H$3:$I$5,2,0)</f>
        <v>22.25</v>
      </c>
      <c r="N309">
        <f>D309*M309</f>
        <v>1090.25</v>
      </c>
    </row>
    <row r="310" spans="1:14" x14ac:dyDescent="0.25">
      <c r="A310" s="5">
        <v>40375</v>
      </c>
      <c r="B310" s="3" t="s">
        <v>149</v>
      </c>
      <c r="C310" s="3" t="s">
        <v>143</v>
      </c>
      <c r="D310" s="3">
        <v>57</v>
      </c>
      <c r="M310">
        <f>VLOOKUP(C310,$H$3:$I$5,2,0)</f>
        <v>19.989999999999998</v>
      </c>
      <c r="N310">
        <f>D310*M310</f>
        <v>1139.4299999999998</v>
      </c>
    </row>
    <row r="311" spans="1:14" x14ac:dyDescent="0.25">
      <c r="A311" s="5">
        <v>40322</v>
      </c>
      <c r="B311" s="3" t="s">
        <v>149</v>
      </c>
      <c r="C311" s="3" t="s">
        <v>143</v>
      </c>
      <c r="D311" s="3">
        <v>47</v>
      </c>
      <c r="M311">
        <f>VLOOKUP(C311,$H$3:$I$5,2,0)</f>
        <v>19.989999999999998</v>
      </c>
      <c r="N311">
        <f>D311*M311</f>
        <v>939.53</v>
      </c>
    </row>
    <row r="312" spans="1:14" x14ac:dyDescent="0.25">
      <c r="A312" s="5">
        <v>40313</v>
      </c>
      <c r="B312" s="3" t="s">
        <v>149</v>
      </c>
      <c r="C312" s="3" t="s">
        <v>143</v>
      </c>
      <c r="D312" s="3">
        <v>52</v>
      </c>
      <c r="M312">
        <f>VLOOKUP(C312,$H$3:$I$5,2,0)</f>
        <v>19.989999999999998</v>
      </c>
      <c r="N312">
        <f>D312*M312</f>
        <v>1039.48</v>
      </c>
    </row>
    <row r="313" spans="1:14" x14ac:dyDescent="0.25">
      <c r="A313" s="5">
        <v>40354</v>
      </c>
      <c r="B313" s="3" t="s">
        <v>148</v>
      </c>
      <c r="C313" s="3" t="s">
        <v>143</v>
      </c>
      <c r="D313" s="3">
        <v>25</v>
      </c>
      <c r="M313">
        <f>VLOOKUP(C313,$H$3:$I$5,2,0)</f>
        <v>19.989999999999998</v>
      </c>
      <c r="N313">
        <f>D313*M313</f>
        <v>499.74999999999994</v>
      </c>
    </row>
    <row r="314" spans="1:14" x14ac:dyDescent="0.25">
      <c r="A314" s="5">
        <v>40374</v>
      </c>
      <c r="B314" s="3" t="s">
        <v>148</v>
      </c>
      <c r="C314" s="3" t="s">
        <v>143</v>
      </c>
      <c r="D314" s="3">
        <v>44</v>
      </c>
      <c r="M314">
        <f>VLOOKUP(C314,$H$3:$I$5,2,0)</f>
        <v>19.989999999999998</v>
      </c>
      <c r="N314">
        <f>D314*M314</f>
        <v>879.56</v>
      </c>
    </row>
    <row r="315" spans="1:14" x14ac:dyDescent="0.25">
      <c r="A315" s="5">
        <v>40385</v>
      </c>
      <c r="B315" s="3" t="s">
        <v>149</v>
      </c>
      <c r="C315" s="3" t="s">
        <v>142</v>
      </c>
      <c r="D315" s="3">
        <v>58</v>
      </c>
      <c r="M315">
        <f>VLOOKUP(C315,$H$3:$I$5,2,0)</f>
        <v>22.25</v>
      </c>
      <c r="N315">
        <f>D315*M315</f>
        <v>1290.5</v>
      </c>
    </row>
    <row r="316" spans="1:14" x14ac:dyDescent="0.25">
      <c r="A316" s="5">
        <v>40388</v>
      </c>
      <c r="B316" s="3" t="s">
        <v>150</v>
      </c>
      <c r="C316" s="3" t="s">
        <v>142</v>
      </c>
      <c r="D316" s="3">
        <v>14</v>
      </c>
      <c r="M316">
        <f>VLOOKUP(C316,$H$3:$I$5,2,0)</f>
        <v>22.25</v>
      </c>
      <c r="N316">
        <f>D316*M316</f>
        <v>311.5</v>
      </c>
    </row>
    <row r="317" spans="1:14" x14ac:dyDescent="0.25">
      <c r="A317" s="5">
        <v>40361</v>
      </c>
      <c r="B317" s="3" t="s">
        <v>149</v>
      </c>
      <c r="C317" s="3" t="s">
        <v>141</v>
      </c>
      <c r="D317" s="3">
        <v>12</v>
      </c>
      <c r="M317">
        <f>VLOOKUP(C317,$H$3:$I$5,2,0)</f>
        <v>15.55</v>
      </c>
      <c r="N317">
        <f>D317*M317</f>
        <v>186.60000000000002</v>
      </c>
    </row>
    <row r="318" spans="1:14" x14ac:dyDescent="0.25">
      <c r="A318" s="5">
        <v>40396</v>
      </c>
      <c r="B318" s="3" t="s">
        <v>150</v>
      </c>
      <c r="C318" s="3" t="s">
        <v>141</v>
      </c>
      <c r="D318" s="3">
        <v>55</v>
      </c>
      <c r="M318">
        <f>VLOOKUP(C318,$H$3:$I$5,2,0)</f>
        <v>15.55</v>
      </c>
      <c r="N318">
        <f>D318*M318</f>
        <v>855.25</v>
      </c>
    </row>
    <row r="319" spans="1:14" x14ac:dyDescent="0.25">
      <c r="A319" s="5">
        <v>40370</v>
      </c>
      <c r="B319" s="3" t="s">
        <v>148</v>
      </c>
      <c r="C319" s="3" t="s">
        <v>142</v>
      </c>
      <c r="D319" s="3">
        <v>44</v>
      </c>
      <c r="M319">
        <f>VLOOKUP(C319,$H$3:$I$5,2,0)</f>
        <v>22.25</v>
      </c>
      <c r="N319">
        <f>D319*M319</f>
        <v>979</v>
      </c>
    </row>
    <row r="320" spans="1:14" x14ac:dyDescent="0.25">
      <c r="A320" s="5">
        <v>40368</v>
      </c>
      <c r="B320" s="3" t="s">
        <v>150</v>
      </c>
      <c r="C320" s="3" t="s">
        <v>142</v>
      </c>
      <c r="D320" s="3">
        <v>47</v>
      </c>
      <c r="M320">
        <f>VLOOKUP(C320,$H$3:$I$5,2,0)</f>
        <v>22.25</v>
      </c>
      <c r="N320">
        <f>D320*M320</f>
        <v>1045.75</v>
      </c>
    </row>
    <row r="321" spans="1:14" x14ac:dyDescent="0.25">
      <c r="A321" s="5">
        <v>40367</v>
      </c>
      <c r="B321" s="3" t="s">
        <v>148</v>
      </c>
      <c r="C321" s="3" t="s">
        <v>142</v>
      </c>
      <c r="D321" s="3">
        <v>39</v>
      </c>
      <c r="M321">
        <f>VLOOKUP(C321,$H$3:$I$5,2,0)</f>
        <v>22.25</v>
      </c>
      <c r="N321">
        <f>D321*M321</f>
        <v>867.75</v>
      </c>
    </row>
    <row r="322" spans="1:14" x14ac:dyDescent="0.25">
      <c r="A322" s="5">
        <v>40395</v>
      </c>
      <c r="B322" s="3" t="s">
        <v>148</v>
      </c>
      <c r="C322" s="3" t="s">
        <v>141</v>
      </c>
      <c r="D322" s="3">
        <v>24</v>
      </c>
      <c r="M322">
        <f>VLOOKUP(C322,$H$3:$I$5,2,0)</f>
        <v>15.55</v>
      </c>
      <c r="N322">
        <f>D322*M322</f>
        <v>373.20000000000005</v>
      </c>
    </row>
    <row r="323" spans="1:14" x14ac:dyDescent="0.25">
      <c r="A323" s="5">
        <v>40385</v>
      </c>
      <c r="B323" s="3" t="s">
        <v>149</v>
      </c>
      <c r="C323" s="3" t="s">
        <v>142</v>
      </c>
      <c r="D323" s="3">
        <v>34</v>
      </c>
      <c r="M323">
        <f>VLOOKUP(C323,$H$3:$I$5,2,0)</f>
        <v>22.25</v>
      </c>
      <c r="N323">
        <f>D323*M323</f>
        <v>756.5</v>
      </c>
    </row>
    <row r="324" spans="1:14" x14ac:dyDescent="0.25">
      <c r="A324" s="5">
        <v>40345</v>
      </c>
      <c r="B324" s="3" t="s">
        <v>148</v>
      </c>
      <c r="C324" s="3" t="s">
        <v>142</v>
      </c>
      <c r="D324" s="3">
        <v>53</v>
      </c>
      <c r="M324">
        <f>VLOOKUP(C324,$H$3:$I$5,2,0)</f>
        <v>22.25</v>
      </c>
      <c r="N324">
        <f>D324*M324</f>
        <v>1179.25</v>
      </c>
    </row>
    <row r="325" spans="1:14" x14ac:dyDescent="0.25">
      <c r="A325" s="5">
        <v>40380</v>
      </c>
      <c r="B325" s="3" t="s">
        <v>150</v>
      </c>
      <c r="C325" s="3" t="s">
        <v>143</v>
      </c>
      <c r="D325" s="3">
        <v>29</v>
      </c>
      <c r="M325">
        <f>VLOOKUP(C325,$H$3:$I$5,2,0)</f>
        <v>19.989999999999998</v>
      </c>
      <c r="N325">
        <f>D325*M325</f>
        <v>579.70999999999992</v>
      </c>
    </row>
    <row r="326" spans="1:14" x14ac:dyDescent="0.25">
      <c r="A326" s="5">
        <v>40347</v>
      </c>
      <c r="B326" s="3" t="s">
        <v>148</v>
      </c>
      <c r="C326" s="3" t="s">
        <v>143</v>
      </c>
      <c r="D326" s="3">
        <v>20</v>
      </c>
      <c r="M326">
        <f>VLOOKUP(C326,$H$3:$I$5,2,0)</f>
        <v>19.989999999999998</v>
      </c>
      <c r="N326">
        <f>D326*M326</f>
        <v>399.79999999999995</v>
      </c>
    </row>
    <row r="327" spans="1:14" x14ac:dyDescent="0.25">
      <c r="A327" s="5">
        <v>40347</v>
      </c>
      <c r="B327" s="3" t="s">
        <v>150</v>
      </c>
      <c r="C327" s="3" t="s">
        <v>141</v>
      </c>
      <c r="D327" s="3">
        <v>25</v>
      </c>
      <c r="M327">
        <f>VLOOKUP(C327,$H$3:$I$5,2,0)</f>
        <v>15.55</v>
      </c>
      <c r="N327">
        <f>D327*M327</f>
        <v>388.75</v>
      </c>
    </row>
    <row r="328" spans="1:14" x14ac:dyDescent="0.25">
      <c r="A328" s="5">
        <v>40349</v>
      </c>
      <c r="B328" s="3" t="s">
        <v>150</v>
      </c>
      <c r="C328" s="3" t="s">
        <v>143</v>
      </c>
      <c r="D328" s="3">
        <v>51</v>
      </c>
      <c r="M328">
        <f>VLOOKUP(C328,$H$3:$I$5,2,0)</f>
        <v>19.989999999999998</v>
      </c>
      <c r="N328">
        <f>D328*M328</f>
        <v>1019.4899999999999</v>
      </c>
    </row>
    <row r="329" spans="1:14" x14ac:dyDescent="0.25">
      <c r="A329" s="5">
        <v>40371</v>
      </c>
      <c r="B329" s="3" t="s">
        <v>150</v>
      </c>
      <c r="C329" s="3" t="s">
        <v>142</v>
      </c>
      <c r="D329" s="3">
        <v>25</v>
      </c>
      <c r="M329">
        <f>VLOOKUP(C329,$H$3:$I$5,2,0)</f>
        <v>22.25</v>
      </c>
      <c r="N329">
        <f>D329*M329</f>
        <v>556.25</v>
      </c>
    </row>
    <row r="330" spans="1:14" x14ac:dyDescent="0.25">
      <c r="A330" s="5">
        <v>40349</v>
      </c>
      <c r="B330" s="3" t="s">
        <v>149</v>
      </c>
      <c r="C330" s="3" t="s">
        <v>141</v>
      </c>
      <c r="D330" s="3">
        <v>30</v>
      </c>
      <c r="M330">
        <f>VLOOKUP(C330,$H$3:$I$5,2,0)</f>
        <v>15.55</v>
      </c>
      <c r="N330">
        <f>D330*M330</f>
        <v>466.5</v>
      </c>
    </row>
    <row r="331" spans="1:14" x14ac:dyDescent="0.25">
      <c r="A331" s="5">
        <v>40343</v>
      </c>
      <c r="B331" s="3" t="s">
        <v>150</v>
      </c>
      <c r="C331" s="3" t="s">
        <v>143</v>
      </c>
      <c r="D331" s="3">
        <v>41</v>
      </c>
      <c r="M331">
        <f>VLOOKUP(C331,$H$3:$I$5,2,0)</f>
        <v>19.989999999999998</v>
      </c>
      <c r="N331">
        <f>D331*M331</f>
        <v>819.58999999999992</v>
      </c>
    </row>
    <row r="332" spans="1:14" x14ac:dyDescent="0.25">
      <c r="A332" s="5">
        <v>40389</v>
      </c>
      <c r="B332" s="3" t="s">
        <v>149</v>
      </c>
      <c r="C332" s="3" t="s">
        <v>143</v>
      </c>
      <c r="D332" s="3">
        <v>44</v>
      </c>
      <c r="M332">
        <f>VLOOKUP(C332,$H$3:$I$5,2,0)</f>
        <v>19.989999999999998</v>
      </c>
      <c r="N332">
        <f>D332*M332</f>
        <v>879.56</v>
      </c>
    </row>
    <row r="333" spans="1:14" x14ac:dyDescent="0.25">
      <c r="A333" s="5">
        <v>40364</v>
      </c>
      <c r="B333" s="3" t="s">
        <v>148</v>
      </c>
      <c r="C333" s="3" t="s">
        <v>142</v>
      </c>
      <c r="D333" s="3">
        <v>39</v>
      </c>
      <c r="M333">
        <f>VLOOKUP(C333,$H$3:$I$5,2,0)</f>
        <v>22.25</v>
      </c>
      <c r="N333">
        <f>D333*M333</f>
        <v>867.75</v>
      </c>
    </row>
    <row r="334" spans="1:14" x14ac:dyDescent="0.25">
      <c r="A334" s="5">
        <v>40309</v>
      </c>
      <c r="B334" s="3" t="s">
        <v>149</v>
      </c>
      <c r="C334" s="3" t="s">
        <v>142</v>
      </c>
      <c r="D334" s="3">
        <v>55</v>
      </c>
      <c r="M334">
        <f>VLOOKUP(C334,$H$3:$I$5,2,0)</f>
        <v>22.25</v>
      </c>
      <c r="N334">
        <f>D334*M334</f>
        <v>1223.75</v>
      </c>
    </row>
    <row r="335" spans="1:14" x14ac:dyDescent="0.25">
      <c r="A335" s="5">
        <v>40351</v>
      </c>
      <c r="B335" s="3" t="s">
        <v>149</v>
      </c>
      <c r="C335" s="3" t="s">
        <v>142</v>
      </c>
      <c r="D335" s="3">
        <v>22</v>
      </c>
      <c r="M335">
        <f>VLOOKUP(C335,$H$3:$I$5,2,0)</f>
        <v>22.25</v>
      </c>
      <c r="N335">
        <f>D335*M335</f>
        <v>489.5</v>
      </c>
    </row>
    <row r="336" spans="1:14" x14ac:dyDescent="0.25">
      <c r="A336" s="5">
        <v>40380</v>
      </c>
      <c r="B336" s="3" t="s">
        <v>150</v>
      </c>
      <c r="C336" s="3" t="s">
        <v>142</v>
      </c>
      <c r="D336" s="3">
        <v>37</v>
      </c>
      <c r="M336">
        <f>VLOOKUP(C336,$H$3:$I$5,2,0)</f>
        <v>22.25</v>
      </c>
      <c r="N336">
        <f>D336*M336</f>
        <v>823.25</v>
      </c>
    </row>
    <row r="337" spans="1:14" x14ac:dyDescent="0.25">
      <c r="A337" s="5">
        <v>40357</v>
      </c>
      <c r="B337" s="3" t="s">
        <v>150</v>
      </c>
      <c r="C337" s="3" t="s">
        <v>142</v>
      </c>
      <c r="D337" s="3">
        <v>13</v>
      </c>
      <c r="M337">
        <f>VLOOKUP(C337,$H$3:$I$5,2,0)</f>
        <v>22.25</v>
      </c>
      <c r="N337">
        <f>D337*M337</f>
        <v>289.25</v>
      </c>
    </row>
    <row r="338" spans="1:14" x14ac:dyDescent="0.25">
      <c r="A338" s="5">
        <v>40328</v>
      </c>
      <c r="B338" s="3" t="s">
        <v>150</v>
      </c>
      <c r="C338" s="3" t="s">
        <v>143</v>
      </c>
      <c r="D338" s="3">
        <v>52</v>
      </c>
      <c r="M338">
        <f>VLOOKUP(C338,$H$3:$I$5,2,0)</f>
        <v>19.989999999999998</v>
      </c>
      <c r="N338">
        <f>D338*M338</f>
        <v>1039.48</v>
      </c>
    </row>
    <row r="339" spans="1:14" x14ac:dyDescent="0.25">
      <c r="A339" s="5">
        <v>40310</v>
      </c>
      <c r="B339" s="3" t="s">
        <v>150</v>
      </c>
      <c r="C339" s="3" t="s">
        <v>143</v>
      </c>
      <c r="D339" s="3">
        <v>20</v>
      </c>
      <c r="M339">
        <f>VLOOKUP(C339,$H$3:$I$5,2,0)</f>
        <v>19.989999999999998</v>
      </c>
      <c r="N339">
        <f>D339*M339</f>
        <v>399.79999999999995</v>
      </c>
    </row>
    <row r="340" spans="1:14" x14ac:dyDescent="0.25">
      <c r="A340" s="5">
        <v>40352</v>
      </c>
      <c r="B340" s="3" t="s">
        <v>148</v>
      </c>
      <c r="C340" s="3" t="s">
        <v>142</v>
      </c>
      <c r="D340" s="3">
        <v>11</v>
      </c>
      <c r="M340">
        <f>VLOOKUP(C340,$H$3:$I$5,2,0)</f>
        <v>22.25</v>
      </c>
      <c r="N340">
        <f>D340*M340</f>
        <v>244.75</v>
      </c>
    </row>
    <row r="341" spans="1:14" x14ac:dyDescent="0.25">
      <c r="A341" s="5">
        <v>40347</v>
      </c>
      <c r="B341" s="3" t="s">
        <v>148</v>
      </c>
      <c r="C341" s="3" t="s">
        <v>143</v>
      </c>
      <c r="D341" s="3">
        <v>39</v>
      </c>
      <c r="M341">
        <f>VLOOKUP(C341,$H$3:$I$5,2,0)</f>
        <v>19.989999999999998</v>
      </c>
      <c r="N341">
        <f>D341*M341</f>
        <v>779.6099999999999</v>
      </c>
    </row>
    <row r="342" spans="1:14" x14ac:dyDescent="0.25">
      <c r="A342" s="5">
        <v>40331</v>
      </c>
      <c r="B342" s="3" t="s">
        <v>149</v>
      </c>
      <c r="C342" s="3" t="s">
        <v>142</v>
      </c>
      <c r="D342" s="3">
        <v>58</v>
      </c>
      <c r="M342">
        <f>VLOOKUP(C342,$H$3:$I$5,2,0)</f>
        <v>22.25</v>
      </c>
      <c r="N342">
        <f>D342*M342</f>
        <v>1290.5</v>
      </c>
    </row>
    <row r="343" spans="1:14" x14ac:dyDescent="0.25">
      <c r="A343" s="5">
        <v>40363</v>
      </c>
      <c r="B343" s="3" t="s">
        <v>150</v>
      </c>
      <c r="C343" s="3" t="s">
        <v>142</v>
      </c>
      <c r="D343" s="3">
        <v>57</v>
      </c>
      <c r="M343">
        <f>VLOOKUP(C343,$H$3:$I$5,2,0)</f>
        <v>22.25</v>
      </c>
      <c r="N343">
        <f>D343*M343</f>
        <v>1268.25</v>
      </c>
    </row>
    <row r="344" spans="1:14" x14ac:dyDescent="0.25">
      <c r="A344" s="5">
        <v>40327</v>
      </c>
      <c r="B344" s="3" t="s">
        <v>150</v>
      </c>
      <c r="C344" s="3" t="s">
        <v>142</v>
      </c>
      <c r="D344" s="3">
        <v>55</v>
      </c>
      <c r="M344">
        <f>VLOOKUP(C344,$H$3:$I$5,2,0)</f>
        <v>22.25</v>
      </c>
      <c r="N344">
        <f>D344*M344</f>
        <v>1223.75</v>
      </c>
    </row>
    <row r="345" spans="1:14" x14ac:dyDescent="0.25">
      <c r="A345" s="5">
        <v>40364</v>
      </c>
      <c r="B345" s="3" t="s">
        <v>148</v>
      </c>
      <c r="C345" s="3" t="s">
        <v>141</v>
      </c>
      <c r="D345" s="3">
        <v>10</v>
      </c>
      <c r="M345">
        <f>VLOOKUP(C345,$H$3:$I$5,2,0)</f>
        <v>15.55</v>
      </c>
      <c r="N345">
        <f>D345*M345</f>
        <v>155.5</v>
      </c>
    </row>
    <row r="346" spans="1:14" x14ac:dyDescent="0.25">
      <c r="A346" s="5">
        <v>40332</v>
      </c>
      <c r="B346" s="3" t="s">
        <v>149</v>
      </c>
      <c r="C346" s="3" t="s">
        <v>141</v>
      </c>
      <c r="D346" s="3">
        <v>57</v>
      </c>
      <c r="M346">
        <f>VLOOKUP(C346,$H$3:$I$5,2,0)</f>
        <v>15.55</v>
      </c>
      <c r="N346">
        <f>D346*M346</f>
        <v>886.35</v>
      </c>
    </row>
    <row r="347" spans="1:14" x14ac:dyDescent="0.25">
      <c r="A347" s="5">
        <v>40374</v>
      </c>
      <c r="B347" s="3" t="s">
        <v>150</v>
      </c>
      <c r="C347" s="3" t="s">
        <v>141</v>
      </c>
      <c r="D347" s="3">
        <v>40</v>
      </c>
      <c r="M347">
        <f>VLOOKUP(C347,$H$3:$I$5,2,0)</f>
        <v>15.55</v>
      </c>
      <c r="N347">
        <f>D347*M347</f>
        <v>622</v>
      </c>
    </row>
    <row r="348" spans="1:14" x14ac:dyDescent="0.25">
      <c r="A348" s="5">
        <v>40382</v>
      </c>
      <c r="B348" s="3" t="s">
        <v>150</v>
      </c>
      <c r="C348" s="3" t="s">
        <v>141</v>
      </c>
      <c r="D348" s="3">
        <v>17</v>
      </c>
      <c r="M348">
        <f>VLOOKUP(C348,$H$3:$I$5,2,0)</f>
        <v>15.55</v>
      </c>
      <c r="N348">
        <f>D348*M348</f>
        <v>264.35000000000002</v>
      </c>
    </row>
    <row r="349" spans="1:14" x14ac:dyDescent="0.25">
      <c r="A349" s="5">
        <v>40332</v>
      </c>
      <c r="B349" s="3" t="s">
        <v>148</v>
      </c>
      <c r="C349" s="3" t="s">
        <v>141</v>
      </c>
      <c r="D349" s="3">
        <v>17</v>
      </c>
      <c r="M349">
        <f>VLOOKUP(C349,$H$3:$I$5,2,0)</f>
        <v>15.55</v>
      </c>
      <c r="N349">
        <f>D349*M349</f>
        <v>264.35000000000002</v>
      </c>
    </row>
    <row r="350" spans="1:14" x14ac:dyDescent="0.25">
      <c r="A350" s="5">
        <v>40374</v>
      </c>
      <c r="B350" s="3" t="s">
        <v>148</v>
      </c>
      <c r="C350" s="3" t="s">
        <v>141</v>
      </c>
      <c r="D350" s="3">
        <v>13</v>
      </c>
      <c r="M350">
        <f>VLOOKUP(C350,$H$3:$I$5,2,0)</f>
        <v>15.55</v>
      </c>
      <c r="N350">
        <f>D350*M350</f>
        <v>202.15</v>
      </c>
    </row>
    <row r="351" spans="1:14" x14ac:dyDescent="0.25">
      <c r="A351" s="5">
        <v>40308</v>
      </c>
      <c r="B351" s="3" t="s">
        <v>149</v>
      </c>
      <c r="C351" s="3" t="s">
        <v>141</v>
      </c>
      <c r="D351" s="3">
        <v>22</v>
      </c>
      <c r="M351">
        <f>VLOOKUP(C351,$H$3:$I$5,2,0)</f>
        <v>15.55</v>
      </c>
      <c r="N351">
        <f>D351*M351</f>
        <v>342.1</v>
      </c>
    </row>
    <row r="352" spans="1:14" x14ac:dyDescent="0.25">
      <c r="A352" s="5">
        <v>40312</v>
      </c>
      <c r="B352" s="3" t="s">
        <v>149</v>
      </c>
      <c r="C352" s="3" t="s">
        <v>141</v>
      </c>
      <c r="D352" s="3">
        <v>12</v>
      </c>
      <c r="M352">
        <f>VLOOKUP(C352,$H$3:$I$5,2,0)</f>
        <v>15.55</v>
      </c>
      <c r="N352">
        <f>D352*M352</f>
        <v>186.60000000000002</v>
      </c>
    </row>
    <row r="353" spans="1:14" x14ac:dyDescent="0.25">
      <c r="A353" s="5">
        <v>40337</v>
      </c>
      <c r="B353" s="3" t="s">
        <v>150</v>
      </c>
      <c r="C353" s="3" t="s">
        <v>142</v>
      </c>
      <c r="D353" s="3">
        <v>28</v>
      </c>
      <c r="M353">
        <f>VLOOKUP(C353,$H$3:$I$5,2,0)</f>
        <v>22.25</v>
      </c>
      <c r="N353">
        <f>D353*M353</f>
        <v>623</v>
      </c>
    </row>
    <row r="354" spans="1:14" x14ac:dyDescent="0.25">
      <c r="A354" s="5">
        <v>40309</v>
      </c>
      <c r="B354" s="3" t="s">
        <v>150</v>
      </c>
      <c r="C354" s="3" t="s">
        <v>142</v>
      </c>
      <c r="D354" s="3">
        <v>56</v>
      </c>
      <c r="M354">
        <f>VLOOKUP(C354,$H$3:$I$5,2,0)</f>
        <v>22.25</v>
      </c>
      <c r="N354">
        <f>D354*M354</f>
        <v>1246</v>
      </c>
    </row>
    <row r="355" spans="1:14" x14ac:dyDescent="0.25">
      <c r="A355" s="5">
        <v>40337</v>
      </c>
      <c r="B355" s="3" t="s">
        <v>150</v>
      </c>
      <c r="C355" s="3" t="s">
        <v>143</v>
      </c>
      <c r="D355" s="3">
        <v>46</v>
      </c>
      <c r="M355">
        <f>VLOOKUP(C355,$H$3:$I$5,2,0)</f>
        <v>19.989999999999998</v>
      </c>
      <c r="N355">
        <f>D355*M355</f>
        <v>919.54</v>
      </c>
    </row>
    <row r="356" spans="1:14" x14ac:dyDescent="0.25">
      <c r="A356" s="5">
        <v>40363</v>
      </c>
      <c r="B356" s="3" t="s">
        <v>149</v>
      </c>
      <c r="C356" s="3" t="s">
        <v>142</v>
      </c>
      <c r="D356" s="3">
        <v>18</v>
      </c>
      <c r="M356">
        <f>VLOOKUP(C356,$H$3:$I$5,2,0)</f>
        <v>22.25</v>
      </c>
      <c r="N356">
        <f>D356*M356</f>
        <v>400.5</v>
      </c>
    </row>
    <row r="357" spans="1:14" x14ac:dyDescent="0.25">
      <c r="A357" s="5">
        <v>40345</v>
      </c>
      <c r="B357" s="3" t="s">
        <v>148</v>
      </c>
      <c r="C357" s="3" t="s">
        <v>141</v>
      </c>
      <c r="D357" s="3">
        <v>19</v>
      </c>
      <c r="M357">
        <f>VLOOKUP(C357,$H$3:$I$5,2,0)</f>
        <v>15.55</v>
      </c>
      <c r="N357">
        <f>D357*M357</f>
        <v>295.45</v>
      </c>
    </row>
    <row r="358" spans="1:14" x14ac:dyDescent="0.25">
      <c r="A358" s="5">
        <v>40389</v>
      </c>
      <c r="B358" s="3" t="s">
        <v>150</v>
      </c>
      <c r="C358" s="3" t="s">
        <v>142</v>
      </c>
      <c r="D358" s="3">
        <v>23</v>
      </c>
      <c r="M358">
        <f>VLOOKUP(C358,$H$3:$I$5,2,0)</f>
        <v>22.25</v>
      </c>
      <c r="N358">
        <f>D358*M358</f>
        <v>511.75</v>
      </c>
    </row>
    <row r="359" spans="1:14" x14ac:dyDescent="0.25">
      <c r="A359" s="5">
        <v>40361</v>
      </c>
      <c r="B359" s="3" t="s">
        <v>150</v>
      </c>
      <c r="C359" s="3" t="s">
        <v>143</v>
      </c>
      <c r="D359" s="3">
        <v>52</v>
      </c>
      <c r="M359">
        <f>VLOOKUP(C359,$H$3:$I$5,2,0)</f>
        <v>19.989999999999998</v>
      </c>
      <c r="N359">
        <f>D359*M359</f>
        <v>1039.48</v>
      </c>
    </row>
    <row r="360" spans="1:14" x14ac:dyDescent="0.25">
      <c r="A360" s="5">
        <v>40332</v>
      </c>
      <c r="B360" s="3" t="s">
        <v>150</v>
      </c>
      <c r="C360" s="3" t="s">
        <v>141</v>
      </c>
      <c r="D360" s="3">
        <v>32</v>
      </c>
      <c r="M360">
        <f>VLOOKUP(C360,$H$3:$I$5,2,0)</f>
        <v>15.55</v>
      </c>
      <c r="N360">
        <f>D360*M360</f>
        <v>497.6</v>
      </c>
    </row>
    <row r="361" spans="1:14" x14ac:dyDescent="0.25">
      <c r="A361" s="5">
        <v>40365</v>
      </c>
      <c r="B361" s="3" t="s">
        <v>149</v>
      </c>
      <c r="C361" s="3" t="s">
        <v>141</v>
      </c>
      <c r="D361" s="3">
        <v>10</v>
      </c>
      <c r="M361">
        <f>VLOOKUP(C361,$H$3:$I$5,2,0)</f>
        <v>15.55</v>
      </c>
      <c r="N361">
        <f>D361*M361</f>
        <v>155.5</v>
      </c>
    </row>
    <row r="362" spans="1:14" x14ac:dyDescent="0.25">
      <c r="A362" s="5">
        <v>40386</v>
      </c>
      <c r="B362" s="3" t="s">
        <v>149</v>
      </c>
      <c r="C362" s="3" t="s">
        <v>143</v>
      </c>
      <c r="D362" s="3">
        <v>35</v>
      </c>
      <c r="M362">
        <f>VLOOKUP(C362,$H$3:$I$5,2,0)</f>
        <v>19.989999999999998</v>
      </c>
      <c r="N362">
        <f>D362*M362</f>
        <v>699.65</v>
      </c>
    </row>
    <row r="363" spans="1:14" x14ac:dyDescent="0.25">
      <c r="A363" s="5">
        <v>40368</v>
      </c>
      <c r="B363" s="3" t="s">
        <v>148</v>
      </c>
      <c r="C363" s="3" t="s">
        <v>143</v>
      </c>
      <c r="D363" s="3">
        <v>48</v>
      </c>
      <c r="M363">
        <f>VLOOKUP(C363,$H$3:$I$5,2,0)</f>
        <v>19.989999999999998</v>
      </c>
      <c r="N363">
        <f>D363*M363</f>
        <v>959.52</v>
      </c>
    </row>
    <row r="364" spans="1:14" x14ac:dyDescent="0.25">
      <c r="A364" s="5">
        <v>40363</v>
      </c>
      <c r="B364" s="3" t="s">
        <v>148</v>
      </c>
      <c r="C364" s="3" t="s">
        <v>143</v>
      </c>
      <c r="D364" s="3">
        <v>15</v>
      </c>
      <c r="M364">
        <f>VLOOKUP(C364,$H$3:$I$5,2,0)</f>
        <v>19.989999999999998</v>
      </c>
      <c r="N364">
        <f>D364*M364</f>
        <v>299.84999999999997</v>
      </c>
    </row>
    <row r="365" spans="1:14" x14ac:dyDescent="0.25">
      <c r="A365" s="5">
        <v>40392</v>
      </c>
      <c r="B365" s="3" t="s">
        <v>150</v>
      </c>
      <c r="C365" s="3" t="s">
        <v>141</v>
      </c>
      <c r="D365" s="3">
        <v>51</v>
      </c>
      <c r="M365">
        <f>VLOOKUP(C365,$H$3:$I$5,2,0)</f>
        <v>15.55</v>
      </c>
      <c r="N365">
        <f>D365*M365</f>
        <v>793.05000000000007</v>
      </c>
    </row>
    <row r="366" spans="1:14" x14ac:dyDescent="0.25">
      <c r="A366" s="5">
        <v>40343</v>
      </c>
      <c r="B366" s="3" t="s">
        <v>148</v>
      </c>
      <c r="C366" s="3" t="s">
        <v>143</v>
      </c>
      <c r="D366" s="3">
        <v>31</v>
      </c>
      <c r="M366">
        <f>VLOOKUP(C366,$H$3:$I$5,2,0)</f>
        <v>19.989999999999998</v>
      </c>
      <c r="N366">
        <f>D366*M366</f>
        <v>619.68999999999994</v>
      </c>
    </row>
    <row r="367" spans="1:14" x14ac:dyDescent="0.25">
      <c r="A367" s="5">
        <v>40324</v>
      </c>
      <c r="B367" s="3" t="s">
        <v>148</v>
      </c>
      <c r="C367" s="3" t="s">
        <v>143</v>
      </c>
      <c r="D367" s="3">
        <v>57</v>
      </c>
      <c r="M367">
        <f>VLOOKUP(C367,$H$3:$I$5,2,0)</f>
        <v>19.989999999999998</v>
      </c>
      <c r="N367">
        <f>D367*M367</f>
        <v>1139.4299999999998</v>
      </c>
    </row>
    <row r="368" spans="1:14" x14ac:dyDescent="0.25">
      <c r="A368" s="5">
        <v>40392</v>
      </c>
      <c r="B368" s="3" t="s">
        <v>148</v>
      </c>
      <c r="C368" s="3" t="s">
        <v>143</v>
      </c>
      <c r="D368" s="3">
        <v>48</v>
      </c>
      <c r="M368">
        <f>VLOOKUP(C368,$H$3:$I$5,2,0)</f>
        <v>19.989999999999998</v>
      </c>
      <c r="N368">
        <f>D368*M368</f>
        <v>959.52</v>
      </c>
    </row>
    <row r="369" spans="1:14" x14ac:dyDescent="0.25">
      <c r="A369" s="5">
        <v>40323</v>
      </c>
      <c r="B369" s="3" t="s">
        <v>149</v>
      </c>
      <c r="C369" s="3" t="s">
        <v>143</v>
      </c>
      <c r="D369" s="3">
        <v>18</v>
      </c>
      <c r="M369">
        <f>VLOOKUP(C369,$H$3:$I$5,2,0)</f>
        <v>19.989999999999998</v>
      </c>
      <c r="N369">
        <f>D369*M369</f>
        <v>359.82</v>
      </c>
    </row>
    <row r="370" spans="1:14" x14ac:dyDescent="0.25">
      <c r="A370" s="5">
        <v>40377</v>
      </c>
      <c r="B370" s="3" t="s">
        <v>150</v>
      </c>
      <c r="C370" s="3" t="s">
        <v>141</v>
      </c>
      <c r="D370" s="3">
        <v>50</v>
      </c>
      <c r="M370">
        <f>VLOOKUP(C370,$H$3:$I$5,2,0)</f>
        <v>15.55</v>
      </c>
      <c r="N370">
        <f>D370*M370</f>
        <v>777.5</v>
      </c>
    </row>
    <row r="371" spans="1:14" x14ac:dyDescent="0.25">
      <c r="A371" s="5">
        <v>40352</v>
      </c>
      <c r="B371" s="3" t="s">
        <v>148</v>
      </c>
      <c r="C371" s="3" t="s">
        <v>143</v>
      </c>
      <c r="D371" s="3">
        <v>58</v>
      </c>
      <c r="M371">
        <f>VLOOKUP(C371,$H$3:$I$5,2,0)</f>
        <v>19.989999999999998</v>
      </c>
      <c r="N371">
        <f>D371*M371</f>
        <v>1159.4199999999998</v>
      </c>
    </row>
    <row r="372" spans="1:14" x14ac:dyDescent="0.25">
      <c r="A372" s="5">
        <v>40311</v>
      </c>
      <c r="B372" s="3" t="s">
        <v>150</v>
      </c>
      <c r="C372" s="3" t="s">
        <v>143</v>
      </c>
      <c r="D372" s="3">
        <v>34</v>
      </c>
      <c r="M372">
        <f>VLOOKUP(C372,$H$3:$I$5,2,0)</f>
        <v>19.989999999999998</v>
      </c>
      <c r="N372">
        <f>D372*M372</f>
        <v>679.66</v>
      </c>
    </row>
    <row r="373" spans="1:14" x14ac:dyDescent="0.25">
      <c r="A373" s="5">
        <v>40316</v>
      </c>
      <c r="B373" s="3" t="s">
        <v>150</v>
      </c>
      <c r="C373" s="3" t="s">
        <v>141</v>
      </c>
      <c r="D373" s="3">
        <v>44</v>
      </c>
      <c r="M373">
        <f>VLOOKUP(C373,$H$3:$I$5,2,0)</f>
        <v>15.55</v>
      </c>
      <c r="N373">
        <f>D373*M373</f>
        <v>684.2</v>
      </c>
    </row>
    <row r="374" spans="1:14" x14ac:dyDescent="0.25">
      <c r="A374" s="5">
        <v>40372</v>
      </c>
      <c r="B374" s="3" t="s">
        <v>149</v>
      </c>
      <c r="C374" s="3" t="s">
        <v>142</v>
      </c>
      <c r="D374" s="3">
        <v>32</v>
      </c>
      <c r="M374">
        <f>VLOOKUP(C374,$H$3:$I$5,2,0)</f>
        <v>22.25</v>
      </c>
      <c r="N374">
        <f>D374*M374</f>
        <v>712</v>
      </c>
    </row>
    <row r="375" spans="1:14" x14ac:dyDescent="0.25">
      <c r="A375" s="5">
        <v>40326</v>
      </c>
      <c r="B375" s="3" t="s">
        <v>149</v>
      </c>
      <c r="C375" s="3" t="s">
        <v>143</v>
      </c>
      <c r="D375" s="3">
        <v>18</v>
      </c>
      <c r="M375">
        <f>VLOOKUP(C375,$H$3:$I$5,2,0)</f>
        <v>19.989999999999998</v>
      </c>
      <c r="N375">
        <f>D375*M375</f>
        <v>359.82</v>
      </c>
    </row>
    <row r="376" spans="1:14" x14ac:dyDescent="0.25">
      <c r="A376" s="5">
        <v>40388</v>
      </c>
      <c r="B376" s="3" t="s">
        <v>150</v>
      </c>
      <c r="C376" s="3" t="s">
        <v>142</v>
      </c>
      <c r="D376" s="3">
        <v>27</v>
      </c>
      <c r="M376">
        <f>VLOOKUP(C376,$H$3:$I$5,2,0)</f>
        <v>22.25</v>
      </c>
      <c r="N376">
        <f>D376*M376</f>
        <v>600.75</v>
      </c>
    </row>
    <row r="377" spans="1:14" x14ac:dyDescent="0.25">
      <c r="A377" s="5">
        <v>40352</v>
      </c>
      <c r="B377" s="3" t="s">
        <v>149</v>
      </c>
      <c r="C377" s="3" t="s">
        <v>143</v>
      </c>
      <c r="D377" s="3">
        <v>59</v>
      </c>
      <c r="M377">
        <f>VLOOKUP(C377,$H$3:$I$5,2,0)</f>
        <v>19.989999999999998</v>
      </c>
      <c r="N377">
        <f>D377*M377</f>
        <v>1179.4099999999999</v>
      </c>
    </row>
    <row r="378" spans="1:14" x14ac:dyDescent="0.25">
      <c r="A378" s="5">
        <v>40347</v>
      </c>
      <c r="B378" s="3" t="s">
        <v>150</v>
      </c>
      <c r="C378" s="3" t="s">
        <v>143</v>
      </c>
      <c r="D378" s="3">
        <v>28</v>
      </c>
      <c r="M378">
        <f>VLOOKUP(C378,$H$3:$I$5,2,0)</f>
        <v>19.989999999999998</v>
      </c>
      <c r="N378">
        <f>D378*M378</f>
        <v>559.71999999999991</v>
      </c>
    </row>
    <row r="379" spans="1:14" x14ac:dyDescent="0.25">
      <c r="A379" s="5">
        <v>40329</v>
      </c>
      <c r="B379" s="3" t="s">
        <v>150</v>
      </c>
      <c r="C379" s="3" t="s">
        <v>142</v>
      </c>
      <c r="D379" s="3">
        <v>19</v>
      </c>
      <c r="M379">
        <f>VLOOKUP(C379,$H$3:$I$5,2,0)</f>
        <v>22.25</v>
      </c>
      <c r="N379">
        <f>D379*M379</f>
        <v>422.75</v>
      </c>
    </row>
    <row r="380" spans="1:14" x14ac:dyDescent="0.25">
      <c r="A380" s="5">
        <v>40384</v>
      </c>
      <c r="B380" s="3" t="s">
        <v>149</v>
      </c>
      <c r="C380" s="3" t="s">
        <v>143</v>
      </c>
      <c r="D380" s="3">
        <v>35</v>
      </c>
      <c r="M380">
        <f>VLOOKUP(C380,$H$3:$I$5,2,0)</f>
        <v>19.989999999999998</v>
      </c>
      <c r="N380">
        <f>D380*M380</f>
        <v>699.65</v>
      </c>
    </row>
    <row r="381" spans="1:14" x14ac:dyDescent="0.25">
      <c r="A381" s="5">
        <v>40371</v>
      </c>
      <c r="B381" s="3" t="s">
        <v>149</v>
      </c>
      <c r="C381" s="3" t="s">
        <v>143</v>
      </c>
      <c r="D381" s="3">
        <v>49</v>
      </c>
      <c r="M381">
        <f>VLOOKUP(C381,$H$3:$I$5,2,0)</f>
        <v>19.989999999999998</v>
      </c>
      <c r="N381">
        <f>D381*M381</f>
        <v>979.50999999999988</v>
      </c>
    </row>
    <row r="382" spans="1:14" x14ac:dyDescent="0.25">
      <c r="A382" s="5">
        <v>40394</v>
      </c>
      <c r="B382" s="3" t="s">
        <v>149</v>
      </c>
      <c r="C382" s="3" t="s">
        <v>143</v>
      </c>
      <c r="D382" s="3">
        <v>50</v>
      </c>
      <c r="M382">
        <f>VLOOKUP(C382,$H$3:$I$5,2,0)</f>
        <v>19.989999999999998</v>
      </c>
      <c r="N382">
        <f>D382*M382</f>
        <v>999.49999999999989</v>
      </c>
    </row>
    <row r="383" spans="1:14" x14ac:dyDescent="0.25">
      <c r="A383" s="5">
        <v>40362</v>
      </c>
      <c r="B383" s="3" t="s">
        <v>149</v>
      </c>
      <c r="C383" s="3" t="s">
        <v>142</v>
      </c>
      <c r="D383" s="3">
        <v>47</v>
      </c>
      <c r="M383">
        <f>VLOOKUP(C383,$H$3:$I$5,2,0)</f>
        <v>22.25</v>
      </c>
      <c r="N383">
        <f>D383*M383</f>
        <v>1045.75</v>
      </c>
    </row>
    <row r="384" spans="1:14" x14ac:dyDescent="0.25">
      <c r="A384" s="5">
        <v>40346</v>
      </c>
      <c r="B384" s="3" t="s">
        <v>150</v>
      </c>
      <c r="C384" s="3" t="s">
        <v>143</v>
      </c>
      <c r="D384" s="3">
        <v>20</v>
      </c>
      <c r="M384">
        <f>VLOOKUP(C384,$H$3:$I$5,2,0)</f>
        <v>19.989999999999998</v>
      </c>
      <c r="N384">
        <f>D384*M384</f>
        <v>399.79999999999995</v>
      </c>
    </row>
    <row r="385" spans="1:14" x14ac:dyDescent="0.25">
      <c r="A385" s="5">
        <v>40316</v>
      </c>
      <c r="B385" s="3" t="s">
        <v>150</v>
      </c>
      <c r="C385" s="3" t="s">
        <v>141</v>
      </c>
      <c r="D385" s="3">
        <v>24</v>
      </c>
      <c r="M385">
        <f>VLOOKUP(C385,$H$3:$I$5,2,0)</f>
        <v>15.55</v>
      </c>
      <c r="N385">
        <f>D385*M385</f>
        <v>373.20000000000005</v>
      </c>
    </row>
    <row r="386" spans="1:14" x14ac:dyDescent="0.25">
      <c r="A386" s="5">
        <v>40387</v>
      </c>
      <c r="B386" s="3" t="s">
        <v>149</v>
      </c>
      <c r="C386" s="3" t="s">
        <v>141</v>
      </c>
      <c r="D386" s="3">
        <v>57</v>
      </c>
      <c r="M386">
        <f>VLOOKUP(C386,$H$3:$I$5,2,0)</f>
        <v>15.55</v>
      </c>
      <c r="N386">
        <f>D386*M386</f>
        <v>886.35</v>
      </c>
    </row>
    <row r="387" spans="1:14" x14ac:dyDescent="0.25">
      <c r="A387" s="5">
        <v>40371</v>
      </c>
      <c r="B387" s="3" t="s">
        <v>149</v>
      </c>
      <c r="C387" s="3" t="s">
        <v>141</v>
      </c>
      <c r="D387" s="3">
        <v>32</v>
      </c>
      <c r="M387">
        <f>VLOOKUP(C387,$H$3:$I$5,2,0)</f>
        <v>15.55</v>
      </c>
      <c r="N387">
        <f>D387*M387</f>
        <v>497.6</v>
      </c>
    </row>
    <row r="388" spans="1:14" x14ac:dyDescent="0.25">
      <c r="A388" s="5">
        <v>40321</v>
      </c>
      <c r="B388" s="3" t="s">
        <v>150</v>
      </c>
      <c r="C388" s="3" t="s">
        <v>142</v>
      </c>
      <c r="D388" s="3">
        <v>20</v>
      </c>
      <c r="M388">
        <f>VLOOKUP(C388,$H$3:$I$5,2,0)</f>
        <v>22.25</v>
      </c>
      <c r="N388">
        <f>D388*M388</f>
        <v>445</v>
      </c>
    </row>
    <row r="389" spans="1:14" x14ac:dyDescent="0.25">
      <c r="A389" s="5">
        <v>40367</v>
      </c>
      <c r="B389" s="3" t="s">
        <v>150</v>
      </c>
      <c r="C389" s="3" t="s">
        <v>142</v>
      </c>
      <c r="D389" s="3">
        <v>12</v>
      </c>
      <c r="M389">
        <f>VLOOKUP(C389,$H$3:$I$5,2,0)</f>
        <v>22.25</v>
      </c>
      <c r="N389">
        <f>D389*M389</f>
        <v>267</v>
      </c>
    </row>
    <row r="390" spans="1:14" x14ac:dyDescent="0.25">
      <c r="A390" s="5">
        <v>40343</v>
      </c>
      <c r="B390" s="3" t="s">
        <v>148</v>
      </c>
      <c r="C390" s="3" t="s">
        <v>143</v>
      </c>
      <c r="D390" s="3">
        <v>26</v>
      </c>
      <c r="M390">
        <f>VLOOKUP(C390,$H$3:$I$5,2,0)</f>
        <v>19.989999999999998</v>
      </c>
      <c r="N390">
        <f>D390*M390</f>
        <v>519.74</v>
      </c>
    </row>
    <row r="391" spans="1:14" x14ac:dyDescent="0.25">
      <c r="A391" s="5">
        <v>40396</v>
      </c>
      <c r="B391" s="3" t="s">
        <v>149</v>
      </c>
      <c r="C391" s="3" t="s">
        <v>143</v>
      </c>
      <c r="D391" s="3">
        <v>10</v>
      </c>
      <c r="M391">
        <f>VLOOKUP(C391,$H$3:$I$5,2,0)</f>
        <v>19.989999999999998</v>
      </c>
      <c r="N391">
        <f>D391*M391</f>
        <v>199.89999999999998</v>
      </c>
    </row>
    <row r="392" spans="1:14" x14ac:dyDescent="0.25">
      <c r="A392" s="5">
        <v>40329</v>
      </c>
      <c r="B392" s="3" t="s">
        <v>149</v>
      </c>
      <c r="C392" s="3" t="s">
        <v>141</v>
      </c>
      <c r="D392" s="3">
        <v>12</v>
      </c>
      <c r="M392">
        <f>VLOOKUP(C392,$H$3:$I$5,2,0)</f>
        <v>15.55</v>
      </c>
      <c r="N392">
        <f>D392*M392</f>
        <v>186.60000000000002</v>
      </c>
    </row>
    <row r="393" spans="1:14" x14ac:dyDescent="0.25">
      <c r="A393" s="5">
        <v>40311</v>
      </c>
      <c r="B393" s="3" t="s">
        <v>149</v>
      </c>
      <c r="C393" s="3" t="s">
        <v>142</v>
      </c>
      <c r="D393" s="3">
        <v>34</v>
      </c>
      <c r="M393">
        <f>VLOOKUP(C393,$H$3:$I$5,2,0)</f>
        <v>22.25</v>
      </c>
      <c r="N393">
        <f>D393*M393</f>
        <v>756.5</v>
      </c>
    </row>
    <row r="394" spans="1:14" x14ac:dyDescent="0.25">
      <c r="A394" s="5">
        <v>40331</v>
      </c>
      <c r="B394" s="3" t="s">
        <v>149</v>
      </c>
      <c r="C394" s="3" t="s">
        <v>142</v>
      </c>
      <c r="D394" s="3">
        <v>23</v>
      </c>
      <c r="M394">
        <f>VLOOKUP(C394,$H$3:$I$5,2,0)</f>
        <v>22.25</v>
      </c>
      <c r="N394">
        <f>D394*M394</f>
        <v>511.75</v>
      </c>
    </row>
    <row r="395" spans="1:14" x14ac:dyDescent="0.25">
      <c r="A395" s="5">
        <v>40356</v>
      </c>
      <c r="B395" s="3" t="s">
        <v>148</v>
      </c>
      <c r="C395" s="3" t="s">
        <v>142</v>
      </c>
      <c r="D395" s="3">
        <v>55</v>
      </c>
      <c r="M395">
        <f>VLOOKUP(C395,$H$3:$I$5,2,0)</f>
        <v>22.25</v>
      </c>
      <c r="N395">
        <f>D395*M395</f>
        <v>1223.75</v>
      </c>
    </row>
    <row r="396" spans="1:14" x14ac:dyDescent="0.25">
      <c r="A396" s="5">
        <v>40384</v>
      </c>
      <c r="B396" s="3" t="s">
        <v>150</v>
      </c>
      <c r="C396" s="3" t="s">
        <v>141</v>
      </c>
      <c r="D396" s="3">
        <v>53</v>
      </c>
      <c r="M396">
        <f>VLOOKUP(C396,$H$3:$I$5,2,0)</f>
        <v>15.55</v>
      </c>
      <c r="N396">
        <f>D396*M396</f>
        <v>824.15000000000009</v>
      </c>
    </row>
    <row r="397" spans="1:14" x14ac:dyDescent="0.25">
      <c r="A397" s="5">
        <v>40388</v>
      </c>
      <c r="B397" s="3" t="s">
        <v>148</v>
      </c>
      <c r="C397" s="3" t="s">
        <v>142</v>
      </c>
      <c r="D397" s="3">
        <v>31</v>
      </c>
      <c r="M397">
        <f>VLOOKUP(C397,$H$3:$I$5,2,0)</f>
        <v>22.25</v>
      </c>
      <c r="N397">
        <f>D397*M397</f>
        <v>689.75</v>
      </c>
    </row>
    <row r="398" spans="1:14" x14ac:dyDescent="0.25">
      <c r="A398" s="5">
        <v>40358</v>
      </c>
      <c r="B398" s="3" t="s">
        <v>150</v>
      </c>
      <c r="C398" s="3" t="s">
        <v>141</v>
      </c>
      <c r="D398" s="3">
        <v>18</v>
      </c>
      <c r="M398">
        <f>VLOOKUP(C398,$H$3:$I$5,2,0)</f>
        <v>15.55</v>
      </c>
      <c r="N398">
        <f>D398*M398</f>
        <v>279.90000000000003</v>
      </c>
    </row>
    <row r="399" spans="1:14" x14ac:dyDescent="0.25">
      <c r="A399" s="5">
        <v>40388</v>
      </c>
      <c r="B399" s="3" t="s">
        <v>150</v>
      </c>
      <c r="C399" s="3" t="s">
        <v>143</v>
      </c>
      <c r="D399" s="3">
        <v>58</v>
      </c>
      <c r="M399">
        <f>VLOOKUP(C399,$H$3:$I$5,2,0)</f>
        <v>19.989999999999998</v>
      </c>
      <c r="N399">
        <f>D399*M399</f>
        <v>1159.4199999999998</v>
      </c>
    </row>
    <row r="400" spans="1:14" x14ac:dyDescent="0.25">
      <c r="A400" s="5">
        <v>40390</v>
      </c>
      <c r="B400" s="3" t="s">
        <v>150</v>
      </c>
      <c r="C400" s="3" t="s">
        <v>141</v>
      </c>
      <c r="D400" s="3">
        <v>24</v>
      </c>
      <c r="M400">
        <f>VLOOKUP(C400,$H$3:$I$5,2,0)</f>
        <v>15.55</v>
      </c>
      <c r="N400">
        <f>D400*M400</f>
        <v>373.20000000000005</v>
      </c>
    </row>
    <row r="401" spans="1:14" x14ac:dyDescent="0.25">
      <c r="A401" s="5">
        <v>40322</v>
      </c>
      <c r="B401" s="3" t="s">
        <v>150</v>
      </c>
      <c r="C401" s="3" t="s">
        <v>141</v>
      </c>
      <c r="D401" s="3">
        <v>35</v>
      </c>
      <c r="M401">
        <f>VLOOKUP(C401,$H$3:$I$5,2,0)</f>
        <v>15.55</v>
      </c>
      <c r="N401">
        <f>D401*M401</f>
        <v>544.25</v>
      </c>
    </row>
    <row r="402" spans="1:14" x14ac:dyDescent="0.25">
      <c r="A402" s="5">
        <v>40371</v>
      </c>
      <c r="B402" s="3" t="s">
        <v>150</v>
      </c>
      <c r="C402" s="3" t="s">
        <v>143</v>
      </c>
      <c r="D402" s="3">
        <v>59</v>
      </c>
      <c r="M402">
        <f>VLOOKUP(C402,$H$3:$I$5,2,0)</f>
        <v>19.989999999999998</v>
      </c>
      <c r="N402">
        <f>D402*M402</f>
        <v>1179.4099999999999</v>
      </c>
    </row>
    <row r="403" spans="1:14" x14ac:dyDescent="0.25">
      <c r="A403" s="5">
        <v>40311</v>
      </c>
      <c r="B403" s="3" t="s">
        <v>149</v>
      </c>
      <c r="C403" s="3" t="s">
        <v>143</v>
      </c>
      <c r="D403" s="3">
        <v>19</v>
      </c>
      <c r="M403">
        <f>VLOOKUP(C403,$H$3:$I$5,2,0)</f>
        <v>19.989999999999998</v>
      </c>
      <c r="N403">
        <f>D403*M403</f>
        <v>379.80999999999995</v>
      </c>
    </row>
    <row r="404" spans="1:14" x14ac:dyDescent="0.25">
      <c r="A404" s="5">
        <v>40323</v>
      </c>
      <c r="B404" s="3" t="s">
        <v>149</v>
      </c>
      <c r="C404" s="3" t="s">
        <v>141</v>
      </c>
      <c r="D404" s="3">
        <v>55</v>
      </c>
      <c r="M404">
        <f>VLOOKUP(C404,$H$3:$I$5,2,0)</f>
        <v>15.55</v>
      </c>
      <c r="N404">
        <f>D404*M404</f>
        <v>855.25</v>
      </c>
    </row>
    <row r="405" spans="1:14" x14ac:dyDescent="0.25">
      <c r="A405" s="5">
        <v>40373</v>
      </c>
      <c r="B405" s="3" t="s">
        <v>149</v>
      </c>
      <c r="C405" s="3" t="s">
        <v>143</v>
      </c>
      <c r="D405" s="3">
        <v>35</v>
      </c>
      <c r="M405">
        <f>VLOOKUP(C405,$H$3:$I$5,2,0)</f>
        <v>19.989999999999998</v>
      </c>
      <c r="N405">
        <f>D405*M405</f>
        <v>699.65</v>
      </c>
    </row>
    <row r="406" spans="1:14" x14ac:dyDescent="0.25">
      <c r="A406" s="5">
        <v>40390</v>
      </c>
      <c r="B406" s="3" t="s">
        <v>150</v>
      </c>
      <c r="C406" s="3" t="s">
        <v>141</v>
      </c>
      <c r="D406" s="3">
        <v>35</v>
      </c>
      <c r="M406">
        <f>VLOOKUP(C406,$H$3:$I$5,2,0)</f>
        <v>15.55</v>
      </c>
      <c r="N406">
        <f>D406*M406</f>
        <v>544.25</v>
      </c>
    </row>
    <row r="407" spans="1:14" x14ac:dyDescent="0.25">
      <c r="A407" s="5">
        <v>40329</v>
      </c>
      <c r="B407" s="3" t="s">
        <v>149</v>
      </c>
      <c r="C407" s="3" t="s">
        <v>141</v>
      </c>
      <c r="D407" s="3">
        <v>20</v>
      </c>
      <c r="M407">
        <f>VLOOKUP(C407,$H$3:$I$5,2,0)</f>
        <v>15.55</v>
      </c>
      <c r="N407">
        <f>D407*M407</f>
        <v>311</v>
      </c>
    </row>
    <row r="408" spans="1:14" x14ac:dyDescent="0.25">
      <c r="A408" s="5">
        <v>40365</v>
      </c>
      <c r="B408" s="3" t="s">
        <v>150</v>
      </c>
      <c r="C408" s="3" t="s">
        <v>143</v>
      </c>
      <c r="D408" s="3">
        <v>54</v>
      </c>
      <c r="M408">
        <f>VLOOKUP(C408,$H$3:$I$5,2,0)</f>
        <v>19.989999999999998</v>
      </c>
      <c r="N408">
        <f>D408*M408</f>
        <v>1079.4599999999998</v>
      </c>
    </row>
    <row r="409" spans="1:14" x14ac:dyDescent="0.25">
      <c r="A409" s="5">
        <v>40376</v>
      </c>
      <c r="B409" s="3" t="s">
        <v>150</v>
      </c>
      <c r="C409" s="3" t="s">
        <v>141</v>
      </c>
      <c r="D409" s="3">
        <v>42</v>
      </c>
      <c r="M409">
        <f>VLOOKUP(C409,$H$3:$I$5,2,0)</f>
        <v>15.55</v>
      </c>
      <c r="N409">
        <f>D409*M409</f>
        <v>653.1</v>
      </c>
    </row>
    <row r="410" spans="1:14" x14ac:dyDescent="0.25">
      <c r="A410" s="5">
        <v>40364</v>
      </c>
      <c r="B410" s="3" t="s">
        <v>148</v>
      </c>
      <c r="C410" s="3" t="s">
        <v>141</v>
      </c>
      <c r="D410" s="3">
        <v>19</v>
      </c>
      <c r="M410">
        <f>VLOOKUP(C410,$H$3:$I$5,2,0)</f>
        <v>15.55</v>
      </c>
      <c r="N410">
        <f>D410*M410</f>
        <v>295.45</v>
      </c>
    </row>
    <row r="411" spans="1:14" x14ac:dyDescent="0.25">
      <c r="A411" s="5">
        <v>40365</v>
      </c>
      <c r="B411" s="3" t="s">
        <v>148</v>
      </c>
      <c r="C411" s="3" t="s">
        <v>142</v>
      </c>
      <c r="D411" s="3">
        <v>23</v>
      </c>
      <c r="M411">
        <f>VLOOKUP(C411,$H$3:$I$5,2,0)</f>
        <v>22.25</v>
      </c>
      <c r="N411">
        <f>D411*M411</f>
        <v>511.75</v>
      </c>
    </row>
    <row r="412" spans="1:14" x14ac:dyDescent="0.25">
      <c r="A412" s="5">
        <v>40357</v>
      </c>
      <c r="B412" s="3" t="s">
        <v>149</v>
      </c>
      <c r="C412" s="3" t="s">
        <v>141</v>
      </c>
      <c r="D412" s="3">
        <v>49</v>
      </c>
      <c r="M412">
        <f>VLOOKUP(C412,$H$3:$I$5,2,0)</f>
        <v>15.55</v>
      </c>
      <c r="N412">
        <f>D412*M412</f>
        <v>761.95</v>
      </c>
    </row>
    <row r="413" spans="1:14" x14ac:dyDescent="0.25">
      <c r="A413" s="5">
        <v>40371</v>
      </c>
      <c r="B413" s="3" t="s">
        <v>148</v>
      </c>
      <c r="C413" s="3" t="s">
        <v>143</v>
      </c>
      <c r="D413" s="3">
        <v>41</v>
      </c>
      <c r="M413">
        <f>VLOOKUP(C413,$H$3:$I$5,2,0)</f>
        <v>19.989999999999998</v>
      </c>
      <c r="N413">
        <f>D413*M413</f>
        <v>819.58999999999992</v>
      </c>
    </row>
    <row r="414" spans="1:14" x14ac:dyDescent="0.25">
      <c r="A414" s="5">
        <v>40321</v>
      </c>
      <c r="B414" s="3" t="s">
        <v>148</v>
      </c>
      <c r="C414" s="3" t="s">
        <v>143</v>
      </c>
      <c r="D414" s="3">
        <v>51</v>
      </c>
      <c r="M414">
        <f>VLOOKUP(C414,$H$3:$I$5,2,0)</f>
        <v>19.989999999999998</v>
      </c>
      <c r="N414">
        <f>D414*M414</f>
        <v>1019.4899999999999</v>
      </c>
    </row>
    <row r="415" spans="1:14" x14ac:dyDescent="0.25">
      <c r="A415" s="5">
        <v>40396</v>
      </c>
      <c r="B415" s="3" t="s">
        <v>150</v>
      </c>
      <c r="C415" s="3" t="s">
        <v>141</v>
      </c>
      <c r="D415" s="3">
        <v>52</v>
      </c>
      <c r="M415">
        <f>VLOOKUP(C415,$H$3:$I$5,2,0)</f>
        <v>15.55</v>
      </c>
      <c r="N415">
        <f>D415*M415</f>
        <v>808.6</v>
      </c>
    </row>
    <row r="416" spans="1:14" x14ac:dyDescent="0.25">
      <c r="A416" s="5">
        <v>40386</v>
      </c>
      <c r="B416" s="3" t="s">
        <v>150</v>
      </c>
      <c r="C416" s="3" t="s">
        <v>143</v>
      </c>
      <c r="D416" s="3">
        <v>20</v>
      </c>
      <c r="M416">
        <f>VLOOKUP(C416,$H$3:$I$5,2,0)</f>
        <v>19.989999999999998</v>
      </c>
      <c r="N416">
        <f>D416*M416</f>
        <v>399.79999999999995</v>
      </c>
    </row>
    <row r="417" spans="1:14" x14ac:dyDescent="0.25">
      <c r="A417" s="5">
        <v>40325</v>
      </c>
      <c r="B417" s="3" t="s">
        <v>150</v>
      </c>
      <c r="C417" s="3" t="s">
        <v>141</v>
      </c>
      <c r="D417" s="3">
        <v>21</v>
      </c>
      <c r="M417">
        <f>VLOOKUP(C417,$H$3:$I$5,2,0)</f>
        <v>15.55</v>
      </c>
      <c r="N417">
        <f>D417*M417</f>
        <v>326.55</v>
      </c>
    </row>
    <row r="418" spans="1:14" x14ac:dyDescent="0.25">
      <c r="A418" s="5">
        <v>40334</v>
      </c>
      <c r="B418" s="3" t="s">
        <v>149</v>
      </c>
      <c r="C418" s="3" t="s">
        <v>143</v>
      </c>
      <c r="D418" s="3">
        <v>12</v>
      </c>
      <c r="M418">
        <f>VLOOKUP(C418,$H$3:$I$5,2,0)</f>
        <v>19.989999999999998</v>
      </c>
      <c r="N418">
        <f>D418*M418</f>
        <v>239.88</v>
      </c>
    </row>
    <row r="419" spans="1:14" x14ac:dyDescent="0.25">
      <c r="A419" s="5">
        <v>40312</v>
      </c>
      <c r="B419" s="3" t="s">
        <v>148</v>
      </c>
      <c r="C419" s="3" t="s">
        <v>143</v>
      </c>
      <c r="D419" s="3">
        <v>44</v>
      </c>
      <c r="M419">
        <f>VLOOKUP(C419,$H$3:$I$5,2,0)</f>
        <v>19.989999999999998</v>
      </c>
      <c r="N419">
        <f>D419*M419</f>
        <v>879.56</v>
      </c>
    </row>
    <row r="420" spans="1:14" x14ac:dyDescent="0.25">
      <c r="A420" s="5">
        <v>40359</v>
      </c>
      <c r="B420" s="3" t="s">
        <v>150</v>
      </c>
      <c r="C420" s="3" t="s">
        <v>142</v>
      </c>
      <c r="D420" s="3">
        <v>57</v>
      </c>
      <c r="M420">
        <f>VLOOKUP(C420,$H$3:$I$5,2,0)</f>
        <v>22.25</v>
      </c>
      <c r="N420">
        <f>D420*M420</f>
        <v>1268.25</v>
      </c>
    </row>
    <row r="421" spans="1:14" x14ac:dyDescent="0.25">
      <c r="A421" s="5">
        <v>40383</v>
      </c>
      <c r="B421" s="3" t="s">
        <v>148</v>
      </c>
      <c r="C421" s="3" t="s">
        <v>141</v>
      </c>
      <c r="D421" s="3">
        <v>48</v>
      </c>
      <c r="M421">
        <f>VLOOKUP(C421,$H$3:$I$5,2,0)</f>
        <v>15.55</v>
      </c>
      <c r="N421">
        <f>D421*M421</f>
        <v>746.40000000000009</v>
      </c>
    </row>
    <row r="422" spans="1:14" x14ac:dyDescent="0.25">
      <c r="A422" s="5">
        <v>40395</v>
      </c>
      <c r="B422" s="3" t="s">
        <v>148</v>
      </c>
      <c r="C422" s="3" t="s">
        <v>143</v>
      </c>
      <c r="D422" s="3">
        <v>35</v>
      </c>
      <c r="M422">
        <f>VLOOKUP(C422,$H$3:$I$5,2,0)</f>
        <v>19.989999999999998</v>
      </c>
      <c r="N422">
        <f>D422*M422</f>
        <v>699.65</v>
      </c>
    </row>
    <row r="423" spans="1:14" x14ac:dyDescent="0.25">
      <c r="A423" s="5">
        <v>40345</v>
      </c>
      <c r="B423" s="3" t="s">
        <v>150</v>
      </c>
      <c r="C423" s="3" t="s">
        <v>143</v>
      </c>
      <c r="D423" s="3">
        <v>27</v>
      </c>
      <c r="M423">
        <f>VLOOKUP(C423,$H$3:$I$5,2,0)</f>
        <v>19.989999999999998</v>
      </c>
      <c r="N423">
        <f>D423*M423</f>
        <v>539.7299999999999</v>
      </c>
    </row>
    <row r="424" spans="1:14" x14ac:dyDescent="0.25">
      <c r="A424" s="5">
        <v>40323</v>
      </c>
      <c r="B424" s="3" t="s">
        <v>148</v>
      </c>
      <c r="C424" s="3" t="s">
        <v>142</v>
      </c>
      <c r="D424" s="3">
        <v>51</v>
      </c>
      <c r="M424">
        <f>VLOOKUP(C424,$H$3:$I$5,2,0)</f>
        <v>22.25</v>
      </c>
      <c r="N424">
        <f>D424*M424</f>
        <v>1134.75</v>
      </c>
    </row>
    <row r="425" spans="1:14" x14ac:dyDescent="0.25">
      <c r="A425" s="5">
        <v>40381</v>
      </c>
      <c r="B425" s="3" t="s">
        <v>150</v>
      </c>
      <c r="C425" s="3" t="s">
        <v>141</v>
      </c>
      <c r="D425" s="3">
        <v>49</v>
      </c>
      <c r="M425">
        <f>VLOOKUP(C425,$H$3:$I$5,2,0)</f>
        <v>15.55</v>
      </c>
      <c r="N425">
        <f>D425*M425</f>
        <v>761.95</v>
      </c>
    </row>
    <row r="426" spans="1:14" x14ac:dyDescent="0.25">
      <c r="A426" s="5">
        <v>40358</v>
      </c>
      <c r="B426" s="3" t="s">
        <v>149</v>
      </c>
      <c r="C426" s="3" t="s">
        <v>141</v>
      </c>
      <c r="D426" s="3">
        <v>11</v>
      </c>
      <c r="M426">
        <f>VLOOKUP(C426,$H$3:$I$5,2,0)</f>
        <v>15.55</v>
      </c>
      <c r="N426">
        <f>D426*M426</f>
        <v>171.05</v>
      </c>
    </row>
    <row r="427" spans="1:14" x14ac:dyDescent="0.25">
      <c r="A427" s="5">
        <v>40356</v>
      </c>
      <c r="B427" s="3" t="s">
        <v>150</v>
      </c>
      <c r="C427" s="3" t="s">
        <v>141</v>
      </c>
      <c r="D427" s="3">
        <v>57</v>
      </c>
      <c r="M427">
        <f>VLOOKUP(C427,$H$3:$I$5,2,0)</f>
        <v>15.55</v>
      </c>
      <c r="N427">
        <f>D427*M427</f>
        <v>886.35</v>
      </c>
    </row>
    <row r="428" spans="1:14" x14ac:dyDescent="0.25">
      <c r="A428" s="5">
        <v>40381</v>
      </c>
      <c r="B428" s="3" t="s">
        <v>150</v>
      </c>
      <c r="C428" s="3" t="s">
        <v>142</v>
      </c>
      <c r="D428" s="3">
        <v>50</v>
      </c>
      <c r="M428">
        <f>VLOOKUP(C428,$H$3:$I$5,2,0)</f>
        <v>22.25</v>
      </c>
      <c r="N428">
        <f>D428*M428</f>
        <v>1112.5</v>
      </c>
    </row>
    <row r="429" spans="1:14" x14ac:dyDescent="0.25">
      <c r="A429" s="5">
        <v>40377</v>
      </c>
      <c r="B429" s="3" t="s">
        <v>149</v>
      </c>
      <c r="C429" s="3" t="s">
        <v>143</v>
      </c>
      <c r="D429" s="3">
        <v>41</v>
      </c>
      <c r="M429">
        <f>VLOOKUP(C429,$H$3:$I$5,2,0)</f>
        <v>19.989999999999998</v>
      </c>
      <c r="N429">
        <f>D429*M429</f>
        <v>819.58999999999992</v>
      </c>
    </row>
    <row r="430" spans="1:14" x14ac:dyDescent="0.25">
      <c r="A430" s="5">
        <v>40393</v>
      </c>
      <c r="B430" s="3" t="s">
        <v>150</v>
      </c>
      <c r="C430" s="3" t="s">
        <v>142</v>
      </c>
      <c r="D430" s="3">
        <v>21</v>
      </c>
      <c r="M430">
        <f>VLOOKUP(C430,$H$3:$I$5,2,0)</f>
        <v>22.25</v>
      </c>
      <c r="N430">
        <f>D430*M430</f>
        <v>467.25</v>
      </c>
    </row>
    <row r="431" spans="1:14" x14ac:dyDescent="0.25">
      <c r="A431" s="5">
        <v>40361</v>
      </c>
      <c r="B431" s="3" t="s">
        <v>149</v>
      </c>
      <c r="C431" s="3" t="s">
        <v>141</v>
      </c>
      <c r="D431" s="3">
        <v>41</v>
      </c>
      <c r="M431">
        <f>VLOOKUP(C431,$H$3:$I$5,2,0)</f>
        <v>15.55</v>
      </c>
      <c r="N431">
        <f>D431*M431</f>
        <v>637.55000000000007</v>
      </c>
    </row>
    <row r="432" spans="1:14" x14ac:dyDescent="0.25">
      <c r="A432" s="5">
        <v>40391</v>
      </c>
      <c r="B432" s="3" t="s">
        <v>149</v>
      </c>
      <c r="C432" s="3" t="s">
        <v>141</v>
      </c>
      <c r="D432" s="3">
        <v>46</v>
      </c>
      <c r="M432">
        <f>VLOOKUP(C432,$H$3:$I$5,2,0)</f>
        <v>15.55</v>
      </c>
      <c r="N432">
        <f>D432*M432</f>
        <v>715.30000000000007</v>
      </c>
    </row>
    <row r="433" spans="1:14" x14ac:dyDescent="0.25">
      <c r="A433" s="5">
        <v>40346</v>
      </c>
      <c r="B433" s="3" t="s">
        <v>150</v>
      </c>
      <c r="C433" s="3" t="s">
        <v>143</v>
      </c>
      <c r="D433" s="3">
        <v>35</v>
      </c>
      <c r="M433">
        <f>VLOOKUP(C433,$H$3:$I$5,2,0)</f>
        <v>19.989999999999998</v>
      </c>
      <c r="N433">
        <f>D433*M433</f>
        <v>699.65</v>
      </c>
    </row>
    <row r="434" spans="1:14" x14ac:dyDescent="0.25">
      <c r="A434" s="5">
        <v>40341</v>
      </c>
      <c r="B434" s="3" t="s">
        <v>148</v>
      </c>
      <c r="C434" s="3" t="s">
        <v>143</v>
      </c>
      <c r="D434" s="3">
        <v>55</v>
      </c>
      <c r="M434">
        <f>VLOOKUP(C434,$H$3:$I$5,2,0)</f>
        <v>19.989999999999998</v>
      </c>
      <c r="N434">
        <f>D434*M434</f>
        <v>1099.4499999999998</v>
      </c>
    </row>
    <row r="435" spans="1:14" x14ac:dyDescent="0.25">
      <c r="A435" s="5">
        <v>40367</v>
      </c>
      <c r="B435" s="3" t="s">
        <v>150</v>
      </c>
      <c r="C435" s="3" t="s">
        <v>143</v>
      </c>
      <c r="D435" s="3">
        <v>49</v>
      </c>
      <c r="M435">
        <f>VLOOKUP(C435,$H$3:$I$5,2,0)</f>
        <v>19.989999999999998</v>
      </c>
      <c r="N435">
        <f>D435*M435</f>
        <v>979.50999999999988</v>
      </c>
    </row>
    <row r="436" spans="1:14" x14ac:dyDescent="0.25">
      <c r="A436" s="5">
        <v>40382</v>
      </c>
      <c r="B436" s="3" t="s">
        <v>150</v>
      </c>
      <c r="C436" s="3" t="s">
        <v>142</v>
      </c>
      <c r="D436" s="3">
        <v>40</v>
      </c>
      <c r="M436">
        <f>VLOOKUP(C436,$H$3:$I$5,2,0)</f>
        <v>22.25</v>
      </c>
      <c r="N436">
        <f>D436*M436</f>
        <v>890</v>
      </c>
    </row>
    <row r="437" spans="1:14" x14ac:dyDescent="0.25">
      <c r="A437" s="5">
        <v>40322</v>
      </c>
      <c r="B437" s="3" t="s">
        <v>149</v>
      </c>
      <c r="C437" s="3" t="s">
        <v>143</v>
      </c>
      <c r="D437" s="3">
        <v>35</v>
      </c>
      <c r="M437">
        <f>VLOOKUP(C437,$H$3:$I$5,2,0)</f>
        <v>19.989999999999998</v>
      </c>
      <c r="N437">
        <f>D437*M437</f>
        <v>699.65</v>
      </c>
    </row>
    <row r="438" spans="1:14" x14ac:dyDescent="0.25">
      <c r="A438" s="5">
        <v>40325</v>
      </c>
      <c r="B438" s="3" t="s">
        <v>150</v>
      </c>
      <c r="C438" s="3" t="s">
        <v>143</v>
      </c>
      <c r="D438" s="3">
        <v>45</v>
      </c>
      <c r="M438">
        <f>VLOOKUP(C438,$H$3:$I$5,2,0)</f>
        <v>19.989999999999998</v>
      </c>
      <c r="N438">
        <f>D438*M438</f>
        <v>899.55</v>
      </c>
    </row>
    <row r="439" spans="1:14" x14ac:dyDescent="0.25">
      <c r="A439" s="5">
        <v>40347</v>
      </c>
      <c r="B439" s="3" t="s">
        <v>149</v>
      </c>
      <c r="C439" s="3" t="s">
        <v>143</v>
      </c>
      <c r="D439" s="3">
        <v>51</v>
      </c>
      <c r="M439">
        <f>VLOOKUP(C439,$H$3:$I$5,2,0)</f>
        <v>19.989999999999998</v>
      </c>
      <c r="N439">
        <f>D439*M439</f>
        <v>1019.4899999999999</v>
      </c>
    </row>
    <row r="440" spans="1:14" x14ac:dyDescent="0.25">
      <c r="A440" s="5">
        <v>40393</v>
      </c>
      <c r="B440" s="3" t="s">
        <v>150</v>
      </c>
      <c r="C440" s="3" t="s">
        <v>142</v>
      </c>
      <c r="D440" s="3">
        <v>27</v>
      </c>
      <c r="M440">
        <f>VLOOKUP(C440,$H$3:$I$5,2,0)</f>
        <v>22.25</v>
      </c>
      <c r="N440">
        <f>D440*M440</f>
        <v>600.75</v>
      </c>
    </row>
    <row r="441" spans="1:14" x14ac:dyDescent="0.25">
      <c r="A441" s="5">
        <v>40380</v>
      </c>
      <c r="B441" s="3" t="s">
        <v>149</v>
      </c>
      <c r="C441" s="3" t="s">
        <v>142</v>
      </c>
      <c r="D441" s="3">
        <v>56</v>
      </c>
      <c r="M441">
        <f>VLOOKUP(C441,$H$3:$I$5,2,0)</f>
        <v>22.25</v>
      </c>
      <c r="N441">
        <f>D441*M441</f>
        <v>1246</v>
      </c>
    </row>
    <row r="442" spans="1:14" x14ac:dyDescent="0.25">
      <c r="A442" s="5">
        <v>40342</v>
      </c>
      <c r="B442" s="3" t="s">
        <v>150</v>
      </c>
      <c r="C442" s="3" t="s">
        <v>141</v>
      </c>
      <c r="D442" s="3">
        <v>17</v>
      </c>
      <c r="M442">
        <f>VLOOKUP(C442,$H$3:$I$5,2,0)</f>
        <v>15.55</v>
      </c>
      <c r="N442">
        <f>D442*M442</f>
        <v>264.35000000000002</v>
      </c>
    </row>
    <row r="443" spans="1:14" x14ac:dyDescent="0.25">
      <c r="A443" s="5">
        <v>40383</v>
      </c>
      <c r="B443" s="3" t="s">
        <v>150</v>
      </c>
      <c r="C443" s="3" t="s">
        <v>142</v>
      </c>
      <c r="D443" s="3">
        <v>34</v>
      </c>
      <c r="M443">
        <f>VLOOKUP(C443,$H$3:$I$5,2,0)</f>
        <v>22.25</v>
      </c>
      <c r="N443">
        <f>D443*M443</f>
        <v>756.5</v>
      </c>
    </row>
    <row r="444" spans="1:14" x14ac:dyDescent="0.25">
      <c r="A444" s="5">
        <v>40375</v>
      </c>
      <c r="B444" s="3" t="s">
        <v>149</v>
      </c>
      <c r="C444" s="3" t="s">
        <v>143</v>
      </c>
      <c r="D444" s="3">
        <v>33</v>
      </c>
      <c r="M444">
        <f>VLOOKUP(C444,$H$3:$I$5,2,0)</f>
        <v>19.989999999999998</v>
      </c>
      <c r="N444">
        <f>D444*M444</f>
        <v>659.67</v>
      </c>
    </row>
    <row r="445" spans="1:14" x14ac:dyDescent="0.25">
      <c r="A445" s="5">
        <v>40327</v>
      </c>
      <c r="B445" s="3" t="s">
        <v>150</v>
      </c>
      <c r="C445" s="3" t="s">
        <v>141</v>
      </c>
      <c r="D445" s="3">
        <v>58</v>
      </c>
      <c r="M445">
        <f>VLOOKUP(C445,$H$3:$I$5,2,0)</f>
        <v>15.55</v>
      </c>
      <c r="N445">
        <f>D445*M445</f>
        <v>901.90000000000009</v>
      </c>
    </row>
    <row r="446" spans="1:14" x14ac:dyDescent="0.25">
      <c r="A446" s="5">
        <v>40313</v>
      </c>
      <c r="B446" s="3" t="s">
        <v>149</v>
      </c>
      <c r="C446" s="3" t="s">
        <v>143</v>
      </c>
      <c r="D446" s="3">
        <v>37</v>
      </c>
      <c r="M446">
        <f>VLOOKUP(C446,$H$3:$I$5,2,0)</f>
        <v>19.989999999999998</v>
      </c>
      <c r="N446">
        <f>D446*M446</f>
        <v>739.63</v>
      </c>
    </row>
    <row r="447" spans="1:14" x14ac:dyDescent="0.25">
      <c r="A447" s="5">
        <v>40345</v>
      </c>
      <c r="B447" s="3" t="s">
        <v>149</v>
      </c>
      <c r="C447" s="3" t="s">
        <v>143</v>
      </c>
      <c r="D447" s="3">
        <v>50</v>
      </c>
      <c r="M447">
        <f>VLOOKUP(C447,$H$3:$I$5,2,0)</f>
        <v>19.989999999999998</v>
      </c>
      <c r="N447">
        <f>D447*M447</f>
        <v>999.49999999999989</v>
      </c>
    </row>
    <row r="448" spans="1:14" x14ac:dyDescent="0.25">
      <c r="A448" s="5">
        <v>40354</v>
      </c>
      <c r="B448" s="3" t="s">
        <v>150</v>
      </c>
      <c r="C448" s="3" t="s">
        <v>141</v>
      </c>
      <c r="D448" s="3">
        <v>42</v>
      </c>
      <c r="M448">
        <f>VLOOKUP(C448,$H$3:$I$5,2,0)</f>
        <v>15.55</v>
      </c>
      <c r="N448">
        <f>D448*M448</f>
        <v>653.1</v>
      </c>
    </row>
    <row r="449" spans="1:14" x14ac:dyDescent="0.25">
      <c r="A449" s="5">
        <v>40369</v>
      </c>
      <c r="B449" s="3" t="s">
        <v>149</v>
      </c>
      <c r="C449" s="3" t="s">
        <v>143</v>
      </c>
      <c r="D449" s="3">
        <v>46</v>
      </c>
      <c r="M449">
        <f>VLOOKUP(C449,$H$3:$I$5,2,0)</f>
        <v>19.989999999999998</v>
      </c>
      <c r="N449">
        <f>D449*M449</f>
        <v>919.54</v>
      </c>
    </row>
    <row r="450" spans="1:14" x14ac:dyDescent="0.25">
      <c r="A450" s="5">
        <v>40335</v>
      </c>
      <c r="B450" s="3" t="s">
        <v>148</v>
      </c>
      <c r="C450" s="3" t="s">
        <v>141</v>
      </c>
      <c r="D450" s="3">
        <v>49</v>
      </c>
      <c r="M450">
        <f>VLOOKUP(C450,$H$3:$I$5,2,0)</f>
        <v>15.55</v>
      </c>
      <c r="N450">
        <f>D450*M450</f>
        <v>761.95</v>
      </c>
    </row>
    <row r="451" spans="1:14" x14ac:dyDescent="0.25">
      <c r="A451" s="5">
        <v>40344</v>
      </c>
      <c r="B451" s="3" t="s">
        <v>149</v>
      </c>
      <c r="C451" s="3" t="s">
        <v>143</v>
      </c>
      <c r="D451" s="3">
        <v>42</v>
      </c>
      <c r="M451">
        <f>VLOOKUP(C451,$H$3:$I$5,2,0)</f>
        <v>19.989999999999998</v>
      </c>
      <c r="N451">
        <f>D451*M451</f>
        <v>839.57999999999993</v>
      </c>
    </row>
    <row r="452" spans="1:14" x14ac:dyDescent="0.25">
      <c r="A452" s="5">
        <v>40390</v>
      </c>
      <c r="B452" s="3" t="s">
        <v>148</v>
      </c>
      <c r="C452" s="3" t="s">
        <v>141</v>
      </c>
      <c r="D452" s="3">
        <v>22</v>
      </c>
      <c r="M452">
        <f>VLOOKUP(C452,$H$3:$I$5,2,0)</f>
        <v>15.55</v>
      </c>
      <c r="N452">
        <f>D452*M452</f>
        <v>342.1</v>
      </c>
    </row>
    <row r="453" spans="1:14" x14ac:dyDescent="0.25">
      <c r="A453" s="5">
        <v>40341</v>
      </c>
      <c r="B453" s="3" t="s">
        <v>148</v>
      </c>
      <c r="C453" s="3" t="s">
        <v>143</v>
      </c>
      <c r="D453" s="3">
        <v>32</v>
      </c>
      <c r="M453">
        <f>VLOOKUP(C453,$H$3:$I$5,2,0)</f>
        <v>19.989999999999998</v>
      </c>
      <c r="N453">
        <f>D453*M453</f>
        <v>639.67999999999995</v>
      </c>
    </row>
    <row r="454" spans="1:14" x14ac:dyDescent="0.25">
      <c r="A454" s="5">
        <v>40342</v>
      </c>
      <c r="B454" s="3" t="s">
        <v>150</v>
      </c>
      <c r="C454" s="3" t="s">
        <v>143</v>
      </c>
      <c r="D454" s="3">
        <v>45</v>
      </c>
      <c r="M454">
        <f>VLOOKUP(C454,$H$3:$I$5,2,0)</f>
        <v>19.989999999999998</v>
      </c>
      <c r="N454">
        <f>D454*M454</f>
        <v>899.55</v>
      </c>
    </row>
    <row r="455" spans="1:14" x14ac:dyDescent="0.25">
      <c r="A455" s="5">
        <v>40350</v>
      </c>
      <c r="B455" s="3" t="s">
        <v>150</v>
      </c>
      <c r="C455" s="3" t="s">
        <v>142</v>
      </c>
      <c r="D455" s="3">
        <v>20</v>
      </c>
      <c r="M455">
        <f>VLOOKUP(C455,$H$3:$I$5,2,0)</f>
        <v>22.25</v>
      </c>
      <c r="N455">
        <f>D455*M455</f>
        <v>445</v>
      </c>
    </row>
    <row r="456" spans="1:14" x14ac:dyDescent="0.25">
      <c r="A456" s="5">
        <v>40348</v>
      </c>
      <c r="B456" s="3" t="s">
        <v>148</v>
      </c>
      <c r="C456" s="3" t="s">
        <v>143</v>
      </c>
      <c r="D456" s="3">
        <v>58</v>
      </c>
      <c r="M456">
        <f>VLOOKUP(C456,$H$3:$I$5,2,0)</f>
        <v>19.989999999999998</v>
      </c>
      <c r="N456">
        <f>D456*M456</f>
        <v>1159.4199999999998</v>
      </c>
    </row>
    <row r="457" spans="1:14" x14ac:dyDescent="0.25">
      <c r="A457" s="5">
        <v>40390</v>
      </c>
      <c r="B457" s="3" t="s">
        <v>149</v>
      </c>
      <c r="C457" s="3" t="s">
        <v>141</v>
      </c>
      <c r="D457" s="3">
        <v>23</v>
      </c>
      <c r="M457">
        <f>VLOOKUP(C457,$H$3:$I$5,2,0)</f>
        <v>15.55</v>
      </c>
      <c r="N457">
        <f>D457*M457</f>
        <v>357.65000000000003</v>
      </c>
    </row>
    <row r="458" spans="1:14" x14ac:dyDescent="0.25">
      <c r="A458" s="5">
        <v>40311</v>
      </c>
      <c r="B458" s="3" t="s">
        <v>148</v>
      </c>
      <c r="C458" s="3" t="s">
        <v>143</v>
      </c>
      <c r="D458" s="3">
        <v>21</v>
      </c>
      <c r="M458">
        <f>VLOOKUP(C458,$H$3:$I$5,2,0)</f>
        <v>19.989999999999998</v>
      </c>
      <c r="N458">
        <f>D458*M458</f>
        <v>419.78999999999996</v>
      </c>
    </row>
    <row r="459" spans="1:14" x14ac:dyDescent="0.25">
      <c r="A459" s="5">
        <v>40337</v>
      </c>
      <c r="B459" s="3" t="s">
        <v>150</v>
      </c>
      <c r="C459" s="3" t="s">
        <v>143</v>
      </c>
      <c r="D459" s="3">
        <v>36</v>
      </c>
      <c r="M459">
        <f>VLOOKUP(C459,$H$3:$I$5,2,0)</f>
        <v>19.989999999999998</v>
      </c>
      <c r="N459">
        <f>D459*M459</f>
        <v>719.64</v>
      </c>
    </row>
    <row r="460" spans="1:14" x14ac:dyDescent="0.25">
      <c r="A460" s="5">
        <v>40386</v>
      </c>
      <c r="B460" s="3" t="s">
        <v>149</v>
      </c>
      <c r="C460" s="3" t="s">
        <v>142</v>
      </c>
      <c r="D460" s="3">
        <v>50</v>
      </c>
      <c r="M460">
        <f>VLOOKUP(C460,$H$3:$I$5,2,0)</f>
        <v>22.25</v>
      </c>
      <c r="N460">
        <f>D460*M460</f>
        <v>1112.5</v>
      </c>
    </row>
    <row r="461" spans="1:14" x14ac:dyDescent="0.25">
      <c r="A461" s="5">
        <v>40319</v>
      </c>
      <c r="B461" s="3" t="s">
        <v>150</v>
      </c>
      <c r="C461" s="3" t="s">
        <v>142</v>
      </c>
      <c r="D461" s="3">
        <v>32</v>
      </c>
      <c r="M461">
        <f>VLOOKUP(C461,$H$3:$I$5,2,0)</f>
        <v>22.25</v>
      </c>
      <c r="N461">
        <f>D461*M461</f>
        <v>712</v>
      </c>
    </row>
    <row r="462" spans="1:14" x14ac:dyDescent="0.25">
      <c r="A462" s="5">
        <v>40396</v>
      </c>
      <c r="B462" s="3" t="s">
        <v>149</v>
      </c>
      <c r="C462" s="3" t="s">
        <v>141</v>
      </c>
      <c r="D462" s="3">
        <v>40</v>
      </c>
      <c r="M462">
        <f>VLOOKUP(C462,$H$3:$I$5,2,0)</f>
        <v>15.55</v>
      </c>
      <c r="N462">
        <f>D462*M462</f>
        <v>622</v>
      </c>
    </row>
    <row r="463" spans="1:14" x14ac:dyDescent="0.25">
      <c r="A463" s="5">
        <v>40370</v>
      </c>
      <c r="B463" s="3" t="s">
        <v>150</v>
      </c>
      <c r="C463" s="3" t="s">
        <v>143</v>
      </c>
      <c r="D463" s="3">
        <v>43</v>
      </c>
      <c r="M463">
        <f>VLOOKUP(C463,$H$3:$I$5,2,0)</f>
        <v>19.989999999999998</v>
      </c>
      <c r="N463">
        <f>D463*M463</f>
        <v>859.56999999999994</v>
      </c>
    </row>
    <row r="464" spans="1:14" x14ac:dyDescent="0.25">
      <c r="A464" s="5">
        <v>40334</v>
      </c>
      <c r="B464" s="3" t="s">
        <v>148</v>
      </c>
      <c r="C464" s="3" t="s">
        <v>141</v>
      </c>
      <c r="D464" s="3">
        <v>35</v>
      </c>
      <c r="M464">
        <f>VLOOKUP(C464,$H$3:$I$5,2,0)</f>
        <v>15.55</v>
      </c>
      <c r="N464">
        <f>D464*M464</f>
        <v>544.25</v>
      </c>
    </row>
    <row r="465" spans="1:14" x14ac:dyDescent="0.25">
      <c r="A465" s="5">
        <v>40360</v>
      </c>
      <c r="B465" s="3" t="s">
        <v>149</v>
      </c>
      <c r="C465" s="3" t="s">
        <v>142</v>
      </c>
      <c r="D465" s="3">
        <v>40</v>
      </c>
      <c r="M465">
        <f>VLOOKUP(C465,$H$3:$I$5,2,0)</f>
        <v>22.25</v>
      </c>
      <c r="N465">
        <f>D465*M465</f>
        <v>890</v>
      </c>
    </row>
    <row r="466" spans="1:14" x14ac:dyDescent="0.25">
      <c r="A466" s="5">
        <v>40315</v>
      </c>
      <c r="B466" s="3" t="s">
        <v>148</v>
      </c>
      <c r="C466" s="3" t="s">
        <v>143</v>
      </c>
      <c r="D466" s="3">
        <v>43</v>
      </c>
      <c r="M466">
        <f>VLOOKUP(C466,$H$3:$I$5,2,0)</f>
        <v>19.989999999999998</v>
      </c>
      <c r="N466">
        <f>D466*M466</f>
        <v>859.56999999999994</v>
      </c>
    </row>
    <row r="467" spans="1:14" x14ac:dyDescent="0.25">
      <c r="A467" s="5">
        <v>40387</v>
      </c>
      <c r="B467" s="3" t="s">
        <v>148</v>
      </c>
      <c r="C467" s="3" t="s">
        <v>142</v>
      </c>
      <c r="D467" s="3">
        <v>12</v>
      </c>
      <c r="M467">
        <f>VLOOKUP(C467,$H$3:$I$5,2,0)</f>
        <v>22.25</v>
      </c>
      <c r="N467">
        <f>D467*M467</f>
        <v>267</v>
      </c>
    </row>
    <row r="468" spans="1:14" x14ac:dyDescent="0.25">
      <c r="A468" s="5">
        <v>40344</v>
      </c>
      <c r="B468" s="3" t="s">
        <v>150</v>
      </c>
      <c r="C468" s="3" t="s">
        <v>142</v>
      </c>
      <c r="D468" s="3">
        <v>19</v>
      </c>
      <c r="M468">
        <f>VLOOKUP(C468,$H$3:$I$5,2,0)</f>
        <v>22.25</v>
      </c>
      <c r="N468">
        <f>D468*M468</f>
        <v>422.75</v>
      </c>
    </row>
    <row r="469" spans="1:14" x14ac:dyDescent="0.25">
      <c r="A469" s="5">
        <v>40331</v>
      </c>
      <c r="B469" s="3" t="s">
        <v>150</v>
      </c>
      <c r="C469" s="3" t="s">
        <v>141</v>
      </c>
      <c r="D469" s="3">
        <v>54</v>
      </c>
      <c r="M469">
        <f>VLOOKUP(C469,$H$3:$I$5,2,0)</f>
        <v>15.55</v>
      </c>
      <c r="N469">
        <f>D469*M469</f>
        <v>839.7</v>
      </c>
    </row>
    <row r="470" spans="1:14" x14ac:dyDescent="0.25">
      <c r="A470" s="5">
        <v>40362</v>
      </c>
      <c r="B470" s="3" t="s">
        <v>148</v>
      </c>
      <c r="C470" s="3" t="s">
        <v>141</v>
      </c>
      <c r="D470" s="3">
        <v>29</v>
      </c>
      <c r="M470">
        <f>VLOOKUP(C470,$H$3:$I$5,2,0)</f>
        <v>15.55</v>
      </c>
      <c r="N470">
        <f>D470*M470</f>
        <v>450.95000000000005</v>
      </c>
    </row>
    <row r="471" spans="1:14" x14ac:dyDescent="0.25">
      <c r="A471" s="5">
        <v>40357</v>
      </c>
      <c r="B471" s="3" t="s">
        <v>149</v>
      </c>
      <c r="C471" s="3" t="s">
        <v>142</v>
      </c>
      <c r="D471" s="3">
        <v>24</v>
      </c>
      <c r="M471">
        <f>VLOOKUP(C471,$H$3:$I$5,2,0)</f>
        <v>22.25</v>
      </c>
      <c r="N471">
        <f>D471*M471</f>
        <v>534</v>
      </c>
    </row>
    <row r="472" spans="1:14" x14ac:dyDescent="0.25">
      <c r="A472" s="5">
        <v>40325</v>
      </c>
      <c r="B472" s="3" t="s">
        <v>150</v>
      </c>
      <c r="C472" s="3" t="s">
        <v>142</v>
      </c>
      <c r="D472" s="3">
        <v>44</v>
      </c>
      <c r="M472">
        <f>VLOOKUP(C472,$H$3:$I$5,2,0)</f>
        <v>22.25</v>
      </c>
      <c r="N472">
        <f>D472*M472</f>
        <v>979</v>
      </c>
    </row>
    <row r="473" spans="1:14" x14ac:dyDescent="0.25">
      <c r="A473" s="5">
        <v>40338</v>
      </c>
      <c r="B473" s="3" t="s">
        <v>148</v>
      </c>
      <c r="C473" s="3" t="s">
        <v>141</v>
      </c>
      <c r="D473" s="3">
        <v>20</v>
      </c>
      <c r="M473">
        <f>VLOOKUP(C473,$H$3:$I$5,2,0)</f>
        <v>15.55</v>
      </c>
      <c r="N473">
        <f>D473*M473</f>
        <v>311</v>
      </c>
    </row>
    <row r="474" spans="1:14" x14ac:dyDescent="0.25">
      <c r="A474" s="5">
        <v>40360</v>
      </c>
      <c r="B474" s="3" t="s">
        <v>150</v>
      </c>
      <c r="C474" s="3" t="s">
        <v>142</v>
      </c>
      <c r="D474" s="3">
        <v>28</v>
      </c>
      <c r="M474">
        <f>VLOOKUP(C474,$H$3:$I$5,2,0)</f>
        <v>22.25</v>
      </c>
      <c r="N474">
        <f>D474*M474</f>
        <v>623</v>
      </c>
    </row>
    <row r="475" spans="1:14" x14ac:dyDescent="0.25">
      <c r="A475" s="5">
        <v>40316</v>
      </c>
      <c r="B475" s="3" t="s">
        <v>149</v>
      </c>
      <c r="C475" s="3" t="s">
        <v>143</v>
      </c>
      <c r="D475" s="3">
        <v>36</v>
      </c>
      <c r="M475">
        <f>VLOOKUP(C475,$H$3:$I$5,2,0)</f>
        <v>19.989999999999998</v>
      </c>
      <c r="N475">
        <f>D475*M475</f>
        <v>719.64</v>
      </c>
    </row>
    <row r="476" spans="1:14" x14ac:dyDescent="0.25">
      <c r="A476" s="5">
        <v>40358</v>
      </c>
      <c r="B476" s="3" t="s">
        <v>150</v>
      </c>
      <c r="C476" s="3" t="s">
        <v>142</v>
      </c>
      <c r="D476" s="3">
        <v>49</v>
      </c>
      <c r="M476">
        <f>VLOOKUP(C476,$H$3:$I$5,2,0)</f>
        <v>22.25</v>
      </c>
      <c r="N476">
        <f>D476*M476</f>
        <v>1090.25</v>
      </c>
    </row>
    <row r="477" spans="1:14" x14ac:dyDescent="0.25">
      <c r="A477" s="5">
        <v>40375</v>
      </c>
      <c r="B477" s="3" t="s">
        <v>150</v>
      </c>
      <c r="C477" s="3" t="s">
        <v>143</v>
      </c>
      <c r="D477" s="3">
        <v>53</v>
      </c>
      <c r="M477">
        <f>VLOOKUP(C477,$H$3:$I$5,2,0)</f>
        <v>19.989999999999998</v>
      </c>
      <c r="N477">
        <f>D477*M477</f>
        <v>1059.47</v>
      </c>
    </row>
    <row r="478" spans="1:14" x14ac:dyDescent="0.25">
      <c r="A478" s="5">
        <v>40392</v>
      </c>
      <c r="B478" s="3" t="s">
        <v>149</v>
      </c>
      <c r="C478" s="3" t="s">
        <v>141</v>
      </c>
      <c r="D478" s="3">
        <v>28</v>
      </c>
      <c r="M478">
        <f>VLOOKUP(C478,$H$3:$I$5,2,0)</f>
        <v>15.55</v>
      </c>
      <c r="N478">
        <f>D478*M478</f>
        <v>435.40000000000003</v>
      </c>
    </row>
    <row r="479" spans="1:14" x14ac:dyDescent="0.25">
      <c r="A479" s="5">
        <v>40340</v>
      </c>
      <c r="B479" s="3" t="s">
        <v>148</v>
      </c>
      <c r="C479" s="3" t="s">
        <v>141</v>
      </c>
      <c r="D479" s="3">
        <v>54</v>
      </c>
      <c r="M479">
        <f>VLOOKUP(C479,$H$3:$I$5,2,0)</f>
        <v>15.55</v>
      </c>
      <c r="N479">
        <f>D479*M479</f>
        <v>839.7</v>
      </c>
    </row>
    <row r="480" spans="1:14" x14ac:dyDescent="0.25">
      <c r="A480" s="5">
        <v>40356</v>
      </c>
      <c r="B480" s="3" t="s">
        <v>148</v>
      </c>
      <c r="C480" s="3" t="s">
        <v>142</v>
      </c>
      <c r="D480" s="3">
        <v>25</v>
      </c>
      <c r="M480">
        <f>VLOOKUP(C480,$H$3:$I$5,2,0)</f>
        <v>22.25</v>
      </c>
      <c r="N480">
        <f>D480*M480</f>
        <v>556.25</v>
      </c>
    </row>
    <row r="481" spans="1:14" x14ac:dyDescent="0.25">
      <c r="A481" s="5">
        <v>40382</v>
      </c>
      <c r="B481" s="3" t="s">
        <v>149</v>
      </c>
      <c r="C481" s="3" t="s">
        <v>141</v>
      </c>
      <c r="D481" s="3">
        <v>57</v>
      </c>
      <c r="M481">
        <f>VLOOKUP(C481,$H$3:$I$5,2,0)</f>
        <v>15.55</v>
      </c>
      <c r="N481">
        <f>D481*M481</f>
        <v>886.35</v>
      </c>
    </row>
    <row r="482" spans="1:14" x14ac:dyDescent="0.25">
      <c r="A482" s="5">
        <v>40369</v>
      </c>
      <c r="B482" s="3" t="s">
        <v>148</v>
      </c>
      <c r="C482" s="3" t="s">
        <v>143</v>
      </c>
      <c r="D482" s="3">
        <v>42</v>
      </c>
      <c r="M482">
        <f>VLOOKUP(C482,$H$3:$I$5,2,0)</f>
        <v>19.989999999999998</v>
      </c>
      <c r="N482">
        <f>D482*M482</f>
        <v>839.57999999999993</v>
      </c>
    </row>
    <row r="483" spans="1:14" x14ac:dyDescent="0.25">
      <c r="A483" s="5">
        <v>40311</v>
      </c>
      <c r="B483" s="3" t="s">
        <v>150</v>
      </c>
      <c r="C483" s="3" t="s">
        <v>142</v>
      </c>
      <c r="D483" s="3">
        <v>26</v>
      </c>
      <c r="M483">
        <f>VLOOKUP(C483,$H$3:$I$5,2,0)</f>
        <v>22.25</v>
      </c>
      <c r="N483">
        <f>D483*M483</f>
        <v>578.5</v>
      </c>
    </row>
    <row r="484" spans="1:14" x14ac:dyDescent="0.25">
      <c r="A484" s="5">
        <v>40378</v>
      </c>
      <c r="B484" s="3" t="s">
        <v>150</v>
      </c>
      <c r="C484" s="3" t="s">
        <v>141</v>
      </c>
      <c r="D484" s="3">
        <v>36</v>
      </c>
      <c r="M484">
        <f>VLOOKUP(C484,$H$3:$I$5,2,0)</f>
        <v>15.55</v>
      </c>
      <c r="N484">
        <f>D484*M484</f>
        <v>559.80000000000007</v>
      </c>
    </row>
    <row r="485" spans="1:14" x14ac:dyDescent="0.25">
      <c r="A485" s="5">
        <v>40367</v>
      </c>
      <c r="B485" s="3" t="s">
        <v>148</v>
      </c>
      <c r="C485" s="3" t="s">
        <v>142</v>
      </c>
      <c r="D485" s="3">
        <v>38</v>
      </c>
      <c r="M485">
        <f>VLOOKUP(C485,$H$3:$I$5,2,0)</f>
        <v>22.25</v>
      </c>
      <c r="N485">
        <f>D485*M485</f>
        <v>845.5</v>
      </c>
    </row>
    <row r="486" spans="1:14" x14ac:dyDescent="0.25">
      <c r="A486" s="5">
        <v>40319</v>
      </c>
      <c r="B486" s="3" t="s">
        <v>148</v>
      </c>
      <c r="C486" s="3" t="s">
        <v>143</v>
      </c>
      <c r="D486" s="3">
        <v>31</v>
      </c>
      <c r="M486">
        <f>VLOOKUP(C486,$H$3:$I$5,2,0)</f>
        <v>19.989999999999998</v>
      </c>
      <c r="N486">
        <f>D486*M486</f>
        <v>619.68999999999994</v>
      </c>
    </row>
    <row r="487" spans="1:14" x14ac:dyDescent="0.25">
      <c r="A487" s="5">
        <v>40344</v>
      </c>
      <c r="B487" s="3" t="s">
        <v>148</v>
      </c>
      <c r="C487" s="3" t="s">
        <v>143</v>
      </c>
      <c r="D487" s="3">
        <v>14</v>
      </c>
      <c r="M487">
        <f>VLOOKUP(C487,$H$3:$I$5,2,0)</f>
        <v>19.989999999999998</v>
      </c>
      <c r="N487">
        <f>D487*M487</f>
        <v>279.85999999999996</v>
      </c>
    </row>
    <row r="488" spans="1:14" x14ac:dyDescent="0.25">
      <c r="A488" s="5">
        <v>40357</v>
      </c>
      <c r="B488" s="3" t="s">
        <v>148</v>
      </c>
      <c r="C488" s="3" t="s">
        <v>143</v>
      </c>
      <c r="D488" s="3">
        <v>12</v>
      </c>
      <c r="M488">
        <f>VLOOKUP(C488,$H$3:$I$5,2,0)</f>
        <v>19.989999999999998</v>
      </c>
      <c r="N488">
        <f>D488*M488</f>
        <v>239.88</v>
      </c>
    </row>
    <row r="489" spans="1:14" x14ac:dyDescent="0.25">
      <c r="A489" s="5">
        <v>40381</v>
      </c>
      <c r="B489" s="3" t="s">
        <v>150</v>
      </c>
      <c r="C489" s="3" t="s">
        <v>141</v>
      </c>
      <c r="D489" s="3">
        <v>44</v>
      </c>
      <c r="M489">
        <f>VLOOKUP(C489,$H$3:$I$5,2,0)</f>
        <v>15.55</v>
      </c>
      <c r="N489">
        <f>D489*M489</f>
        <v>684.2</v>
      </c>
    </row>
    <row r="490" spans="1:14" x14ac:dyDescent="0.25">
      <c r="A490" s="5">
        <v>40364</v>
      </c>
      <c r="B490" s="3" t="s">
        <v>149</v>
      </c>
      <c r="C490" s="3" t="s">
        <v>143</v>
      </c>
      <c r="D490" s="3">
        <v>32</v>
      </c>
      <c r="M490">
        <f>VLOOKUP(C490,$H$3:$I$5,2,0)</f>
        <v>19.989999999999998</v>
      </c>
      <c r="N490">
        <f>D490*M490</f>
        <v>639.67999999999995</v>
      </c>
    </row>
    <row r="491" spans="1:14" x14ac:dyDescent="0.25">
      <c r="A491" s="5">
        <v>40341</v>
      </c>
      <c r="B491" s="3" t="s">
        <v>150</v>
      </c>
      <c r="C491" s="3" t="s">
        <v>141</v>
      </c>
      <c r="D491" s="3">
        <v>36</v>
      </c>
      <c r="M491">
        <f>VLOOKUP(C491,$H$3:$I$5,2,0)</f>
        <v>15.55</v>
      </c>
      <c r="N491">
        <f>D491*M491</f>
        <v>559.80000000000007</v>
      </c>
    </row>
    <row r="492" spans="1:14" x14ac:dyDescent="0.25">
      <c r="A492" s="5">
        <v>40325</v>
      </c>
      <c r="B492" s="3" t="s">
        <v>149</v>
      </c>
      <c r="C492" s="3" t="s">
        <v>141</v>
      </c>
      <c r="D492" s="3">
        <v>21</v>
      </c>
      <c r="M492">
        <f>VLOOKUP(C492,$H$3:$I$5,2,0)</f>
        <v>15.55</v>
      </c>
      <c r="N492">
        <f>D492*M492</f>
        <v>326.55</v>
      </c>
    </row>
    <row r="493" spans="1:14" x14ac:dyDescent="0.25">
      <c r="A493" s="5">
        <v>40332</v>
      </c>
      <c r="B493" s="3" t="s">
        <v>149</v>
      </c>
      <c r="C493" s="3" t="s">
        <v>143</v>
      </c>
      <c r="D493" s="3">
        <v>26</v>
      </c>
      <c r="M493">
        <f>VLOOKUP(C493,$H$3:$I$5,2,0)</f>
        <v>19.989999999999998</v>
      </c>
      <c r="N493">
        <f>D493*M493</f>
        <v>519.74</v>
      </c>
    </row>
    <row r="494" spans="1:14" x14ac:dyDescent="0.25">
      <c r="A494" s="5">
        <v>40322</v>
      </c>
      <c r="B494" s="3" t="s">
        <v>149</v>
      </c>
      <c r="C494" s="3" t="s">
        <v>142</v>
      </c>
      <c r="D494" s="3">
        <v>38</v>
      </c>
      <c r="M494">
        <f>VLOOKUP(C494,$H$3:$I$5,2,0)</f>
        <v>22.25</v>
      </c>
      <c r="N494">
        <f>D494*M494</f>
        <v>845.5</v>
      </c>
    </row>
    <row r="495" spans="1:14" x14ac:dyDescent="0.25">
      <c r="A495" s="5">
        <v>40337</v>
      </c>
      <c r="B495" s="3" t="s">
        <v>150</v>
      </c>
      <c r="C495" s="3" t="s">
        <v>143</v>
      </c>
      <c r="D495" s="3">
        <v>49</v>
      </c>
      <c r="M495">
        <f>VLOOKUP(C495,$H$3:$I$5,2,0)</f>
        <v>19.989999999999998</v>
      </c>
      <c r="N495">
        <f>D495*M495</f>
        <v>979.50999999999988</v>
      </c>
    </row>
    <row r="496" spans="1:14" x14ac:dyDescent="0.25">
      <c r="A496" s="5">
        <v>40338</v>
      </c>
      <c r="B496" s="3" t="s">
        <v>148</v>
      </c>
      <c r="C496" s="3" t="s">
        <v>143</v>
      </c>
      <c r="D496" s="3">
        <v>36</v>
      </c>
      <c r="M496">
        <f>VLOOKUP(C496,$H$3:$I$5,2,0)</f>
        <v>19.989999999999998</v>
      </c>
      <c r="N496">
        <f>D496*M496</f>
        <v>719.64</v>
      </c>
    </row>
    <row r="497" spans="1:14" x14ac:dyDescent="0.25">
      <c r="A497" s="5">
        <v>40382</v>
      </c>
      <c r="B497" s="3" t="s">
        <v>150</v>
      </c>
      <c r="C497" s="3" t="s">
        <v>143</v>
      </c>
      <c r="D497" s="3">
        <v>47</v>
      </c>
      <c r="M497">
        <f>VLOOKUP(C497,$H$3:$I$5,2,0)</f>
        <v>19.989999999999998</v>
      </c>
      <c r="N497">
        <f>D497*M497</f>
        <v>939.53</v>
      </c>
    </row>
    <row r="498" spans="1:14" x14ac:dyDescent="0.25">
      <c r="A498" s="5">
        <v>40376</v>
      </c>
      <c r="B498" s="3" t="s">
        <v>149</v>
      </c>
      <c r="C498" s="3" t="s">
        <v>143</v>
      </c>
      <c r="D498" s="3">
        <v>56</v>
      </c>
      <c r="M498">
        <f>VLOOKUP(C498,$H$3:$I$5,2,0)</f>
        <v>19.989999999999998</v>
      </c>
      <c r="N498">
        <f>D498*M498</f>
        <v>1119.4399999999998</v>
      </c>
    </row>
    <row r="499" spans="1:14" x14ac:dyDescent="0.25">
      <c r="A499" s="5">
        <v>40394</v>
      </c>
      <c r="B499" s="3" t="s">
        <v>150</v>
      </c>
      <c r="C499" s="3" t="s">
        <v>142</v>
      </c>
      <c r="D499" s="3">
        <v>48</v>
      </c>
      <c r="M499">
        <f>VLOOKUP(C499,$H$3:$I$5,2,0)</f>
        <v>22.25</v>
      </c>
      <c r="N499">
        <f>D499*M499</f>
        <v>1068</v>
      </c>
    </row>
    <row r="500" spans="1:14" x14ac:dyDescent="0.25">
      <c r="A500" s="5">
        <v>40358</v>
      </c>
      <c r="B500" s="3" t="s">
        <v>150</v>
      </c>
      <c r="C500" s="3" t="s">
        <v>143</v>
      </c>
      <c r="D500" s="3">
        <v>29</v>
      </c>
      <c r="M500">
        <f>VLOOKUP(C500,$H$3:$I$5,2,0)</f>
        <v>19.989999999999998</v>
      </c>
      <c r="N500">
        <f>D500*M500</f>
        <v>579.70999999999992</v>
      </c>
    </row>
    <row r="501" spans="1:14" x14ac:dyDescent="0.25">
      <c r="A501" s="5">
        <v>40378</v>
      </c>
      <c r="B501" s="3" t="s">
        <v>149</v>
      </c>
      <c r="C501" s="3" t="s">
        <v>143</v>
      </c>
      <c r="D501" s="3">
        <v>10</v>
      </c>
      <c r="M501">
        <f>VLOOKUP(C501,$H$3:$I$5,2,0)</f>
        <v>19.989999999999998</v>
      </c>
      <c r="N501">
        <f>D501*M501</f>
        <v>199.89999999999998</v>
      </c>
    </row>
    <row r="502" spans="1:14" x14ac:dyDescent="0.25">
      <c r="A502" s="5">
        <v>40361</v>
      </c>
      <c r="B502" s="3" t="s">
        <v>149</v>
      </c>
      <c r="C502" s="3" t="s">
        <v>143</v>
      </c>
      <c r="D502" s="3">
        <v>59</v>
      </c>
      <c r="M502">
        <f>VLOOKUP(C502,$H$3:$I$5,2,0)</f>
        <v>19.989999999999998</v>
      </c>
      <c r="N502">
        <f>D502*M502</f>
        <v>1179.4099999999999</v>
      </c>
    </row>
    <row r="503" spans="1:14" x14ac:dyDescent="0.25">
      <c r="A503" s="5">
        <v>40373</v>
      </c>
      <c r="B503" s="3" t="s">
        <v>149</v>
      </c>
      <c r="C503" s="3" t="s">
        <v>143</v>
      </c>
      <c r="D503" s="3">
        <v>50</v>
      </c>
      <c r="M503">
        <f>VLOOKUP(C503,$H$3:$I$5,2,0)</f>
        <v>19.989999999999998</v>
      </c>
      <c r="N503">
        <f>D503*M503</f>
        <v>999.49999999999989</v>
      </c>
    </row>
    <row r="504" spans="1:14" x14ac:dyDescent="0.25">
      <c r="A504" s="5">
        <v>40377</v>
      </c>
      <c r="B504" s="3" t="s">
        <v>149</v>
      </c>
      <c r="C504" s="3" t="s">
        <v>142</v>
      </c>
      <c r="D504" s="3">
        <v>55</v>
      </c>
      <c r="M504">
        <f>VLOOKUP(C504,$H$3:$I$5,2,0)</f>
        <v>22.25</v>
      </c>
      <c r="N504">
        <f>D504*M504</f>
        <v>1223.75</v>
      </c>
    </row>
    <row r="505" spans="1:14" x14ac:dyDescent="0.25">
      <c r="A505" s="5">
        <v>40367</v>
      </c>
      <c r="B505" s="3" t="s">
        <v>148</v>
      </c>
      <c r="C505" s="3" t="s">
        <v>141</v>
      </c>
      <c r="D505" s="3">
        <v>43</v>
      </c>
      <c r="M505">
        <f>VLOOKUP(C505,$H$3:$I$5,2,0)</f>
        <v>15.55</v>
      </c>
      <c r="N505">
        <f>D505*M505</f>
        <v>668.65</v>
      </c>
    </row>
    <row r="506" spans="1:14" x14ac:dyDescent="0.25">
      <c r="A506" s="5">
        <v>40313</v>
      </c>
      <c r="B506" s="3" t="s">
        <v>149</v>
      </c>
      <c r="C506" s="3" t="s">
        <v>143</v>
      </c>
      <c r="D506" s="3">
        <v>24</v>
      </c>
      <c r="M506">
        <f>VLOOKUP(C506,$H$3:$I$5,2,0)</f>
        <v>19.989999999999998</v>
      </c>
      <c r="N506">
        <f>D506*M506</f>
        <v>479.76</v>
      </c>
    </row>
    <row r="507" spans="1:14" x14ac:dyDescent="0.25">
      <c r="A507" s="5">
        <v>40394</v>
      </c>
      <c r="B507" s="3" t="s">
        <v>150</v>
      </c>
      <c r="C507" s="3" t="s">
        <v>143</v>
      </c>
      <c r="D507" s="3">
        <v>18</v>
      </c>
      <c r="M507">
        <f>VLOOKUP(C507,$H$3:$I$5,2,0)</f>
        <v>19.989999999999998</v>
      </c>
      <c r="N507">
        <f>D507*M507</f>
        <v>359.82</v>
      </c>
    </row>
    <row r="508" spans="1:14" x14ac:dyDescent="0.25">
      <c r="A508" s="5">
        <v>40335</v>
      </c>
      <c r="B508" s="3" t="s">
        <v>150</v>
      </c>
      <c r="C508" s="3" t="s">
        <v>143</v>
      </c>
      <c r="D508" s="3">
        <v>27</v>
      </c>
      <c r="M508">
        <f>VLOOKUP(C508,$H$3:$I$5,2,0)</f>
        <v>19.989999999999998</v>
      </c>
      <c r="N508">
        <f>D508*M508</f>
        <v>539.7299999999999</v>
      </c>
    </row>
    <row r="509" spans="1:14" x14ac:dyDescent="0.25">
      <c r="A509" s="5">
        <v>40335</v>
      </c>
      <c r="B509" s="3" t="s">
        <v>150</v>
      </c>
      <c r="C509" s="3" t="s">
        <v>142</v>
      </c>
      <c r="D509" s="3">
        <v>32</v>
      </c>
      <c r="M509">
        <f>VLOOKUP(C509,$H$3:$I$5,2,0)</f>
        <v>22.25</v>
      </c>
      <c r="N509">
        <f>D509*M509</f>
        <v>712</v>
      </c>
    </row>
    <row r="510" spans="1:14" x14ac:dyDescent="0.25">
      <c r="A510" s="5">
        <v>40359</v>
      </c>
      <c r="B510" s="3" t="s">
        <v>148</v>
      </c>
      <c r="C510" s="3" t="s">
        <v>141</v>
      </c>
      <c r="D510" s="3">
        <v>35</v>
      </c>
      <c r="M510">
        <f>VLOOKUP(C510,$H$3:$I$5,2,0)</f>
        <v>15.55</v>
      </c>
      <c r="N510">
        <f>D510*M510</f>
        <v>544.25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P(1)</vt:lpstr>
      <vt:lpstr>P(1an)</vt:lpstr>
      <vt:lpstr>P(2)</vt:lpstr>
      <vt:lpstr>P(2an)</vt:lpstr>
      <vt:lpstr>P(3)</vt:lpstr>
      <vt:lpstr>P(3an)</vt:lpstr>
      <vt:lpstr>P(4)</vt:lpstr>
      <vt:lpstr>P(4an)</vt:lpstr>
      <vt:lpstr>P(5)</vt:lpstr>
      <vt:lpstr>P(5an)</vt:lpstr>
      <vt:lpstr>P(6)</vt:lpstr>
      <vt:lpstr>P(6an)</vt:lpstr>
      <vt:lpstr>P(7)</vt:lpstr>
      <vt:lpstr>P(7an)</vt:lpstr>
      <vt:lpstr>P(8)</vt:lpstr>
      <vt:lpstr>P(8an)</vt:lpstr>
    </vt:vector>
  </TitlesOfParts>
  <Company>Highline Community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 Public Workstation</dc:creator>
  <cp:lastModifiedBy>mgirvin</cp:lastModifiedBy>
  <dcterms:created xsi:type="dcterms:W3CDTF">2010-05-10T15:43:21Z</dcterms:created>
  <dcterms:modified xsi:type="dcterms:W3CDTF">2010-05-10T21:30:48Z</dcterms:modified>
</cp:coreProperties>
</file>