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20" windowWidth="15456" windowHeight="11616" activeTab="1"/>
  </bookViews>
  <sheets>
    <sheet name="V" sheetId="12" r:id="rId1"/>
    <sheet name="CHOOSE" sheetId="1" r:id="rId2"/>
    <sheet name="Gold" sheetId="2" r:id="rId3"/>
    <sheet name="Silver" sheetId="10" r:id="rId4"/>
    <sheet name="Basic" sheetId="11" r:id="rId5"/>
  </sheets>
  <calcPr calcId="145621"/>
</workbook>
</file>

<file path=xl/calcChain.xml><?xml version="1.0" encoding="utf-8"?>
<calcChain xmlns="http://schemas.openxmlformats.org/spreadsheetml/2006/main">
  <c r="B108" i="1" l="1"/>
  <c r="B76" i="1"/>
  <c r="E40" i="1"/>
  <c r="D41" i="1" s="1"/>
  <c r="E41" i="1" s="1"/>
  <c r="D42" i="1" l="1"/>
  <c r="E42" i="1" s="1"/>
  <c r="B109" i="1"/>
  <c r="D43" i="1" l="1"/>
  <c r="E43" i="1" s="1"/>
  <c r="C40" i="1" l="1"/>
  <c r="C48" i="1"/>
  <c r="C44" i="1"/>
  <c r="C51" i="1"/>
  <c r="C47" i="1"/>
  <c r="C43" i="1"/>
  <c r="C50" i="1"/>
  <c r="C46" i="1"/>
  <c r="C42" i="1"/>
  <c r="C49" i="1"/>
  <c r="C45" i="1"/>
  <c r="C41" i="1"/>
  <c r="E149" i="1"/>
  <c r="E148" i="1"/>
  <c r="E147" i="1"/>
  <c r="G146" i="1"/>
  <c r="E146" i="1"/>
  <c r="I145" i="1"/>
  <c r="H145" i="1"/>
  <c r="J145" i="1" s="1"/>
  <c r="G145" i="1"/>
  <c r="E145" i="1"/>
  <c r="I144" i="1"/>
  <c r="H144" i="1"/>
  <c r="J144" i="1" s="1"/>
  <c r="G144" i="1"/>
  <c r="E144" i="1"/>
  <c r="I143" i="1"/>
  <c r="H143" i="1"/>
  <c r="J143" i="1" s="1"/>
  <c r="G143" i="1"/>
  <c r="E143" i="1"/>
  <c r="I142" i="1"/>
  <c r="H142" i="1"/>
  <c r="J142" i="1" s="1"/>
  <c r="G142" i="1"/>
  <c r="E142" i="1"/>
  <c r="E141" i="1"/>
  <c r="E140" i="1"/>
  <c r="E139" i="1"/>
  <c r="E138" i="1"/>
  <c r="E137" i="1"/>
  <c r="E136" i="1"/>
  <c r="E135" i="1"/>
  <c r="A1" i="11" l="1"/>
  <c r="A1" i="10"/>
  <c r="A1" i="2"/>
</calcChain>
</file>

<file path=xl/sharedStrings.xml><?xml version="1.0" encoding="utf-8"?>
<sst xmlns="http://schemas.openxmlformats.org/spreadsheetml/2006/main" count="201" uniqueCount="164">
  <si>
    <t>"Things" you want to return to cell or formula =Value1, Value2,…</t>
  </si>
  <si>
    <t>CHOOSE is a lookup function that returns something to a cell or a formula</t>
  </si>
  <si>
    <t>For example: lookup a formula</t>
  </si>
  <si>
    <t>Unlike other lookup functions, CHOOSE lets you lookup "things" besides values</t>
  </si>
  <si>
    <t>Numbers</t>
  </si>
  <si>
    <t>Text</t>
  </si>
  <si>
    <t>Formulas</t>
  </si>
  <si>
    <t>Functions</t>
  </si>
  <si>
    <t>Cell References</t>
  </si>
  <si>
    <t>Ranges</t>
  </si>
  <si>
    <t>Defined Names</t>
  </si>
  <si>
    <t>"Things" you are allowed to lookup:</t>
  </si>
  <si>
    <t>Function: =CHOOSE(index_num, value1,value2, …)</t>
  </si>
  <si>
    <t>index_num = 1,2,3,4,5,…</t>
  </si>
  <si>
    <t>CHOOSE can also have array constants entered into index_num argument to choose more than one thing at once</t>
  </si>
  <si>
    <t>Randomly CHOOSE names (where value is "text" (in quotes))</t>
  </si>
  <si>
    <t>Select Name Randomly</t>
  </si>
  <si>
    <t>Array Constants</t>
  </si>
  <si>
    <t>ID</t>
  </si>
  <si>
    <t>Name</t>
  </si>
  <si>
    <t>Email</t>
  </si>
  <si>
    <t>Phone</t>
  </si>
  <si>
    <t>Dept</t>
  </si>
  <si>
    <t>StartDate</t>
  </si>
  <si>
    <t>Joe</t>
  </si>
  <si>
    <t>Joe@YXV.net</t>
  </si>
  <si>
    <t>777-828-6020</t>
  </si>
  <si>
    <t>Acc</t>
  </si>
  <si>
    <t>Sioux</t>
  </si>
  <si>
    <t>Sioux@IAH.net</t>
  </si>
  <si>
    <t>255-643-8181</t>
  </si>
  <si>
    <t>Fin</t>
  </si>
  <si>
    <t>Phil</t>
  </si>
  <si>
    <t>Phil@NIS.net</t>
  </si>
  <si>
    <t>332-400-6476</t>
  </si>
  <si>
    <t>Oper</t>
  </si>
  <si>
    <t>Shelia</t>
  </si>
  <si>
    <t>Shelia@EIT.net</t>
  </si>
  <si>
    <t>242-511-9684</t>
  </si>
  <si>
    <t>Pham</t>
  </si>
  <si>
    <t>Pham@WRR.net</t>
  </si>
  <si>
    <t>608-320-9108</t>
  </si>
  <si>
    <t>Date</t>
  </si>
  <si>
    <t>Quarter</t>
  </si>
  <si>
    <t>Use CHOOSE for Survey Results (Choose rounds down number to integer)</t>
  </si>
  <si>
    <t>Rating</t>
  </si>
  <si>
    <t>Response</t>
  </si>
  <si>
    <t>"Very Bad","Bad","OK","Good","Very Good"</t>
  </si>
  <si>
    <t>VLOOKUP with 3 tables</t>
  </si>
  <si>
    <t>CustomerType</t>
  </si>
  <si>
    <t>Items</t>
  </si>
  <si>
    <t>ShipFee</t>
  </si>
  <si>
    <t>Data</t>
  </si>
  <si>
    <t>Product</t>
  </si>
  <si>
    <t>Retail Price</t>
  </si>
  <si>
    <t>Series Discount (Enter each Discount as 2-digits)</t>
  </si>
  <si>
    <t>Wholesale Price</t>
  </si>
  <si>
    <t>Quad</t>
  </si>
  <si>
    <t>20/05/10/20</t>
  </si>
  <si>
    <t>Bellen</t>
  </si>
  <si>
    <t>10/10/08/18</t>
  </si>
  <si>
    <t>Carlota</t>
  </si>
  <si>
    <t>15/10/16/16</t>
  </si>
  <si>
    <t>Carlota Doublers</t>
  </si>
  <si>
    <t>05/05/08/08</t>
  </si>
  <si>
    <t>Majestic Beaut</t>
  </si>
  <si>
    <t>10/05/16/20</t>
  </si>
  <si>
    <t>Sunshine 5 Ply</t>
  </si>
  <si>
    <t>15/10/08/14</t>
  </si>
  <si>
    <t>Sunshine 10 Ply</t>
  </si>
  <si>
    <t>15/05/08/10</t>
  </si>
  <si>
    <t>Sunset</t>
  </si>
  <si>
    <t>15/15/14/08</t>
  </si>
  <si>
    <t>{1,4,7,10}</t>
  </si>
  <si>
    <t>Sunbell</t>
  </si>
  <si>
    <t>15/05/10</t>
  </si>
  <si>
    <t>{1,4,7}</t>
  </si>
  <si>
    <t>Flattop</t>
  </si>
  <si>
    <t>15/10</t>
  </si>
  <si>
    <t>{1,4}</t>
  </si>
  <si>
    <t>Bellen Dancer</t>
  </si>
  <si>
    <t>10</t>
  </si>
  <si>
    <t>Bellen Wind Dancer</t>
  </si>
  <si>
    <t>15/05/18/06</t>
  </si>
  <si>
    <t>GelFast</t>
  </si>
  <si>
    <t>05/15/10/16</t>
  </si>
  <si>
    <t>Phenolic Sunshine</t>
  </si>
  <si>
    <t>10/05/16/16</t>
  </si>
  <si>
    <t>Icarus MTA</t>
  </si>
  <si>
    <t>20/15/06/16</t>
  </si>
  <si>
    <t>Lookup Value</t>
  </si>
  <si>
    <t>Returned Value</t>
  </si>
  <si>
    <t>AB</t>
  </si>
  <si>
    <t xml:space="preserve"> &lt;&lt;== Requires Ctrl + Shift + Enter</t>
  </si>
  <si>
    <t>Value1</t>
  </si>
  <si>
    <t>Value2</t>
  </si>
  <si>
    <t>Item</t>
  </si>
  <si>
    <t>A</t>
  </si>
  <si>
    <t>B</t>
  </si>
  <si>
    <t>C</t>
  </si>
  <si>
    <t>V</t>
  </si>
  <si>
    <t>D</t>
  </si>
  <si>
    <t>Q</t>
  </si>
  <si>
    <t>Select Average</t>
  </si>
  <si>
    <t>Value 1</t>
  </si>
  <si>
    <t>Mean</t>
  </si>
  <si>
    <t>Value 2</t>
  </si>
  <si>
    <t>Median</t>
  </si>
  <si>
    <t>Value 3</t>
  </si>
  <si>
    <t>Mode</t>
  </si>
  <si>
    <t>Value 4</t>
  </si>
  <si>
    <t>Value 5</t>
  </si>
  <si>
    <t>Value 6</t>
  </si>
  <si>
    <t>Value 7</t>
  </si>
  <si>
    <t>Value 8</t>
  </si>
  <si>
    <t>Value 9</t>
  </si>
  <si>
    <t>Calculated Result</t>
  </si>
  <si>
    <t xml:space="preserve">1 = * 
2 = / 
3 = + 
4 = - </t>
  </si>
  <si>
    <t>1st #</t>
  </si>
  <si>
    <t>2nd #</t>
  </si>
  <si>
    <t>Answer</t>
  </si>
  <si>
    <t>Principal</t>
  </si>
  <si>
    <t>Annual Simple Interest Rate</t>
  </si>
  <si>
    <t>Term (days)</t>
  </si>
  <si>
    <t>Time (Fraction of Year)</t>
  </si>
  <si>
    <t>Simple Interest $ Amount</t>
  </si>
  <si>
    <t>Exact or Banker's?</t>
  </si>
  <si>
    <t>Banker's</t>
  </si>
  <si>
    <t>Exact</t>
  </si>
  <si>
    <t>Begin Date</t>
  </si>
  <si>
    <t>End Date</t>
  </si>
  <si>
    <t>Use CHOOSE to formula for Match Teacher template</t>
  </si>
  <si>
    <t>Use CHOOSE with Form Combo Box to select Average Formula</t>
  </si>
  <si>
    <t>SUM = 1
AVERAGE = 2</t>
  </si>
  <si>
    <t>Use CHOOSE to select the correct MATCH function for an "OR" lookup situation</t>
  </si>
  <si>
    <t>Type</t>
  </si>
  <si>
    <t>Lookup Text, Example 1:</t>
  </si>
  <si>
    <t>Lookup Text, Example 2:</t>
  </si>
  <si>
    <t>Lookup Numbers:</t>
  </si>
  <si>
    <t>Lookup Formula, Example 1:</t>
  </si>
  <si>
    <t>Lookup Formula, Example 2:</t>
  </si>
  <si>
    <t>Lookup Function Example 1:</t>
  </si>
  <si>
    <t>Lookup Function Example 2:</t>
  </si>
  <si>
    <t>Lookup Cell References:</t>
  </si>
  <si>
    <t>Use CHOOSE to select Cell Reference</t>
  </si>
  <si>
    <t>Use CHOOSE to select function</t>
  </si>
  <si>
    <t>Gold</t>
  </si>
  <si>
    <t>Silver</t>
  </si>
  <si>
    <t>Basic</t>
  </si>
  <si>
    <t>INDIRECT Function and Defined Names if volatile function (recalculates at every action) is not a problem</t>
  </si>
  <si>
    <t>Lookup Defined Names:</t>
  </si>
  <si>
    <t>Lookup Ranges:</t>
  </si>
  <si>
    <t>Table</t>
  </si>
  <si>
    <t>Lookup Array Constants:</t>
  </si>
  <si>
    <t>Net Cost Equivalent</t>
  </si>
  <si>
    <t xml:space="preserve">Unlike other lookup functions, CHOOSE requires that you enter the "things" into the function individually </t>
  </si>
  <si>
    <t>Use CHOOSE to select array constant that tells MID function multiple starting points for text extraction, all in order to calculate the "Net Cost Equivalent" for a Series Discount.</t>
  </si>
  <si>
    <t>Array constants entered into index_num argument to choose more than one thing at once:</t>
  </si>
  <si>
    <t>"mash" columns together to form a lookup table inside formula.</t>
  </si>
  <si>
    <t>Use CHOOSE to select Quarters (select numbers) from Serial Dates</t>
  </si>
  <si>
    <t>Select Table for VLOOKUP with CHOOSE, where the value are defined names or ranges</t>
  </si>
  <si>
    <t>Use CHOOSE with Array constant entered into index_num argument in order to "mash" columns together to form a lookup table inside formula.</t>
  </si>
  <si>
    <t>F9 key = recalculate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</si>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</sst>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,"/>
    <numFmt numFmtId="166" formatCode="d\-mmm\-yyyy"/>
    <numFmt numFmtId="167" formatCode="#\ ???/?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b/>
      <sz val="16"/>
      <color indexed="53"/>
      <name val="Bell MT"/>
      <family val="1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6" fillId="0" borderId="1"/>
    <xf numFmtId="0" fontId="7" fillId="7" borderId="1">
      <alignment wrapText="1"/>
    </xf>
    <xf numFmtId="0" fontId="7" fillId="7" borderId="1">
      <alignment horizontal="centerContinuous" wrapText="1"/>
    </xf>
    <xf numFmtId="44" fontId="6" fillId="0" borderId="0" applyFont="0" applyFill="0" applyBorder="0" applyAlignment="0" applyProtection="0"/>
    <xf numFmtId="165" fontId="8" fillId="0" borderId="0"/>
    <xf numFmtId="166" fontId="9" fillId="0" borderId="0" applyFont="0" applyFill="0" applyBorder="0" applyProtection="0">
      <alignment horizontal="center"/>
    </xf>
    <xf numFmtId="0" fontId="6" fillId="0" borderId="0"/>
    <xf numFmtId="0" fontId="6" fillId="0" borderId="0"/>
    <xf numFmtId="167" fontId="10" fillId="8" borderId="10">
      <alignment horizontal="left" indent="2"/>
    </xf>
    <xf numFmtId="0" fontId="6" fillId="9" borderId="1">
      <alignment horizontal="centerContinuous" wrapText="1"/>
    </xf>
    <xf numFmtId="0" fontId="6" fillId="0" borderId="0">
      <alignment wrapText="1"/>
    </xf>
    <xf numFmtId="0" fontId="6" fillId="10" borderId="0" applyNumberFormat="0" applyFont="0" applyBorder="0" applyAlignment="0" applyProtection="0"/>
    <xf numFmtId="0" fontId="6" fillId="11" borderId="1">
      <alignment horizontal="centerContinuous" wrapText="1"/>
    </xf>
  </cellStyleXfs>
  <cellXfs count="45">
    <xf numFmtId="0" fontId="0" fillId="0" borderId="0" xfId="0"/>
    <xf numFmtId="0" fontId="0" fillId="0" borderId="0" xfId="0" applyAlignment="1">
      <alignment horizontal="left" indent="1"/>
    </xf>
    <xf numFmtId="0" fontId="4" fillId="2" borderId="1" xfId="0" applyFont="1" applyFill="1" applyBorder="1" applyAlignment="1">
      <alignment horizontal="centerContinuous" wrapText="1"/>
    </xf>
    <xf numFmtId="0" fontId="0" fillId="0" borderId="1" xfId="0" applyBorder="1"/>
    <xf numFmtId="0" fontId="0" fillId="3" borderId="1" xfId="0" applyFill="1" applyBorder="1"/>
    <xf numFmtId="0" fontId="0" fillId="4" borderId="2" xfId="0" applyFill="1" applyBorder="1" applyAlignment="1">
      <alignment horizontal="left" indent="1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 applyAlignment="1">
      <alignment horizontal="left" indent="1"/>
    </xf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 applyAlignment="1">
      <alignment horizontal="left" indent="1"/>
    </xf>
    <xf numFmtId="0" fontId="0" fillId="4" borderId="8" xfId="0" applyFill="1" applyBorder="1"/>
    <xf numFmtId="0" fontId="0" fillId="4" borderId="9" xfId="0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8" fontId="0" fillId="0" borderId="1" xfId="0" applyNumberFormat="1" applyBorder="1"/>
    <xf numFmtId="8" fontId="0" fillId="3" borderId="1" xfId="0" applyNumberFormat="1" applyFill="1" applyBorder="1"/>
    <xf numFmtId="0" fontId="4" fillId="5" borderId="1" xfId="0" applyFont="1" applyFill="1" applyBorder="1"/>
    <xf numFmtId="14" fontId="0" fillId="0" borderId="1" xfId="0" applyNumberFormat="1" applyBorder="1"/>
    <xf numFmtId="14" fontId="0" fillId="0" borderId="0" xfId="0" applyNumberFormat="1"/>
    <xf numFmtId="0" fontId="4" fillId="5" borderId="5" xfId="0" applyFont="1" applyFill="1" applyBorder="1"/>
    <xf numFmtId="0" fontId="0" fillId="0" borderId="0" xfId="0" applyBorder="1"/>
    <xf numFmtId="0" fontId="4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Continuous" wrapText="1"/>
    </xf>
    <xf numFmtId="164" fontId="1" fillId="0" borderId="1" xfId="1" applyNumberFormat="1" applyFont="1" applyBorder="1"/>
    <xf numFmtId="0" fontId="0" fillId="6" borderId="1" xfId="0" applyFill="1" applyBorder="1" applyAlignment="1">
      <alignment horizontal="centerContinuous" wrapText="1"/>
    </xf>
    <xf numFmtId="37" fontId="1" fillId="0" borderId="1" xfId="1" applyNumberFormat="1" applyFont="1" applyBorder="1"/>
    <xf numFmtId="0" fontId="6" fillId="0" borderId="1" xfId="8" applyFont="1" applyBorder="1"/>
    <xf numFmtId="8" fontId="6" fillId="0" borderId="1" xfId="8" applyNumberFormat="1" applyBorder="1"/>
    <xf numFmtId="49" fontId="0" fillId="0" borderId="1" xfId="0" applyNumberFormat="1" applyBorder="1"/>
    <xf numFmtId="0" fontId="6" fillId="12" borderId="1" xfId="8" applyFont="1" applyFill="1" applyBorder="1"/>
    <xf numFmtId="8" fontId="6" fillId="12" borderId="1" xfId="8" applyNumberFormat="1" applyFill="1" applyBorder="1"/>
    <xf numFmtId="49" fontId="0" fillId="12" borderId="1" xfId="0" applyNumberFormat="1" applyFill="1" applyBorder="1"/>
    <xf numFmtId="49" fontId="0" fillId="0" borderId="0" xfId="0" applyNumberFormat="1"/>
    <xf numFmtId="0" fontId="2" fillId="5" borderId="1" xfId="0" applyFont="1" applyFill="1" applyBorder="1"/>
    <xf numFmtId="0" fontId="3" fillId="0" borderId="1" xfId="0" applyFont="1" applyBorder="1"/>
    <xf numFmtId="10" fontId="0" fillId="0" borderId="1" xfId="0" applyNumberFormat="1" applyBorder="1"/>
    <xf numFmtId="0" fontId="0" fillId="0" borderId="1" xfId="0" applyNumberFormat="1" applyBorder="1"/>
    <xf numFmtId="0" fontId="0" fillId="0" borderId="0" xfId="0" applyFill="1" applyBorder="1"/>
    <xf numFmtId="0" fontId="3" fillId="0" borderId="0" xfId="0" applyFont="1"/>
    <xf numFmtId="14" fontId="4" fillId="5" borderId="1" xfId="0" applyNumberFormat="1" applyFont="1" applyFill="1" applyBorder="1"/>
    <xf numFmtId="14" fontId="0" fillId="0" borderId="4" xfId="0" applyNumberFormat="1" applyBorder="1"/>
    <xf numFmtId="0" fontId="11" fillId="0" borderId="0" xfId="0" applyFont="1"/>
  </cellXfs>
  <cellStyles count="15">
    <cellStyle name="b" xfId="2"/>
    <cellStyle name="blue" xfId="3"/>
    <cellStyle name="bluecenteraccrossselection" xfId="4"/>
    <cellStyle name="Comma" xfId="1" builtinId="3"/>
    <cellStyle name="Currency 2" xfId="5"/>
    <cellStyle name="Currency Round to thousands" xfId="6"/>
    <cellStyle name="Four-Digit Year" xfId="7"/>
    <cellStyle name="Normal" xfId="0" builtinId="0"/>
    <cellStyle name="Normal 2" xfId="8"/>
    <cellStyle name="Normal 3" xfId="9"/>
    <cellStyle name="Rad" xfId="10"/>
    <cellStyle name="redcenteraccrossselection" xfId="11"/>
    <cellStyle name="Wrap Text" xfId="12"/>
    <cellStyle name="Yellow" xfId="13"/>
    <cellStyle name="yellowcenteraccrossselection" xfId="1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6" fmlaLink="$B$107" fmlaRange="$N$105:$N$107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423285</xdr:colOff>
      <xdr:row>8</xdr:row>
      <xdr:rowOff>4204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5</xdr:col>
      <xdr:colOff>423285</xdr:colOff>
      <xdr:row>16</xdr:row>
      <xdr:rowOff>4204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304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5</xdr:col>
      <xdr:colOff>423285</xdr:colOff>
      <xdr:row>24</xdr:row>
      <xdr:rowOff>4204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608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5</xdr:col>
      <xdr:colOff>423285</xdr:colOff>
      <xdr:row>32</xdr:row>
      <xdr:rowOff>4204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912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11</xdr:col>
      <xdr:colOff>423285</xdr:colOff>
      <xdr:row>8</xdr:row>
      <xdr:rowOff>4204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11</xdr:col>
      <xdr:colOff>423285</xdr:colOff>
      <xdr:row>16</xdr:row>
      <xdr:rowOff>4204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146304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11</xdr:col>
      <xdr:colOff>423285</xdr:colOff>
      <xdr:row>24</xdr:row>
      <xdr:rowOff>4204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92608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11</xdr:col>
      <xdr:colOff>423285</xdr:colOff>
      <xdr:row>32</xdr:row>
      <xdr:rowOff>4204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38912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17</xdr:col>
      <xdr:colOff>423285</xdr:colOff>
      <xdr:row>8</xdr:row>
      <xdr:rowOff>4204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17</xdr:col>
      <xdr:colOff>423285</xdr:colOff>
      <xdr:row>16</xdr:row>
      <xdr:rowOff>4204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46304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17</xdr:col>
      <xdr:colOff>423285</xdr:colOff>
      <xdr:row>24</xdr:row>
      <xdr:rowOff>4204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926080"/>
          <a:ext cx="3471285" cy="146724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17</xdr:col>
      <xdr:colOff>423285</xdr:colOff>
      <xdr:row>32</xdr:row>
      <xdr:rowOff>4204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4389120"/>
          <a:ext cx="3471285" cy="1467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74218</xdr:colOff>
          <xdr:row>106</xdr:row>
          <xdr:rowOff>28319</xdr:rowOff>
        </xdr:from>
        <xdr:to>
          <xdr:col>3</xdr:col>
          <xdr:colOff>49616</xdr:colOff>
          <xdr:row>106</xdr:row>
          <xdr:rowOff>170749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M25" sqref="M2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63"/>
  <sheetViews>
    <sheetView tabSelected="1" zoomScale="85" zoomScaleNormal="85" workbookViewId="0">
      <selection activeCell="H1" sqref="H1"/>
    </sheetView>
  </sheetViews>
  <sheetFormatPr defaultRowHeight="14.4" x14ac:dyDescent="0.3"/>
  <cols>
    <col min="1" max="1" width="27.109375" customWidth="1"/>
    <col min="2" max="2" width="15.44140625" customWidth="1"/>
    <col min="3" max="3" width="14.6640625" customWidth="1"/>
    <col min="4" max="4" width="16.33203125" customWidth="1"/>
    <col min="5" max="5" width="11.21875" customWidth="1"/>
    <col min="6" max="6" width="9.88671875" bestFit="1" customWidth="1"/>
    <col min="7" max="7" width="30.6640625" customWidth="1"/>
  </cols>
  <sheetData>
    <row r="1" spans="1:7" ht="15" x14ac:dyDescent="0.25">
      <c r="A1" s="14" t="s">
        <v>1</v>
      </c>
      <c r="B1" s="15"/>
      <c r="C1" s="15"/>
      <c r="D1" s="15"/>
      <c r="E1" s="15"/>
      <c r="F1" s="15"/>
      <c r="G1" s="16"/>
    </row>
    <row r="2" spans="1:7" ht="15" x14ac:dyDescent="0.25">
      <c r="A2" s="14" t="s">
        <v>3</v>
      </c>
      <c r="B2" s="15"/>
      <c r="C2" s="15"/>
      <c r="D2" s="15"/>
      <c r="E2" s="15"/>
      <c r="F2" s="15"/>
      <c r="G2" s="16"/>
    </row>
    <row r="3" spans="1:7" ht="15" x14ac:dyDescent="0.25">
      <c r="A3" s="8" t="s">
        <v>2</v>
      </c>
      <c r="B3" s="9"/>
      <c r="C3" s="9"/>
      <c r="D3" s="9"/>
      <c r="E3" s="9"/>
      <c r="F3" s="9"/>
      <c r="G3" s="10"/>
    </row>
    <row r="4" spans="1:7" ht="15" x14ac:dyDescent="0.25">
      <c r="A4" s="14" t="s">
        <v>11</v>
      </c>
      <c r="B4" s="15"/>
      <c r="C4" s="15"/>
      <c r="D4" s="15"/>
      <c r="E4" s="15"/>
      <c r="F4" s="15"/>
      <c r="G4" s="16"/>
    </row>
    <row r="5" spans="1:7" ht="15" x14ac:dyDescent="0.25">
      <c r="A5" s="11" t="s">
        <v>5</v>
      </c>
      <c r="B5" s="12"/>
      <c r="C5" s="12"/>
      <c r="D5" s="12"/>
      <c r="E5" s="12"/>
      <c r="F5" s="12"/>
      <c r="G5" s="13"/>
    </row>
    <row r="6" spans="1:7" ht="15" x14ac:dyDescent="0.25">
      <c r="A6" s="5" t="s">
        <v>4</v>
      </c>
      <c r="B6" s="6"/>
      <c r="C6" s="6"/>
      <c r="D6" s="6"/>
      <c r="E6" s="6"/>
      <c r="F6" s="6"/>
      <c r="G6" s="7"/>
    </row>
    <row r="7" spans="1:7" ht="15" x14ac:dyDescent="0.25">
      <c r="A7" s="5" t="s">
        <v>6</v>
      </c>
      <c r="B7" s="6"/>
      <c r="C7" s="6"/>
      <c r="D7" s="6"/>
      <c r="E7" s="6"/>
      <c r="F7" s="6"/>
      <c r="G7" s="7"/>
    </row>
    <row r="8" spans="1:7" ht="15" x14ac:dyDescent="0.25">
      <c r="A8" s="5" t="s">
        <v>7</v>
      </c>
      <c r="B8" s="6"/>
      <c r="C8" s="6"/>
      <c r="D8" s="6"/>
      <c r="E8" s="6"/>
      <c r="F8" s="6"/>
      <c r="G8" s="7"/>
    </row>
    <row r="9" spans="1:7" ht="15" x14ac:dyDescent="0.25">
      <c r="A9" s="5" t="s">
        <v>8</v>
      </c>
      <c r="B9" s="6"/>
      <c r="C9" s="6"/>
      <c r="D9" s="6"/>
      <c r="E9" s="6"/>
      <c r="F9" s="6"/>
      <c r="G9" s="7"/>
    </row>
    <row r="10" spans="1:7" ht="15" x14ac:dyDescent="0.25">
      <c r="A10" s="5" t="s">
        <v>9</v>
      </c>
      <c r="B10" s="6"/>
      <c r="C10" s="6"/>
      <c r="D10" s="6"/>
      <c r="E10" s="6"/>
      <c r="F10" s="6"/>
      <c r="G10" s="7"/>
    </row>
    <row r="11" spans="1:7" ht="15" x14ac:dyDescent="0.25">
      <c r="A11" s="5" t="s">
        <v>10</v>
      </c>
      <c r="B11" s="6"/>
      <c r="C11" s="6"/>
      <c r="D11" s="6"/>
      <c r="E11" s="6"/>
      <c r="F11" s="6"/>
      <c r="G11" s="7"/>
    </row>
    <row r="12" spans="1:7" ht="15" x14ac:dyDescent="0.25">
      <c r="A12" s="5" t="s">
        <v>17</v>
      </c>
      <c r="B12" s="6"/>
      <c r="C12" s="6"/>
      <c r="D12" s="6"/>
      <c r="E12" s="6"/>
      <c r="F12" s="6"/>
      <c r="G12" s="7"/>
    </row>
    <row r="14" spans="1:7" x14ac:dyDescent="0.3">
      <c r="A14" s="14" t="s">
        <v>12</v>
      </c>
      <c r="B14" s="15"/>
      <c r="C14" s="15"/>
      <c r="D14" s="15"/>
      <c r="E14" s="15"/>
      <c r="F14" s="15"/>
      <c r="G14" s="16"/>
    </row>
    <row r="15" spans="1:7" x14ac:dyDescent="0.3">
      <c r="A15" s="11" t="s">
        <v>13</v>
      </c>
      <c r="B15" s="12"/>
      <c r="C15" s="12"/>
      <c r="D15" s="12"/>
      <c r="E15" s="12"/>
      <c r="F15" s="12"/>
      <c r="G15" s="13"/>
    </row>
    <row r="16" spans="1:7" x14ac:dyDescent="0.3">
      <c r="A16" s="5" t="s">
        <v>0</v>
      </c>
      <c r="B16" s="6"/>
      <c r="C16" s="6"/>
      <c r="D16" s="6"/>
      <c r="E16" s="6"/>
      <c r="F16" s="6"/>
      <c r="G16" s="7"/>
    </row>
    <row r="17" spans="1:7" ht="15" x14ac:dyDescent="0.25">
      <c r="A17" s="5" t="s">
        <v>155</v>
      </c>
      <c r="B17" s="6"/>
      <c r="C17" s="6"/>
      <c r="D17" s="6"/>
      <c r="E17" s="6"/>
      <c r="F17" s="6"/>
      <c r="G17" s="7"/>
    </row>
    <row r="19" spans="1:7" ht="15" x14ac:dyDescent="0.25">
      <c r="A19" s="14" t="s">
        <v>14</v>
      </c>
      <c r="B19" s="15"/>
      <c r="C19" s="15"/>
      <c r="D19" s="15"/>
      <c r="E19" s="15"/>
      <c r="F19" s="15"/>
      <c r="G19" s="16"/>
    </row>
    <row r="21" spans="1:7" x14ac:dyDescent="0.3">
      <c r="A21" s="44" t="s">
        <v>136</v>
      </c>
    </row>
    <row r="22" spans="1:7" x14ac:dyDescent="0.3">
      <c r="A22" s="1"/>
    </row>
    <row r="23" spans="1:7" ht="28.8" x14ac:dyDescent="0.3">
      <c r="A23" s="2" t="s">
        <v>15</v>
      </c>
      <c r="B23" s="2"/>
    </row>
    <row r="24" spans="1:7" x14ac:dyDescent="0.3">
      <c r="A24" s="3" t="s">
        <v>16</v>
      </c>
      <c r="B24" s="4"/>
      <c r="D24" t="s">
        <v>162</v>
      </c>
    </row>
    <row r="26" spans="1:7" x14ac:dyDescent="0.3">
      <c r="A26" s="44" t="s">
        <v>137</v>
      </c>
    </row>
    <row r="28" spans="1:7" ht="28.8" x14ac:dyDescent="0.3">
      <c r="A28" s="2" t="s">
        <v>44</v>
      </c>
      <c r="B28" s="2"/>
    </row>
    <row r="29" spans="1:7" x14ac:dyDescent="0.3">
      <c r="A29" s="22" t="s">
        <v>45</v>
      </c>
      <c r="B29" s="22" t="s">
        <v>46</v>
      </c>
    </row>
    <row r="30" spans="1:7" x14ac:dyDescent="0.3">
      <c r="A30" s="3">
        <v>2.5</v>
      </c>
      <c r="B30" s="4"/>
      <c r="D30" t="s">
        <v>47</v>
      </c>
    </row>
    <row r="31" spans="1:7" x14ac:dyDescent="0.3">
      <c r="A31" s="3">
        <v>1.1000000000000001</v>
      </c>
      <c r="B31" s="4"/>
    </row>
    <row r="32" spans="1:7" x14ac:dyDescent="0.3">
      <c r="A32" s="3">
        <v>2</v>
      </c>
      <c r="B32" s="4"/>
    </row>
    <row r="33" spans="1:6" x14ac:dyDescent="0.3">
      <c r="A33" s="3">
        <v>5.9</v>
      </c>
      <c r="B33" s="4"/>
    </row>
    <row r="34" spans="1:6" x14ac:dyDescent="0.3">
      <c r="A34" s="3">
        <v>4</v>
      </c>
      <c r="B34" s="4"/>
    </row>
    <row r="36" spans="1:6" x14ac:dyDescent="0.3">
      <c r="A36" s="44" t="s">
        <v>138</v>
      </c>
    </row>
    <row r="37" spans="1:6" x14ac:dyDescent="0.3">
      <c r="A37" s="41"/>
    </row>
    <row r="38" spans="1:6" x14ac:dyDescent="0.3">
      <c r="A38" s="2" t="s">
        <v>159</v>
      </c>
      <c r="B38" s="2"/>
      <c r="C38" s="2"/>
    </row>
    <row r="39" spans="1:6" x14ac:dyDescent="0.3">
      <c r="A39" s="19" t="s">
        <v>42</v>
      </c>
      <c r="B39" s="19" t="s">
        <v>43</v>
      </c>
      <c r="C39" s="19" t="s">
        <v>43</v>
      </c>
      <c r="D39" s="42" t="s">
        <v>129</v>
      </c>
      <c r="E39" s="19" t="s">
        <v>130</v>
      </c>
      <c r="F39" s="19" t="s">
        <v>102</v>
      </c>
    </row>
    <row r="40" spans="1:6" x14ac:dyDescent="0.3">
      <c r="A40" s="20">
        <v>41040</v>
      </c>
      <c r="B40" s="4"/>
      <c r="C40" s="4" t="str">
        <f>"Q "&amp;VLOOKUP(A40,$D$40:$F$43,3)</f>
        <v>Q 2</v>
      </c>
      <c r="D40" s="43">
        <v>40878</v>
      </c>
      <c r="E40" s="20">
        <f>EOMONTH(D40,2)</f>
        <v>40968</v>
      </c>
      <c r="F40" s="3">
        <v>1</v>
      </c>
    </row>
    <row r="41" spans="1:6" x14ac:dyDescent="0.3">
      <c r="A41" s="20">
        <v>41130</v>
      </c>
      <c r="B41" s="4"/>
      <c r="C41" s="4" t="str">
        <f t="shared" ref="C41:C51" si="0">"Q "&amp;VLOOKUP(A41,$D$40:$F$43,3)</f>
        <v>Q 3</v>
      </c>
      <c r="D41" s="43">
        <f>E40+1</f>
        <v>40969</v>
      </c>
      <c r="E41" s="20">
        <f t="shared" ref="E41:E43" si="1">EOMONTH(D41,2)</f>
        <v>41060</v>
      </c>
      <c r="F41" s="3">
        <v>2</v>
      </c>
    </row>
    <row r="42" spans="1:6" x14ac:dyDescent="0.3">
      <c r="A42" s="20">
        <v>41059</v>
      </c>
      <c r="B42" s="4"/>
      <c r="C42" s="4" t="str">
        <f t="shared" si="0"/>
        <v>Q 2</v>
      </c>
      <c r="D42" s="43">
        <f t="shared" ref="D42:D43" si="2">E41+1</f>
        <v>41061</v>
      </c>
      <c r="E42" s="20">
        <f t="shared" si="1"/>
        <v>41152</v>
      </c>
      <c r="F42" s="3">
        <v>3</v>
      </c>
    </row>
    <row r="43" spans="1:6" x14ac:dyDescent="0.3">
      <c r="A43" s="20">
        <v>41190</v>
      </c>
      <c r="B43" s="4"/>
      <c r="C43" s="4" t="str">
        <f t="shared" si="0"/>
        <v>Q 4</v>
      </c>
      <c r="D43" s="43">
        <f t="shared" si="2"/>
        <v>41153</v>
      </c>
      <c r="E43" s="20">
        <f t="shared" si="1"/>
        <v>41243</v>
      </c>
      <c r="F43" s="3">
        <v>4</v>
      </c>
    </row>
    <row r="44" spans="1:6" x14ac:dyDescent="0.3">
      <c r="A44" s="20">
        <v>40983</v>
      </c>
      <c r="B44" s="4"/>
      <c r="C44" s="4" t="str">
        <f t="shared" si="0"/>
        <v>Q 2</v>
      </c>
      <c r="D44" s="21"/>
    </row>
    <row r="45" spans="1:6" x14ac:dyDescent="0.3">
      <c r="A45" s="20">
        <v>41233</v>
      </c>
      <c r="B45" s="4"/>
      <c r="C45" s="4" t="str">
        <f t="shared" si="0"/>
        <v>Q 4</v>
      </c>
      <c r="D45" s="21"/>
    </row>
    <row r="46" spans="1:6" x14ac:dyDescent="0.3">
      <c r="A46" s="20">
        <v>41119</v>
      </c>
      <c r="B46" s="4"/>
      <c r="C46" s="4" t="str">
        <f t="shared" si="0"/>
        <v>Q 3</v>
      </c>
      <c r="D46" s="21"/>
    </row>
    <row r="47" spans="1:6" x14ac:dyDescent="0.3">
      <c r="A47" s="20">
        <v>41189</v>
      </c>
      <c r="B47" s="4"/>
      <c r="C47" s="4" t="str">
        <f t="shared" si="0"/>
        <v>Q 4</v>
      </c>
    </row>
    <row r="48" spans="1:6" x14ac:dyDescent="0.3">
      <c r="A48" s="20">
        <v>40967</v>
      </c>
      <c r="B48" s="4"/>
      <c r="C48" s="4" t="str">
        <f t="shared" si="0"/>
        <v>Q 1</v>
      </c>
    </row>
    <row r="49" spans="1:5" x14ac:dyDescent="0.3">
      <c r="A49" s="20">
        <v>41208</v>
      </c>
      <c r="B49" s="4"/>
      <c r="C49" s="4" t="str">
        <f t="shared" si="0"/>
        <v>Q 4</v>
      </c>
    </row>
    <row r="50" spans="1:5" x14ac:dyDescent="0.3">
      <c r="A50" s="20">
        <v>41152</v>
      </c>
      <c r="B50" s="4"/>
      <c r="C50" s="4" t="str">
        <f t="shared" si="0"/>
        <v>Q 3</v>
      </c>
    </row>
    <row r="51" spans="1:5" x14ac:dyDescent="0.3">
      <c r="A51" s="20">
        <v>41074</v>
      </c>
      <c r="B51" s="4"/>
      <c r="C51" s="4" t="str">
        <f t="shared" si="0"/>
        <v>Q 3</v>
      </c>
    </row>
    <row r="53" spans="1:5" x14ac:dyDescent="0.3">
      <c r="A53" s="44" t="s">
        <v>139</v>
      </c>
    </row>
    <row r="54" spans="1:5" x14ac:dyDescent="0.3">
      <c r="A54" s="2" t="s">
        <v>131</v>
      </c>
      <c r="B54" s="2"/>
      <c r="C54" s="2"/>
      <c r="D54" s="2"/>
    </row>
    <row r="55" spans="1:5" ht="57.6" x14ac:dyDescent="0.3">
      <c r="A55" s="24" t="s">
        <v>117</v>
      </c>
      <c r="B55" s="19" t="s">
        <v>118</v>
      </c>
      <c r="C55" s="19" t="s">
        <v>119</v>
      </c>
      <c r="D55" s="19" t="s">
        <v>120</v>
      </c>
    </row>
    <row r="56" spans="1:5" x14ac:dyDescent="0.3">
      <c r="A56" s="3">
        <v>4</v>
      </c>
      <c r="B56" s="3">
        <v>100</v>
      </c>
      <c r="C56" s="3">
        <v>10</v>
      </c>
      <c r="D56" s="4"/>
    </row>
    <row r="58" spans="1:5" x14ac:dyDescent="0.3">
      <c r="A58" s="44" t="s">
        <v>140</v>
      </c>
    </row>
    <row r="59" spans="1:5" x14ac:dyDescent="0.3">
      <c r="A59" s="44"/>
    </row>
    <row r="60" spans="1:5" ht="28.8" x14ac:dyDescent="0.3">
      <c r="A60" s="2" t="s">
        <v>132</v>
      </c>
      <c r="B60" s="2"/>
      <c r="E60" s="23"/>
    </row>
    <row r="61" spans="1:5" ht="22.8" customHeight="1" x14ac:dyDescent="0.3">
      <c r="A61" s="36" t="s">
        <v>103</v>
      </c>
      <c r="B61" s="3"/>
      <c r="E61" s="36" t="s">
        <v>50</v>
      </c>
    </row>
    <row r="62" spans="1:5" x14ac:dyDescent="0.3">
      <c r="A62" s="37" t="s">
        <v>104</v>
      </c>
      <c r="B62" s="3">
        <v>23</v>
      </c>
      <c r="E62" s="3" t="s">
        <v>105</v>
      </c>
    </row>
    <row r="63" spans="1:5" x14ac:dyDescent="0.3">
      <c r="A63" s="37" t="s">
        <v>106</v>
      </c>
      <c r="B63" s="3">
        <v>4</v>
      </c>
      <c r="E63" s="3" t="s">
        <v>107</v>
      </c>
    </row>
    <row r="64" spans="1:5" x14ac:dyDescent="0.3">
      <c r="A64" s="37" t="s">
        <v>108</v>
      </c>
      <c r="B64" s="3">
        <v>41</v>
      </c>
      <c r="E64" s="3" t="s">
        <v>109</v>
      </c>
    </row>
    <row r="65" spans="1:5" x14ac:dyDescent="0.3">
      <c r="A65" s="37" t="s">
        <v>110</v>
      </c>
      <c r="B65" s="3">
        <v>9</v>
      </c>
      <c r="E65" s="23"/>
    </row>
    <row r="66" spans="1:5" x14ac:dyDescent="0.3">
      <c r="A66" s="37" t="s">
        <v>111</v>
      </c>
      <c r="B66" s="3">
        <v>31</v>
      </c>
      <c r="E66" s="23"/>
    </row>
    <row r="67" spans="1:5" x14ac:dyDescent="0.3">
      <c r="A67" s="37" t="s">
        <v>112</v>
      </c>
      <c r="B67" s="3">
        <v>8</v>
      </c>
      <c r="E67" s="23"/>
    </row>
    <row r="68" spans="1:5" x14ac:dyDescent="0.3">
      <c r="A68" s="37" t="s">
        <v>113</v>
      </c>
      <c r="B68" s="3">
        <v>37</v>
      </c>
      <c r="E68" s="23"/>
    </row>
    <row r="69" spans="1:5" x14ac:dyDescent="0.3">
      <c r="A69" s="37" t="s">
        <v>114</v>
      </c>
      <c r="B69" s="3">
        <v>32</v>
      </c>
      <c r="E69" s="23"/>
    </row>
    <row r="70" spans="1:5" x14ac:dyDescent="0.3">
      <c r="A70" s="37" t="s">
        <v>115</v>
      </c>
      <c r="B70" s="3">
        <v>20</v>
      </c>
    </row>
    <row r="71" spans="1:5" x14ac:dyDescent="0.3">
      <c r="A71" s="36" t="s">
        <v>116</v>
      </c>
      <c r="B71" s="4"/>
    </row>
    <row r="73" spans="1:5" x14ac:dyDescent="0.3">
      <c r="A73" s="44" t="s">
        <v>141</v>
      </c>
    </row>
    <row r="75" spans="1:5" x14ac:dyDescent="0.3">
      <c r="A75" s="2" t="s">
        <v>145</v>
      </c>
      <c r="B75" s="2"/>
    </row>
    <row r="76" spans="1:5" ht="28.8" x14ac:dyDescent="0.3">
      <c r="A76" s="24" t="s">
        <v>133</v>
      </c>
      <c r="B76" s="19" t="str">
        <f>IF(A77=1,"SUM","AVERAGE")</f>
        <v>SUM</v>
      </c>
    </row>
    <row r="77" spans="1:5" x14ac:dyDescent="0.3">
      <c r="A77" s="3">
        <v>1</v>
      </c>
      <c r="B77" s="4"/>
    </row>
    <row r="79" spans="1:5" x14ac:dyDescent="0.3">
      <c r="B79" s="19" t="s">
        <v>52</v>
      </c>
    </row>
    <row r="80" spans="1:5" x14ac:dyDescent="0.3">
      <c r="B80" s="3">
        <v>5</v>
      </c>
    </row>
    <row r="81" spans="1:6" x14ac:dyDescent="0.3">
      <c r="B81" s="3">
        <v>4</v>
      </c>
    </row>
    <row r="82" spans="1:6" x14ac:dyDescent="0.3">
      <c r="B82" s="3">
        <v>5</v>
      </c>
    </row>
    <row r="83" spans="1:6" x14ac:dyDescent="0.3">
      <c r="B83" s="3">
        <v>1</v>
      </c>
    </row>
    <row r="84" spans="1:6" x14ac:dyDescent="0.3">
      <c r="B84" s="3">
        <v>3</v>
      </c>
    </row>
    <row r="85" spans="1:6" x14ac:dyDescent="0.3">
      <c r="B85" s="3">
        <v>2</v>
      </c>
    </row>
    <row r="87" spans="1:6" x14ac:dyDescent="0.3">
      <c r="A87" s="44" t="s">
        <v>142</v>
      </c>
    </row>
    <row r="88" spans="1:6" x14ac:dyDescent="0.3">
      <c r="A88" s="44"/>
    </row>
    <row r="89" spans="1:6" x14ac:dyDescent="0.3">
      <c r="A89" s="2" t="s">
        <v>134</v>
      </c>
      <c r="B89" s="2"/>
      <c r="C89" s="2"/>
      <c r="D89" s="2"/>
      <c r="E89" s="2"/>
      <c r="F89" s="2"/>
    </row>
    <row r="90" spans="1:6" x14ac:dyDescent="0.3">
      <c r="A90" s="19" t="s">
        <v>18</v>
      </c>
      <c r="B90" s="19" t="s">
        <v>19</v>
      </c>
      <c r="C90" s="19" t="s">
        <v>20</v>
      </c>
      <c r="D90" s="19" t="s">
        <v>21</v>
      </c>
      <c r="E90" s="19" t="s">
        <v>22</v>
      </c>
      <c r="F90" s="19" t="s">
        <v>23</v>
      </c>
    </row>
    <row r="91" spans="1:6" x14ac:dyDescent="0.3">
      <c r="A91" s="3">
        <v>120</v>
      </c>
      <c r="B91" s="3" t="s">
        <v>24</v>
      </c>
      <c r="C91" s="3" t="s">
        <v>25</v>
      </c>
      <c r="D91" s="3" t="s">
        <v>26</v>
      </c>
      <c r="E91" s="3" t="s">
        <v>27</v>
      </c>
      <c r="F91" s="20">
        <v>41139</v>
      </c>
    </row>
    <row r="92" spans="1:6" x14ac:dyDescent="0.3">
      <c r="A92" s="3">
        <v>200</v>
      </c>
      <c r="B92" s="3" t="s">
        <v>28</v>
      </c>
      <c r="C92" s="3" t="s">
        <v>29</v>
      </c>
      <c r="D92" s="3" t="s">
        <v>30</v>
      </c>
      <c r="E92" s="3" t="s">
        <v>31</v>
      </c>
      <c r="F92" s="20">
        <v>39084</v>
      </c>
    </row>
    <row r="93" spans="1:6" x14ac:dyDescent="0.3">
      <c r="A93" s="3">
        <v>195</v>
      </c>
      <c r="B93" s="3" t="s">
        <v>32</v>
      </c>
      <c r="C93" s="3" t="s">
        <v>33</v>
      </c>
      <c r="D93" s="3" t="s">
        <v>34</v>
      </c>
      <c r="E93" s="3" t="s">
        <v>35</v>
      </c>
      <c r="F93" s="20">
        <v>36633</v>
      </c>
    </row>
    <row r="94" spans="1:6" x14ac:dyDescent="0.3">
      <c r="A94" s="3">
        <v>123</v>
      </c>
      <c r="B94" s="3" t="s">
        <v>36</v>
      </c>
      <c r="C94" s="3" t="s">
        <v>37</v>
      </c>
      <c r="D94" s="3" t="s">
        <v>38</v>
      </c>
      <c r="E94" s="3" t="s">
        <v>27</v>
      </c>
      <c r="F94" s="20">
        <v>39511</v>
      </c>
    </row>
    <row r="95" spans="1:6" x14ac:dyDescent="0.3">
      <c r="A95" s="3">
        <v>124</v>
      </c>
      <c r="B95" s="3" t="s">
        <v>39</v>
      </c>
      <c r="C95" s="3" t="s">
        <v>40</v>
      </c>
      <c r="D95" s="3" t="s">
        <v>41</v>
      </c>
      <c r="E95" s="3" t="s">
        <v>31</v>
      </c>
      <c r="F95" s="20">
        <v>37785</v>
      </c>
    </row>
    <row r="97" spans="1:14" x14ac:dyDescent="0.3">
      <c r="A97" s="19" t="s">
        <v>18</v>
      </c>
      <c r="B97" s="19" t="s">
        <v>19</v>
      </c>
      <c r="C97" s="19" t="s">
        <v>20</v>
      </c>
      <c r="D97" s="19" t="s">
        <v>21</v>
      </c>
      <c r="E97" s="19" t="s">
        <v>22</v>
      </c>
      <c r="F97" s="19" t="s">
        <v>23</v>
      </c>
    </row>
    <row r="98" spans="1:14" x14ac:dyDescent="0.3">
      <c r="A98" s="3"/>
      <c r="B98" s="3" t="s">
        <v>28</v>
      </c>
      <c r="C98" s="4"/>
      <c r="D98" s="4"/>
      <c r="E98" s="4"/>
      <c r="F98" s="4"/>
    </row>
    <row r="101" spans="1:14" x14ac:dyDescent="0.3">
      <c r="A101" s="44" t="s">
        <v>143</v>
      </c>
    </row>
    <row r="103" spans="1:14" x14ac:dyDescent="0.3">
      <c r="A103" s="2" t="s">
        <v>144</v>
      </c>
      <c r="B103" s="2"/>
    </row>
    <row r="104" spans="1:14" x14ac:dyDescent="0.3">
      <c r="A104" s="3" t="s">
        <v>121</v>
      </c>
      <c r="B104" s="17">
        <v>100</v>
      </c>
      <c r="D104" s="19" t="s">
        <v>127</v>
      </c>
      <c r="H104" s="19" t="s">
        <v>128</v>
      </c>
      <c r="N104" s="19" t="s">
        <v>135</v>
      </c>
    </row>
    <row r="105" spans="1:14" x14ac:dyDescent="0.3">
      <c r="A105" s="3" t="s">
        <v>122</v>
      </c>
      <c r="B105" s="38">
        <v>0.1</v>
      </c>
      <c r="D105" s="3">
        <v>360</v>
      </c>
      <c r="H105" s="3">
        <v>365</v>
      </c>
      <c r="N105" s="3" t="s">
        <v>127</v>
      </c>
    </row>
    <row r="106" spans="1:14" x14ac:dyDescent="0.3">
      <c r="A106" s="3" t="s">
        <v>123</v>
      </c>
      <c r="B106" s="39">
        <v>270</v>
      </c>
      <c r="N106" s="3" t="s">
        <v>163</v>
      </c>
    </row>
    <row r="107" spans="1:14" x14ac:dyDescent="0.3">
      <c r="A107" s="40" t="s">
        <v>126</v>
      </c>
      <c r="B107" s="3">
        <v>3</v>
      </c>
      <c r="N107" s="3" t="s">
        <v>128</v>
      </c>
    </row>
    <row r="108" spans="1:14" ht="18" customHeight="1" x14ac:dyDescent="0.3">
      <c r="A108" s="3" t="s">
        <v>124</v>
      </c>
      <c r="B108" s="4">
        <f>B106/CHOOSE(B107,D105,365.25,H105)</f>
        <v>0.73972602739726023</v>
      </c>
    </row>
    <row r="109" spans="1:14" x14ac:dyDescent="0.3">
      <c r="A109" s="3" t="s">
        <v>125</v>
      </c>
      <c r="B109" s="18">
        <f>ROUND(B108*B105*B104,2)</f>
        <v>7.4</v>
      </c>
    </row>
    <row r="111" spans="1:14" x14ac:dyDescent="0.3">
      <c r="A111" s="44" t="s">
        <v>150</v>
      </c>
    </row>
    <row r="112" spans="1:14" x14ac:dyDescent="0.3">
      <c r="A112" s="44" t="s">
        <v>151</v>
      </c>
    </row>
    <row r="113" spans="1:6" x14ac:dyDescent="0.3">
      <c r="A113" s="44" t="s">
        <v>149</v>
      </c>
    </row>
    <row r="115" spans="1:6" x14ac:dyDescent="0.3">
      <c r="A115" s="25" t="s">
        <v>48</v>
      </c>
      <c r="B115" s="25"/>
      <c r="C115" s="25"/>
      <c r="D115" s="25"/>
    </row>
    <row r="116" spans="1:6" x14ac:dyDescent="0.3">
      <c r="A116" s="2" t="s">
        <v>160</v>
      </c>
      <c r="B116" s="2"/>
      <c r="C116" s="2"/>
      <c r="D116" s="2"/>
    </row>
    <row r="117" spans="1:6" x14ac:dyDescent="0.3">
      <c r="A117" s="19" t="s">
        <v>42</v>
      </c>
      <c r="B117" s="19" t="s">
        <v>49</v>
      </c>
      <c r="C117" s="19" t="s">
        <v>50</v>
      </c>
      <c r="D117" s="19" t="s">
        <v>51</v>
      </c>
      <c r="E117" s="19" t="s">
        <v>51</v>
      </c>
      <c r="F117" s="19" t="s">
        <v>51</v>
      </c>
    </row>
    <row r="118" spans="1:6" x14ac:dyDescent="0.3">
      <c r="A118" s="20">
        <v>39067</v>
      </c>
      <c r="B118" s="3" t="s">
        <v>147</v>
      </c>
      <c r="C118" s="26">
        <v>2301</v>
      </c>
      <c r="D118" s="18"/>
      <c r="E118" s="18"/>
      <c r="F118" s="18"/>
    </row>
    <row r="119" spans="1:6" x14ac:dyDescent="0.3">
      <c r="A119" s="20">
        <v>39069</v>
      </c>
      <c r="B119" s="3" t="s">
        <v>146</v>
      </c>
      <c r="C119" s="26">
        <v>1703</v>
      </c>
      <c r="D119" s="18"/>
      <c r="E119" s="18"/>
      <c r="F119" s="18"/>
    </row>
    <row r="120" spans="1:6" x14ac:dyDescent="0.3">
      <c r="A120" s="20">
        <v>39031</v>
      </c>
      <c r="B120" s="3" t="s">
        <v>146</v>
      </c>
      <c r="C120" s="26">
        <v>3853</v>
      </c>
      <c r="D120" s="18"/>
      <c r="E120" s="18"/>
      <c r="F120" s="18"/>
    </row>
    <row r="121" spans="1:6" x14ac:dyDescent="0.3">
      <c r="A121" s="20">
        <v>39099</v>
      </c>
      <c r="B121" s="3" t="s">
        <v>148</v>
      </c>
      <c r="C121" s="26">
        <v>3470</v>
      </c>
      <c r="D121" s="18"/>
      <c r="E121" s="18"/>
      <c r="F121" s="18"/>
    </row>
    <row r="122" spans="1:6" x14ac:dyDescent="0.3">
      <c r="A122" s="20">
        <v>39053</v>
      </c>
      <c r="B122" s="3" t="s">
        <v>146</v>
      </c>
      <c r="C122" s="26">
        <v>6298</v>
      </c>
      <c r="D122" s="18"/>
      <c r="E122" s="18"/>
      <c r="F122" s="18"/>
    </row>
    <row r="123" spans="1:6" x14ac:dyDescent="0.3">
      <c r="A123" s="20">
        <v>39089</v>
      </c>
      <c r="B123" s="3" t="s">
        <v>146</v>
      </c>
      <c r="C123" s="26">
        <v>6444</v>
      </c>
      <c r="D123" s="18"/>
      <c r="E123" s="18"/>
      <c r="F123" s="18"/>
    </row>
    <row r="124" spans="1:6" x14ac:dyDescent="0.3">
      <c r="A124" s="20">
        <v>39046</v>
      </c>
      <c r="B124" s="3" t="s">
        <v>146</v>
      </c>
      <c r="C124" s="26">
        <v>2109</v>
      </c>
      <c r="D124" s="18"/>
      <c r="E124" s="18"/>
      <c r="F124" s="18"/>
    </row>
    <row r="126" spans="1:6" x14ac:dyDescent="0.3">
      <c r="D126" s="19" t="s">
        <v>135</v>
      </c>
      <c r="E126" s="19" t="s">
        <v>152</v>
      </c>
    </row>
    <row r="127" spans="1:6" x14ac:dyDescent="0.3">
      <c r="D127" s="3" t="s">
        <v>146</v>
      </c>
      <c r="E127" s="3">
        <v>1</v>
      </c>
    </row>
    <row r="128" spans="1:6" x14ac:dyDescent="0.3">
      <c r="D128" s="3" t="s">
        <v>147</v>
      </c>
      <c r="E128" s="3">
        <v>2</v>
      </c>
    </row>
    <row r="129" spans="1:10" x14ac:dyDescent="0.3">
      <c r="D129" s="3" t="s">
        <v>148</v>
      </c>
      <c r="E129" s="3">
        <v>3</v>
      </c>
    </row>
    <row r="131" spans="1:10" x14ac:dyDescent="0.3">
      <c r="A131" s="44" t="s">
        <v>153</v>
      </c>
    </row>
    <row r="133" spans="1:10" ht="28.8" x14ac:dyDescent="0.3">
      <c r="A133" s="2" t="s">
        <v>156</v>
      </c>
      <c r="B133" s="2"/>
      <c r="C133" s="2"/>
      <c r="D133" s="2"/>
      <c r="E133" s="2"/>
    </row>
    <row r="134" spans="1:10" ht="57.6" x14ac:dyDescent="0.3">
      <c r="A134" s="19" t="s">
        <v>53</v>
      </c>
      <c r="B134" s="24" t="s">
        <v>54</v>
      </c>
      <c r="C134" s="24" t="s">
        <v>55</v>
      </c>
      <c r="D134" s="24" t="s">
        <v>154</v>
      </c>
      <c r="E134" s="24" t="s">
        <v>56</v>
      </c>
    </row>
    <row r="135" spans="1:10" x14ac:dyDescent="0.3">
      <c r="A135" s="29" t="s">
        <v>57</v>
      </c>
      <c r="B135" s="30">
        <v>30.25</v>
      </c>
      <c r="C135" s="31" t="s">
        <v>58</v>
      </c>
      <c r="D135" s="4"/>
      <c r="E135" s="4">
        <f>ROUND(D135*B135,2)</f>
        <v>0</v>
      </c>
    </row>
    <row r="136" spans="1:10" x14ac:dyDescent="0.3">
      <c r="A136" s="29" t="s">
        <v>59</v>
      </c>
      <c r="B136" s="30">
        <v>25.25</v>
      </c>
      <c r="C136" s="31" t="s">
        <v>60</v>
      </c>
      <c r="D136" s="4"/>
      <c r="E136" s="4">
        <f t="shared" ref="E136:E149" si="3">ROUND(D136*B136,2)</f>
        <v>0</v>
      </c>
    </row>
    <row r="137" spans="1:10" x14ac:dyDescent="0.3">
      <c r="A137" s="29" t="s">
        <v>61</v>
      </c>
      <c r="B137" s="30">
        <v>21.95</v>
      </c>
      <c r="C137" s="31" t="s">
        <v>62</v>
      </c>
      <c r="D137" s="4"/>
      <c r="E137" s="4">
        <f t="shared" si="3"/>
        <v>0</v>
      </c>
    </row>
    <row r="138" spans="1:10" x14ac:dyDescent="0.3">
      <c r="A138" s="29" t="s">
        <v>63</v>
      </c>
      <c r="B138" s="30">
        <v>55.95</v>
      </c>
      <c r="C138" s="31" t="s">
        <v>64</v>
      </c>
      <c r="D138" s="4"/>
      <c r="E138" s="4">
        <f t="shared" si="3"/>
        <v>0</v>
      </c>
    </row>
    <row r="139" spans="1:10" x14ac:dyDescent="0.3">
      <c r="A139" s="29" t="s">
        <v>65</v>
      </c>
      <c r="B139" s="30">
        <v>23.95</v>
      </c>
      <c r="C139" s="31" t="s">
        <v>66</v>
      </c>
      <c r="D139" s="4"/>
      <c r="E139" s="4">
        <f t="shared" si="3"/>
        <v>0</v>
      </c>
    </row>
    <row r="140" spans="1:10" x14ac:dyDescent="0.3">
      <c r="A140" s="29" t="s">
        <v>67</v>
      </c>
      <c r="B140" s="30">
        <v>19.25</v>
      </c>
      <c r="C140" s="31" t="s">
        <v>68</v>
      </c>
      <c r="D140" s="4"/>
      <c r="E140" s="4">
        <f t="shared" si="3"/>
        <v>0</v>
      </c>
    </row>
    <row r="141" spans="1:10" x14ac:dyDescent="0.3">
      <c r="A141" s="32" t="s">
        <v>69</v>
      </c>
      <c r="B141" s="33">
        <v>20.5</v>
      </c>
      <c r="C141" s="34" t="s">
        <v>70</v>
      </c>
      <c r="D141" s="4"/>
      <c r="E141" s="4">
        <f t="shared" si="3"/>
        <v>0</v>
      </c>
    </row>
    <row r="142" spans="1:10" x14ac:dyDescent="0.3">
      <c r="A142" s="29" t="s">
        <v>71</v>
      </c>
      <c r="B142" s="30">
        <v>23.5</v>
      </c>
      <c r="C142" s="31" t="s">
        <v>72</v>
      </c>
      <c r="D142" s="4"/>
      <c r="E142" s="4">
        <f t="shared" si="3"/>
        <v>0</v>
      </c>
      <c r="F142" t="s">
        <v>73</v>
      </c>
      <c r="G142" s="35">
        <f>LEN(C142)-LEN(SUBSTITUTE(C142,"/",""))+1</f>
        <v>4</v>
      </c>
      <c r="H142">
        <f>LEN(C142)</f>
        <v>11</v>
      </c>
      <c r="I142">
        <f>LEN(SUBSTITUTE(C142,"/",""))</f>
        <v>8</v>
      </c>
      <c r="J142">
        <f>H142-I142</f>
        <v>3</v>
      </c>
    </row>
    <row r="143" spans="1:10" x14ac:dyDescent="0.3">
      <c r="A143" s="29" t="s">
        <v>74</v>
      </c>
      <c r="B143" s="30">
        <v>26.95</v>
      </c>
      <c r="C143" s="31" t="s">
        <v>75</v>
      </c>
      <c r="D143" s="4"/>
      <c r="E143" s="4">
        <f t="shared" si="3"/>
        <v>0</v>
      </c>
      <c r="F143" t="s">
        <v>76</v>
      </c>
      <c r="G143" s="35">
        <f t="shared" ref="G143:G146" si="4">LEN(C143)-LEN(SUBSTITUTE(C143,"/",""))+1</f>
        <v>3</v>
      </c>
      <c r="H143">
        <f t="shared" ref="H143:H145" si="5">LEN(C143)</f>
        <v>8</v>
      </c>
      <c r="I143">
        <f t="shared" ref="I143:I145" si="6">LEN(SUBSTITUTE(C143,"/",""))</f>
        <v>6</v>
      </c>
      <c r="J143">
        <f t="shared" ref="J143:J145" si="7">H143-I143</f>
        <v>2</v>
      </c>
    </row>
    <row r="144" spans="1:10" x14ac:dyDescent="0.3">
      <c r="A144" s="29" t="s">
        <v>77</v>
      </c>
      <c r="B144" s="30">
        <v>20.95</v>
      </c>
      <c r="C144" s="31" t="s">
        <v>78</v>
      </c>
      <c r="D144" s="4"/>
      <c r="E144" s="4">
        <f t="shared" si="3"/>
        <v>0</v>
      </c>
      <c r="F144" t="s">
        <v>79</v>
      </c>
      <c r="G144" s="35">
        <f t="shared" si="4"/>
        <v>2</v>
      </c>
      <c r="H144">
        <f t="shared" si="5"/>
        <v>5</v>
      </c>
      <c r="I144">
        <f t="shared" si="6"/>
        <v>4</v>
      </c>
      <c r="J144">
        <f t="shared" si="7"/>
        <v>1</v>
      </c>
    </row>
    <row r="145" spans="1:10" x14ac:dyDescent="0.3">
      <c r="A145" s="29" t="s">
        <v>80</v>
      </c>
      <c r="B145" s="30">
        <v>29.95</v>
      </c>
      <c r="C145" s="31" t="s">
        <v>81</v>
      </c>
      <c r="D145" s="4"/>
      <c r="E145" s="4">
        <f t="shared" si="3"/>
        <v>0</v>
      </c>
      <c r="F145">
        <v>1</v>
      </c>
      <c r="G145" s="35">
        <f t="shared" si="4"/>
        <v>1</v>
      </c>
      <c r="H145">
        <f t="shared" si="5"/>
        <v>2</v>
      </c>
      <c r="I145">
        <f t="shared" si="6"/>
        <v>2</v>
      </c>
      <c r="J145">
        <f t="shared" si="7"/>
        <v>0</v>
      </c>
    </row>
    <row r="146" spans="1:10" x14ac:dyDescent="0.3">
      <c r="A146" s="29" t="s">
        <v>82</v>
      </c>
      <c r="B146" s="30">
        <v>32.25</v>
      </c>
      <c r="C146" s="31" t="s">
        <v>83</v>
      </c>
      <c r="D146" s="4"/>
      <c r="E146" s="4">
        <f t="shared" si="3"/>
        <v>0</v>
      </c>
      <c r="G146" s="35">
        <f t="shared" si="4"/>
        <v>4</v>
      </c>
    </row>
    <row r="147" spans="1:10" x14ac:dyDescent="0.3">
      <c r="A147" s="29" t="s">
        <v>84</v>
      </c>
      <c r="B147" s="30">
        <v>21.5</v>
      </c>
      <c r="C147" s="31" t="s">
        <v>85</v>
      </c>
      <c r="D147" s="4"/>
      <c r="E147" s="4">
        <f t="shared" si="3"/>
        <v>0</v>
      </c>
    </row>
    <row r="148" spans="1:10" x14ac:dyDescent="0.3">
      <c r="A148" s="29" t="s">
        <v>86</v>
      </c>
      <c r="B148" s="30">
        <v>35.5</v>
      </c>
      <c r="C148" s="31" t="s">
        <v>87</v>
      </c>
      <c r="D148" s="4"/>
      <c r="E148" s="4">
        <f t="shared" si="3"/>
        <v>0</v>
      </c>
    </row>
    <row r="149" spans="1:10" x14ac:dyDescent="0.3">
      <c r="A149" s="29" t="s">
        <v>88</v>
      </c>
      <c r="B149" s="30">
        <v>35.25</v>
      </c>
      <c r="C149" s="31" t="s">
        <v>89</v>
      </c>
      <c r="D149" s="4"/>
      <c r="E149" s="4">
        <f t="shared" si="3"/>
        <v>0</v>
      </c>
    </row>
    <row r="151" spans="1:10" x14ac:dyDescent="0.3">
      <c r="A151" s="44" t="s">
        <v>157</v>
      </c>
    </row>
    <row r="152" spans="1:10" x14ac:dyDescent="0.3">
      <c r="A152" s="44" t="s">
        <v>158</v>
      </c>
    </row>
    <row r="154" spans="1:10" ht="28.8" x14ac:dyDescent="0.3">
      <c r="A154" s="2" t="s">
        <v>161</v>
      </c>
      <c r="B154" s="2"/>
      <c r="C154" s="2"/>
      <c r="D154" s="2"/>
      <c r="E154" s="2"/>
    </row>
    <row r="156" spans="1:10" x14ac:dyDescent="0.3">
      <c r="A156" s="24" t="s">
        <v>90</v>
      </c>
      <c r="B156" s="24" t="s">
        <v>91</v>
      </c>
    </row>
    <row r="157" spans="1:10" x14ac:dyDescent="0.3">
      <c r="A157" s="3" t="s">
        <v>92</v>
      </c>
      <c r="B157" s="4"/>
      <c r="D157" t="s">
        <v>93</v>
      </c>
    </row>
    <row r="159" spans="1:10" x14ac:dyDescent="0.3">
      <c r="A159" s="19" t="s">
        <v>94</v>
      </c>
      <c r="B159" s="19" t="s">
        <v>95</v>
      </c>
      <c r="C159" s="19" t="s">
        <v>96</v>
      </c>
    </row>
    <row r="160" spans="1:10" x14ac:dyDescent="0.3">
      <c r="A160" s="3" t="s">
        <v>97</v>
      </c>
      <c r="B160" s="3" t="s">
        <v>98</v>
      </c>
      <c r="C160" s="3" t="s">
        <v>59</v>
      </c>
    </row>
    <row r="161" spans="1:3" x14ac:dyDescent="0.3">
      <c r="A161" s="3" t="s">
        <v>98</v>
      </c>
      <c r="B161" s="3" t="s">
        <v>98</v>
      </c>
      <c r="C161" s="3" t="s">
        <v>61</v>
      </c>
    </row>
    <row r="162" spans="1:3" x14ac:dyDescent="0.3">
      <c r="A162" s="3" t="s">
        <v>99</v>
      </c>
      <c r="B162" s="3" t="s">
        <v>100</v>
      </c>
      <c r="C162" s="3" t="s">
        <v>57</v>
      </c>
    </row>
    <row r="163" spans="1:3" x14ac:dyDescent="0.3">
      <c r="A163" s="3" t="s">
        <v>101</v>
      </c>
      <c r="B163" s="3" t="s">
        <v>102</v>
      </c>
      <c r="C163" s="3" t="s">
        <v>71</v>
      </c>
    </row>
  </sheetData>
  <dataValidations count="2">
    <dataValidation type="decimal" allowBlank="1" showInputMessage="1" showErrorMessage="1" errorTitle="Only numbers between 1 and 5.9" error="Only numbers between 1 and 5.9" sqref="A30:A34 D35">
      <formula1>1</formula1>
      <formula2>5.9</formula2>
    </dataValidation>
    <dataValidation type="list" allowBlank="1" showInputMessage="1" showErrorMessage="1" sqref="A98:B98">
      <formula1>A$91:A$95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Drop Down 7">
              <controlPr defaultSize="0" autoLine="0" autoPict="0">
                <anchor moveWithCells="1">
                  <from>
                    <xdr:col>2</xdr:col>
                    <xdr:colOff>76200</xdr:colOff>
                    <xdr:row>106</xdr:row>
                    <xdr:rowOff>30480</xdr:rowOff>
                  </from>
                  <to>
                    <xdr:col>3</xdr:col>
                    <xdr:colOff>53340</xdr:colOff>
                    <xdr:row>106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205" zoomScaleNormal="205" workbookViewId="0">
      <selection activeCell="A3" sqref="A3:B7"/>
    </sheetView>
  </sheetViews>
  <sheetFormatPr defaultRowHeight="14.4" x14ac:dyDescent="0.3"/>
  <sheetData>
    <row r="1" spans="1:2" x14ac:dyDescent="0.25">
      <c r="A1" s="27" t="str">
        <f ca="1">REPLACE(CELL("filename",A1),1,FIND("]",CELL("filename",A1)),"")</f>
        <v>Gold</v>
      </c>
      <c r="B1" s="27"/>
    </row>
    <row r="2" spans="1:2" x14ac:dyDescent="0.25">
      <c r="A2" s="19" t="s">
        <v>50</v>
      </c>
      <c r="B2" s="19" t="s">
        <v>51</v>
      </c>
    </row>
    <row r="3" spans="1:2" x14ac:dyDescent="0.25">
      <c r="A3" s="28">
        <v>0</v>
      </c>
      <c r="B3" s="17">
        <v>50</v>
      </c>
    </row>
    <row r="4" spans="1:2" x14ac:dyDescent="0.25">
      <c r="A4" s="28">
        <v>1000</v>
      </c>
      <c r="B4" s="17">
        <v>47.5</v>
      </c>
    </row>
    <row r="5" spans="1:2" x14ac:dyDescent="0.25">
      <c r="A5" s="28">
        <v>5000</v>
      </c>
      <c r="B5" s="17">
        <v>40</v>
      </c>
    </row>
    <row r="6" spans="1:2" x14ac:dyDescent="0.25">
      <c r="A6" s="28">
        <v>7500</v>
      </c>
      <c r="B6" s="17">
        <v>25</v>
      </c>
    </row>
    <row r="7" spans="1:2" x14ac:dyDescent="0.25">
      <c r="A7" s="28">
        <v>10000</v>
      </c>
      <c r="B7" s="17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205" zoomScaleNormal="205" workbookViewId="0">
      <selection activeCell="A3" sqref="A3:B7"/>
    </sheetView>
  </sheetViews>
  <sheetFormatPr defaultRowHeight="14.4" x14ac:dyDescent="0.3"/>
  <sheetData>
    <row r="1" spans="1:2" x14ac:dyDescent="0.25">
      <c r="A1" s="27" t="str">
        <f ca="1">REPLACE(CELL("filename",A1),1,FIND("]",CELL("filename",A1)),"")</f>
        <v>Silver</v>
      </c>
      <c r="B1" s="27"/>
    </row>
    <row r="2" spans="1:2" x14ac:dyDescent="0.25">
      <c r="A2" s="19" t="s">
        <v>50</v>
      </c>
      <c r="B2" s="19" t="s">
        <v>51</v>
      </c>
    </row>
    <row r="3" spans="1:2" x14ac:dyDescent="0.25">
      <c r="A3" s="28">
        <v>0</v>
      </c>
      <c r="B3" s="17">
        <v>60</v>
      </c>
    </row>
    <row r="4" spans="1:2" x14ac:dyDescent="0.25">
      <c r="A4" s="28">
        <v>1000</v>
      </c>
      <c r="B4" s="17">
        <v>57.5</v>
      </c>
    </row>
    <row r="5" spans="1:2" x14ac:dyDescent="0.25">
      <c r="A5" s="28">
        <v>5000</v>
      </c>
      <c r="B5" s="17">
        <v>50</v>
      </c>
    </row>
    <row r="6" spans="1:2" x14ac:dyDescent="0.25">
      <c r="A6" s="28">
        <v>7500</v>
      </c>
      <c r="B6" s="17">
        <v>35</v>
      </c>
    </row>
    <row r="7" spans="1:2" x14ac:dyDescent="0.25">
      <c r="A7" s="28">
        <v>10000</v>
      </c>
      <c r="B7" s="17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205" zoomScaleNormal="205" workbookViewId="0">
      <selection activeCell="C2" sqref="C2"/>
    </sheetView>
  </sheetViews>
  <sheetFormatPr defaultRowHeight="14.4" x14ac:dyDescent="0.3"/>
  <sheetData>
    <row r="1" spans="1:2" x14ac:dyDescent="0.25">
      <c r="A1" s="27" t="str">
        <f ca="1">REPLACE(CELL("filename",A1),1,FIND("]",CELL("filename",A1)),"")</f>
        <v>Basic</v>
      </c>
      <c r="B1" s="27"/>
    </row>
    <row r="2" spans="1:2" x14ac:dyDescent="0.25">
      <c r="A2" s="19" t="s">
        <v>50</v>
      </c>
      <c r="B2" s="19" t="s">
        <v>51</v>
      </c>
    </row>
    <row r="3" spans="1:2" x14ac:dyDescent="0.25">
      <c r="A3" s="28">
        <v>0</v>
      </c>
      <c r="B3" s="17">
        <v>65</v>
      </c>
    </row>
    <row r="4" spans="1:2" x14ac:dyDescent="0.25">
      <c r="A4" s="28">
        <v>1000</v>
      </c>
      <c r="B4" s="17">
        <v>62.5</v>
      </c>
    </row>
    <row r="5" spans="1:2" x14ac:dyDescent="0.25">
      <c r="A5" s="28">
        <v>5000</v>
      </c>
      <c r="B5" s="17">
        <v>55</v>
      </c>
    </row>
    <row r="6" spans="1:2" x14ac:dyDescent="0.25">
      <c r="A6" s="28">
        <v>7500</v>
      </c>
      <c r="B6" s="17">
        <v>40</v>
      </c>
    </row>
    <row r="7" spans="1:2" x14ac:dyDescent="0.25">
      <c r="A7" s="28">
        <v>10000</v>
      </c>
      <c r="B7" s="17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</vt:lpstr>
      <vt:lpstr>CHOOSE</vt:lpstr>
      <vt:lpstr>Gold</vt:lpstr>
      <vt:lpstr>Silver</vt:lpstr>
      <vt:lpstr>Basic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2012-03-29T22:49:43Z</dcterms:created>
  <dcterms:modified xsi:type="dcterms:W3CDTF">2012-03-30T18:01:30Z</dcterms:modified>
</cp:coreProperties>
</file>