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895" windowHeight="7875" activeTab="0"/>
  </bookViews>
  <sheets>
    <sheet name="Start" sheetId="1" r:id="rId1"/>
    <sheet name="Done" sheetId="2" r:id="rId2"/>
    <sheet name="COUNTIF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<sst xmlns="http://schemas.openxmlformats.org/spreadsheetml/2006/main" count="33" uniqueCount="23">
  <si>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Sample Times</t>
  </si>
  <si>
    <t>Criteria</t>
  </si>
  <si>
    <t>Method 1</t>
  </si>
  <si>
    <t>Method 2</t>
  </si>
  <si>
    <t>Method 3</t>
  </si>
  <si>
    <t>Method 4</t>
  </si>
  <si>
    <t>Method 5</t>
  </si>
  <si>
    <t>Hours In Day</t>
  </si>
  <si>
    <t>Minutes In Hour</t>
  </si>
  <si>
    <t>Minutes In Day</t>
  </si>
  <si>
    <t>Remainder</t>
  </si>
  <si>
    <t>Whole Number</t>
  </si>
  <si>
    <t>Formula Calculating</t>
  </si>
  <si>
    <t>Data</t>
  </si>
  <si>
    <t>hours in 1 day</t>
  </si>
  <si>
    <t>min in 1 hour</t>
  </si>
  <si>
    <t>min in 1 day</t>
  </si>
  <si>
    <t>minutes</t>
  </si>
  <si>
    <t xml:space="preserve"> =COUNTIF(A3:A14,"&gt;"&amp;TIME(0,5,0))</t>
  </si>
  <si>
    <t xml:space="preserve"> =COUNTIF($A$3:$A$14,"&gt;"&amp;D7)</t>
  </si>
  <si>
    <t xml:space="preserve"> =COUNTIF(A3:A14,"&gt;0:05:00")</t>
  </si>
  <si>
    <t xml:space="preserve"> =COUNTIF(A3:A14,"&gt;"&amp;5/1440)</t>
  </si>
  <si>
    <t xml:space="preserve"> =COUNTIF(A3:A14,"&gt;"&amp;1/288)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</si>
</sst>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  <numFmt numFmtId="165" formatCode="0.0000000000000000"/>
    <numFmt numFmtId="166" formatCode="[$-409]h:mm:ss\ AM/PM"/>
    <numFmt numFmtId="167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18" fillId="33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0" fontId="18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18" fillId="33" borderId="11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0" fillId="36" borderId="12" xfId="0" applyFill="1" applyBorder="1" applyAlignment="1">
      <alignment horizontal="centerContinuous" wrapText="1"/>
    </xf>
    <xf numFmtId="0" fontId="0" fillId="36" borderId="13" xfId="0" applyFill="1" applyBorder="1" applyAlignment="1">
      <alignment horizontal="centerContinuous" wrapText="1"/>
    </xf>
    <xf numFmtId="0" fontId="0" fillId="36" borderId="14" xfId="0" applyFill="1" applyBorder="1" applyAlignment="1">
      <alignment horizontal="centerContinuous" wrapText="1"/>
    </xf>
    <xf numFmtId="0" fontId="32" fillId="0" borderId="0" xfId="0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14"/>
  <sheetViews>
    <sheetView tabSelected="1" zoomScale="115" zoomScaleNormal="115" zoomScalePageLayoutView="0" workbookViewId="0" topLeftCell="A1">
      <selection activeCell="E6" sqref="E6"/>
    </sheetView>
  </sheetViews>
  <sheetFormatPr defaultColWidth="9.140625" defaultRowHeight="15"/>
  <cols>
    <col min="1" max="1" width="13.8515625" style="0" customWidth="1"/>
    <col min="2" max="2" width="1.421875" style="0" customWidth="1"/>
    <col min="3" max="3" width="9.421875" style="0" bestFit="1" customWidth="1"/>
    <col min="4" max="4" width="9.00390625" style="0" customWidth="1"/>
    <col min="5" max="5" width="18.140625" style="0" customWidth="1"/>
    <col min="6" max="6" width="37.28125" style="0" bestFit="1" customWidth="1"/>
    <col min="7" max="7" width="13.8515625" style="0" customWidth="1"/>
    <col min="9" max="9" width="39.421875" style="0" bestFit="1" customWidth="1"/>
    <col min="10" max="10" width="13.7109375" style="0" bestFit="1" customWidth="1"/>
    <col min="11" max="11" width="14.7109375" style="0" bestFit="1" customWidth="1"/>
  </cols>
  <sheetData>
    <row r="1" spans="1:4" ht="15">
      <c r="A1" s="12" t="str">
        <f>"Goal: Count times greater than "&amp;TEXT(C3,"mm:ss")</f>
        <v>Goal: Count times greater than 05:00</v>
      </c>
      <c r="B1" s="13"/>
      <c r="C1" s="13"/>
      <c r="D1" s="14"/>
    </row>
    <row r="2" spans="1:3" ht="15">
      <c r="A2" s="10" t="s">
        <v>0</v>
      </c>
      <c r="C2" s="11" t="s">
        <v>1</v>
      </c>
    </row>
    <row r="3" spans="1:5" ht="15">
      <c r="A3" s="3">
        <v>0.00372774373104741</v>
      </c>
      <c r="C3" s="3">
        <v>0.003472222222222222</v>
      </c>
      <c r="E3" s="8"/>
    </row>
    <row r="4" spans="1:10" ht="15">
      <c r="A4" s="3">
        <v>0.003163814463774222</v>
      </c>
      <c r="C4" s="1"/>
      <c r="J4" s="4"/>
    </row>
    <row r="5" spans="1:10" ht="15">
      <c r="A5" s="3">
        <v>0.004977248740258998</v>
      </c>
      <c r="D5" s="4" t="s">
        <v>1</v>
      </c>
      <c r="E5" s="2" t="s">
        <v>12</v>
      </c>
      <c r="J5" s="3">
        <v>0.003472222222222222</v>
      </c>
    </row>
    <row r="6" spans="1:10" ht="15">
      <c r="A6" s="3">
        <v>0.0036253081784032833</v>
      </c>
      <c r="C6" s="2" t="s">
        <v>2</v>
      </c>
      <c r="D6" s="3"/>
      <c r="E6" s="9"/>
      <c r="I6" t="s">
        <v>7</v>
      </c>
      <c r="J6">
        <v>24</v>
      </c>
    </row>
    <row r="7" spans="1:10" ht="15">
      <c r="A7" s="3">
        <v>0.0023595751345758314</v>
      </c>
      <c r="C7" s="2" t="s">
        <v>3</v>
      </c>
      <c r="D7" s="3">
        <f>C3</f>
        <v>0.003472222222222222</v>
      </c>
      <c r="E7" s="9"/>
      <c r="I7" t="s">
        <v>8</v>
      </c>
      <c r="J7">
        <v>60</v>
      </c>
    </row>
    <row r="8" spans="1:10" ht="15">
      <c r="A8" s="3">
        <v>0.0021926891355424512</v>
      </c>
      <c r="C8" s="2" t="s">
        <v>4</v>
      </c>
      <c r="D8" s="5"/>
      <c r="E8" s="9"/>
      <c r="I8" t="s">
        <v>9</v>
      </c>
      <c r="J8">
        <f>J7*J6</f>
        <v>1440</v>
      </c>
    </row>
    <row r="9" spans="1:10" ht="15">
      <c r="A9" s="3">
        <v>0.002044053487008695</v>
      </c>
      <c r="C9" s="2" t="s">
        <v>5</v>
      </c>
      <c r="D9" s="5"/>
      <c r="E9" s="9"/>
      <c r="I9" t="str">
        <f>" "&amp;_XLL.FORMULATEXT(J9)</f>
        <v> =MINUTE(I5)+0</v>
      </c>
      <c r="J9" s="6">
        <f>MINUTE(J5)+0</f>
        <v>5</v>
      </c>
    </row>
    <row r="10" spans="1:10" ht="15">
      <c r="A10" s="3">
        <v>0.0017402952051823685</v>
      </c>
      <c r="C10" s="2" t="s">
        <v>6</v>
      </c>
      <c r="D10" s="5"/>
      <c r="E10" s="9"/>
      <c r="I10" t="str">
        <f>" "&amp;_XLL.FORMULATEXT(J10)</f>
        <v> =I9/I8</v>
      </c>
      <c r="J10" s="7">
        <f>J9/J8</f>
        <v>0.003472222222222222</v>
      </c>
    </row>
    <row r="11" spans="1:11" ht="15">
      <c r="A11" s="3">
        <v>0.002949726439896176</v>
      </c>
      <c r="I11" t="str">
        <f>" "&amp;_XLL.FORMULATEXT(J11)</f>
        <v> =MOD(I8,I9)</v>
      </c>
      <c r="J11">
        <f>MOD(J8,J9)</f>
        <v>0</v>
      </c>
      <c r="K11" t="s">
        <v>10</v>
      </c>
    </row>
    <row r="12" spans="1:11" ht="15">
      <c r="A12" s="3">
        <v>0.0027535478648479396</v>
      </c>
      <c r="I12" t="str">
        <f>" "&amp;_XLL.FORMULATEXT(J12)</f>
        <v> =QUOTIENT(I8,I9)</v>
      </c>
      <c r="J12">
        <f>QUOTIENT(J8,J9)</f>
        <v>288</v>
      </c>
      <c r="K12" t="s">
        <v>11</v>
      </c>
    </row>
    <row r="13" spans="1:10" ht="15">
      <c r="A13" s="3">
        <v>0.003111135058072062</v>
      </c>
      <c r="I13" t="str">
        <f>"Fraction equivalent for "&amp;J9&amp;" minutes is =1/"&amp;J12</f>
        <v>Fraction equivalent for 5 minutes is =1/288</v>
      </c>
      <c r="J13">
        <f>1/J12</f>
        <v>0.003472222222222222</v>
      </c>
    </row>
    <row r="14" ht="15">
      <c r="A14" s="3">
        <v>0.00471046423865544</v>
      </c>
    </row>
  </sheetData>
  <sheetProtection/>
  <conditionalFormatting sqref="A3:A14">
    <cfRule type="expression" priority="1" dxfId="0">
      <formula>A3&gt;$C$3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9"/>
  <sheetViews>
    <sheetView zoomScale="96" zoomScaleNormal="96" zoomScalePageLayoutView="0" workbookViewId="0" topLeftCell="A1">
      <selection activeCell="E6" sqref="E6"/>
    </sheetView>
  </sheetViews>
  <sheetFormatPr defaultColWidth="9.140625" defaultRowHeight="15"/>
  <cols>
    <col min="1" max="1" width="13.8515625" style="0" customWidth="1"/>
    <col min="2" max="2" width="1.421875" style="0" customWidth="1"/>
    <col min="3" max="3" width="9.421875" style="0" bestFit="1" customWidth="1"/>
    <col min="4" max="4" width="9.00390625" style="0" customWidth="1"/>
    <col min="5" max="5" width="20.28125" style="0" bestFit="1" customWidth="1"/>
    <col min="6" max="6" width="33.57421875" style="0" bestFit="1" customWidth="1"/>
    <col min="7" max="7" width="13.7109375" style="0" customWidth="1"/>
  </cols>
  <sheetData>
    <row r="1" spans="1:4" ht="15">
      <c r="A1" s="12" t="str">
        <f>"Goal: Count times greater than "&amp;TEXT(C3,"mm:ss")</f>
        <v>Goal: Count times greater than 05:00</v>
      </c>
      <c r="B1" s="13"/>
      <c r="C1" s="13"/>
      <c r="D1" s="14"/>
    </row>
    <row r="2" spans="1:3" ht="15">
      <c r="A2" s="10" t="s">
        <v>0</v>
      </c>
      <c r="C2" s="11" t="s">
        <v>1</v>
      </c>
    </row>
    <row r="3" spans="1:5" ht="15">
      <c r="A3" s="3">
        <v>0.00372774373104741</v>
      </c>
      <c r="C3" s="3">
        <v>0.003472222222222222</v>
      </c>
      <c r="E3" s="8"/>
    </row>
    <row r="4" spans="1:3" ht="15">
      <c r="A4" s="3">
        <v>0.003163814463774222</v>
      </c>
      <c r="C4" s="1"/>
    </row>
    <row r="5" spans="1:5" ht="15">
      <c r="A5" s="3">
        <v>0.004977248740258998</v>
      </c>
      <c r="D5" s="4" t="s">
        <v>1</v>
      </c>
      <c r="E5" s="2" t="s">
        <v>12</v>
      </c>
    </row>
    <row r="6" spans="1:6" ht="15">
      <c r="A6" s="3">
        <v>0.0036253081784032833</v>
      </c>
      <c r="C6" s="2" t="s">
        <v>2</v>
      </c>
      <c r="D6" s="3"/>
      <c r="E6" s="9">
        <f>COUNTIF(A3:A14,"&gt;"&amp;TIME(0,5,0))</f>
        <v>4</v>
      </c>
      <c r="F6" t="s">
        <v>18</v>
      </c>
    </row>
    <row r="7" spans="1:6" ht="15">
      <c r="A7" s="3">
        <v>0.0023595751345758314</v>
      </c>
      <c r="C7" s="2" t="s">
        <v>3</v>
      </c>
      <c r="D7" s="3">
        <f>C3</f>
        <v>0.003472222222222222</v>
      </c>
      <c r="E7" s="9">
        <f>COUNTIF($A$3:$A$14,"&gt;"&amp;D7)</f>
        <v>4</v>
      </c>
      <c r="F7" t="s">
        <v>19</v>
      </c>
    </row>
    <row r="8" spans="1:6" ht="15">
      <c r="A8" s="3">
        <v>0.0021926891355424512</v>
      </c>
      <c r="C8" s="2" t="s">
        <v>4</v>
      </c>
      <c r="D8" s="5"/>
      <c r="E8" s="9">
        <f>COUNTIF(A3:A14,"&gt;0:05:00")</f>
        <v>4</v>
      </c>
      <c r="F8" t="s">
        <v>20</v>
      </c>
    </row>
    <row r="9" spans="1:6" ht="15">
      <c r="A9" s="3">
        <v>0.002044053487008695</v>
      </c>
      <c r="C9" s="2" t="s">
        <v>5</v>
      </c>
      <c r="D9" s="5"/>
      <c r="E9" s="9">
        <f>COUNTIF(A3:A14,"&gt;"&amp;5/1440)</f>
        <v>4</v>
      </c>
      <c r="F9" t="s">
        <v>21</v>
      </c>
    </row>
    <row r="10" spans="1:6" ht="15">
      <c r="A10" s="3">
        <v>0.0017402952051823685</v>
      </c>
      <c r="C10" s="2" t="s">
        <v>6</v>
      </c>
      <c r="D10" s="5"/>
      <c r="E10" s="9">
        <f>COUNTIF(A3:A14,"&gt;"&amp;1/288)</f>
        <v>4</v>
      </c>
      <c r="F10" t="s">
        <v>22</v>
      </c>
    </row>
    <row r="11" spans="1:5" ht="15">
      <c r="A11" s="3">
        <v>0.002949726439896176</v>
      </c>
      <c r="D11">
        <v>24</v>
      </c>
      <c r="E11" t="s">
        <v>14</v>
      </c>
    </row>
    <row r="12" spans="1:5" ht="15">
      <c r="A12" s="3">
        <v>0.0027535478648479396</v>
      </c>
      <c r="D12">
        <v>60</v>
      </c>
      <c r="E12" t="s">
        <v>15</v>
      </c>
    </row>
    <row r="13" spans="1:5" ht="15">
      <c r="A13" s="3">
        <v>0.003111135058072062</v>
      </c>
      <c r="D13">
        <f>D11*D12</f>
        <v>1440</v>
      </c>
      <c r="E13" t="s">
        <v>16</v>
      </c>
    </row>
    <row r="14" spans="1:5" ht="15">
      <c r="A14" s="3">
        <v>0.00471046423865544</v>
      </c>
      <c r="D14">
        <v>5</v>
      </c>
      <c r="E14" t="s">
        <v>17</v>
      </c>
    </row>
    <row r="15" spans="4:5" ht="15">
      <c r="D15">
        <f>D13/D14</f>
        <v>288</v>
      </c>
      <c r="E15" t="str">
        <f>"Fractional Equivalent "&amp;IF(D15&lt;&gt;"","1/"&amp;D15,"")</f>
        <v>Fractional Equivalent 1/288</v>
      </c>
    </row>
    <row r="16" spans="4:5" ht="15">
      <c r="D16" s="6">
        <v>0.3333333333333333</v>
      </c>
      <c r="E16">
        <f>1/3</f>
        <v>0.3333333333333333</v>
      </c>
    </row>
    <row r="19" ht="15">
      <c r="F19" s="16"/>
    </row>
  </sheetData>
  <sheetProtection/>
  <conditionalFormatting sqref="A3:A14">
    <cfRule type="expression" priority="1" dxfId="0">
      <formula>A3&gt;$C$3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C11"/>
  <sheetViews>
    <sheetView zoomScalePageLayoutView="0" workbookViewId="0" topLeftCell="A1">
      <selection activeCell="C2" sqref="C2"/>
    </sheetView>
  </sheetViews>
  <sheetFormatPr defaultColWidth="9.140625" defaultRowHeight="15"/>
  <sheetData>
    <row r="1" ht="15">
      <c r="A1" t="s">
        <v>13</v>
      </c>
    </row>
    <row r="2" spans="1:3" ht="15">
      <c r="A2" s="15">
        <v>5</v>
      </c>
      <c r="C2">
        <f>COUNTIF(A2:A11,"&gt;=3")</f>
        <v>8</v>
      </c>
    </row>
    <row r="3" ht="15">
      <c r="A3">
        <v>1</v>
      </c>
    </row>
    <row r="4" ht="15">
      <c r="A4" s="15">
        <v>8</v>
      </c>
    </row>
    <row r="5" ht="15">
      <c r="A5">
        <v>3</v>
      </c>
    </row>
    <row r="6" ht="15">
      <c r="A6" s="15">
        <v>6</v>
      </c>
    </row>
    <row r="7" ht="15">
      <c r="A7">
        <v>3</v>
      </c>
    </row>
    <row r="8" ht="15">
      <c r="A8">
        <v>1</v>
      </c>
    </row>
    <row r="9" ht="15">
      <c r="A9">
        <v>3</v>
      </c>
    </row>
    <row r="10" ht="15">
      <c r="A10">
        <v>3</v>
      </c>
    </row>
    <row r="11" ht="15">
      <c r="A11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2009-06-11T15:16:04Z</dcterms:created>
  <dcterms:modified xsi:type="dcterms:W3CDTF">2009-06-22T17:12:56Z</dcterms:modified>
  <cp:category/>
  <cp:version/>
  <cp:contentType/>
  <cp:contentStatus/>
</cp:coreProperties>
</file>