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VideoExcelStorage\YouTubeExcelTricks\Mr Excel\Dual Videos\117-120\"/>
    </mc:Choice>
  </mc:AlternateContent>
  <bookViews>
    <workbookView xWindow="480" yWindow="105" windowWidth="24915" windowHeight="12600" activeTab="3"/>
  </bookViews>
  <sheets>
    <sheet name="Question" sheetId="1" r:id="rId1"/>
    <sheet name="Try" sheetId="2" r:id="rId2"/>
    <sheet name="Bill" sheetId="4" r:id="rId3"/>
    <sheet name="Mike" sheetId="5" r:id="rId4"/>
    <sheet name="Sheet3" sheetId="3" r:id="rId5"/>
    <sheet name="Sheet4" sheetId="6" r:id="rId6"/>
    <sheet name="Sheet5" sheetId="7" r:id="rId7"/>
  </sheets>
  <calcPr calcId="152511"/>
  <pivotCaches>
    <pivotCache cacheId="0" r:id="rId8"/>
  </pivotCaches>
</workbook>
</file>

<file path=xl/calcChain.xml><?xml version="1.0" encoding="utf-8"?>
<calcChain xmlns="http://schemas.openxmlformats.org/spreadsheetml/2006/main">
  <c r="I7" i="5" l="1"/>
  <c r="G7" i="5"/>
  <c r="F8" i="5"/>
  <c r="F9" i="5"/>
  <c r="F10" i="5"/>
  <c r="F11" i="5"/>
  <c r="F12" i="5"/>
  <c r="F7" i="5"/>
  <c r="E16" i="5"/>
  <c r="E17" i="5"/>
  <c r="E18" i="5"/>
  <c r="E19" i="5"/>
  <c r="E20" i="5"/>
  <c r="E21" i="5"/>
  <c r="E22" i="5"/>
  <c r="E15" i="5"/>
  <c r="E5" i="5"/>
  <c r="F5" i="5" s="1"/>
  <c r="G5" i="5" s="1"/>
  <c r="E7" i="5" l="1"/>
  <c r="E8" i="5" s="1"/>
  <c r="E9" i="5" s="1"/>
  <c r="E10" i="5" s="1"/>
  <c r="E11" i="5" s="1"/>
  <c r="E12" i="5" s="1"/>
  <c r="G8" i="5"/>
  <c r="G3" i="5"/>
  <c r="G9" i="5" l="1"/>
  <c r="H3" i="4"/>
  <c r="H4" i="4"/>
  <c r="H5" i="4"/>
  <c r="H6" i="4"/>
  <c r="H7" i="4"/>
  <c r="H8" i="4"/>
  <c r="H9" i="4"/>
  <c r="H10" i="4"/>
  <c r="H2" i="4"/>
  <c r="E5" i="4"/>
  <c r="E6" i="4"/>
  <c r="E9" i="4"/>
  <c r="E10" i="4"/>
  <c r="E13" i="4"/>
  <c r="E14" i="4"/>
  <c r="E17" i="4"/>
  <c r="E18" i="4"/>
  <c r="E21" i="4"/>
  <c r="E22" i="4"/>
  <c r="E25" i="4"/>
  <c r="E2" i="4"/>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D3" i="4"/>
  <c r="E3" i="4" s="1"/>
  <c r="G10" i="5" l="1"/>
  <c r="I5" i="5"/>
  <c r="E24" i="4"/>
  <c r="E20" i="4"/>
  <c r="E16" i="4"/>
  <c r="E12" i="4"/>
  <c r="E8" i="4"/>
  <c r="E4" i="4"/>
  <c r="E23" i="4"/>
  <c r="E19" i="4"/>
  <c r="E15" i="4"/>
  <c r="E11" i="4"/>
  <c r="E7" i="4"/>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2" i="7"/>
  <c r="E5" i="6"/>
  <c r="E7" i="6" s="1"/>
  <c r="G3" i="6"/>
  <c r="G11" i="5" l="1"/>
  <c r="I8" i="5"/>
  <c r="F5" i="6"/>
  <c r="I5" i="6" s="1"/>
  <c r="E8" i="6"/>
  <c r="F7" i="6"/>
  <c r="G12" i="5" l="1"/>
  <c r="I9" i="5"/>
  <c r="G5" i="6"/>
  <c r="I7" i="6"/>
  <c r="G7" i="6"/>
  <c r="F8" i="6"/>
  <c r="E9" i="6"/>
  <c r="I10" i="5" l="1"/>
  <c r="E10" i="6"/>
  <c r="F9" i="6"/>
  <c r="I8" i="6"/>
  <c r="G8" i="6"/>
  <c r="I11" i="5" l="1"/>
  <c r="I12" i="5"/>
  <c r="F10" i="6"/>
  <c r="E11" i="6"/>
  <c r="I9" i="6"/>
  <c r="G9" i="6"/>
  <c r="E12" i="6" l="1"/>
  <c r="F12" i="6" s="1"/>
  <c r="F11" i="6"/>
  <c r="I10" i="6"/>
  <c r="G10" i="6"/>
  <c r="I11" i="6" l="1"/>
  <c r="G11" i="6"/>
  <c r="I12" i="6"/>
  <c r="G12" i="6"/>
</calcChain>
</file>

<file path=xl/comments1.xml><?xml version="1.0" encoding="utf-8"?>
<comments xmlns="http://schemas.openxmlformats.org/spreadsheetml/2006/main">
  <authors>
    <author>FamilyUse</author>
  </authors>
  <commentList>
    <comment ref="A1" authorId="0" shapeId="0">
      <text>
        <r>
          <rPr>
            <b/>
            <sz val="9"/>
            <color indexed="81"/>
            <rFont val="Tahoma"/>
            <family val="2"/>
          </rPr>
          <t>anubiswar666 at YouTube:
I was wonder how I make a cell count or keep track on a weekly and monthly basis. I am making a progress tracker on workouts. I have it set up so it counts how many pullups I do in a day, but im having a hard time figuring out how to make it count how many I do in a week and in a month. Example if I do 100 pullups a day in the week and month category will be 100 and if I keep that up for a week straight the week category will be 700 and month will be 700. By the end of the Month it should say 2800 and weekly still says 700. Or set it up to week 1 this many week 2 this many. If I did 100 one day and the next only 95 I want it to say 195.
Weeks always start with Monday, even if it goes into last month.</t>
        </r>
      </text>
    </comment>
  </commentList>
</comments>
</file>

<file path=xl/sharedStrings.xml><?xml version="1.0" encoding="utf-8"?>
<sst xmlns="http://schemas.openxmlformats.org/spreadsheetml/2006/main" count="48" uniqueCount="22">
  <si>
    <t>Date</t>
  </si>
  <si>
    <t>Pullups</t>
  </si>
  <si>
    <t>Month</t>
  </si>
  <si>
    <t>Week 1</t>
  </si>
  <si>
    <t>Week 2</t>
  </si>
  <si>
    <t>Week 3</t>
  </si>
  <si>
    <t>Week 4</t>
  </si>
  <si>
    <t>Week 5</t>
  </si>
  <si>
    <t>Week 6</t>
  </si>
  <si>
    <t>Start</t>
  </si>
  <si>
    <t>End</t>
  </si>
  <si>
    <t>Before 2007</t>
  </si>
  <si>
    <t>Grand Total</t>
  </si>
  <si>
    <t>2/26/2013 - 3/4/2013</t>
  </si>
  <si>
    <t>Sum of Pullups</t>
  </si>
  <si>
    <t>Week of</t>
  </si>
  <si>
    <t>1/29/2013 - 2/4/2013</t>
  </si>
  <si>
    <t>2/5/2013 - 2/11/2013</t>
  </si>
  <si>
    <t>2/12/2013 - 2/18/2013</t>
  </si>
  <si>
    <t>2/19/2013 - 2/25/2013</t>
  </si>
  <si>
    <t xml:space="preserve"> &lt;&lt; == Slightly different data</t>
  </si>
  <si>
    <t>WEEKDAY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</si>
</sst>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m/d"/>
    <numFmt numFmtId="165" formatCode="mmmm"/>
    <numFmt numFmtId="166" formatCode="ddd/m/d"/>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9"/>
      <color indexed="81"/>
      <name val="Tahoma"/>
      <family val="2"/>
    </font>
  </fonts>
  <fills count="5">
    <fill>
      <patternFill patternType="none"/>
    </fill>
    <fill>
      <patternFill patternType="gray125"/>
    </fill>
    <fill>
      <patternFill patternType="solid">
        <fgColor rgb="FF002060"/>
        <bgColor indexed="64"/>
      </patternFill>
    </fill>
    <fill>
      <patternFill patternType="solid">
        <fgColor rgb="FFCCFFCC"/>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14" fontId="0" fillId="0" borderId="0" xfId="0" applyNumberFormat="1"/>
    <xf numFmtId="0" fontId="2" fillId="2" borderId="1" xfId="0" applyFont="1" applyFill="1" applyBorder="1"/>
    <xf numFmtId="14" fontId="0" fillId="0" borderId="1" xfId="0" applyNumberFormat="1" applyBorder="1"/>
    <xf numFmtId="0" fontId="0" fillId="0" borderId="1" xfId="0" applyBorder="1"/>
    <xf numFmtId="0" fontId="0" fillId="3" borderId="1" xfId="0" applyFill="1" applyBorder="1"/>
    <xf numFmtId="164" fontId="0" fillId="3" borderId="1" xfId="0" applyNumberFormat="1" applyFill="1" applyBorder="1"/>
    <xf numFmtId="164" fontId="0" fillId="3" borderId="2" xfId="0" applyNumberFormat="1" applyFill="1" applyBorder="1"/>
    <xf numFmtId="0" fontId="1" fillId="0" borderId="0" xfId="0" applyFont="1"/>
    <xf numFmtId="0" fontId="0" fillId="0" borderId="0" xfId="0" pivotButton="1"/>
    <xf numFmtId="0" fontId="0" fillId="0" borderId="0" xfId="0" applyNumberFormat="1"/>
    <xf numFmtId="0" fontId="0" fillId="0" borderId="0" xfId="0" applyAlignment="1">
      <alignment horizontal="left"/>
    </xf>
    <xf numFmtId="0" fontId="2" fillId="4" borderId="1" xfId="0" applyFont="1" applyFill="1" applyBorder="1"/>
    <xf numFmtId="165" fontId="0" fillId="0" borderId="0" xfId="0" applyNumberFormat="1"/>
    <xf numFmtId="166" fontId="0" fillId="0" borderId="0" xfId="0" applyNumberFormat="1"/>
  </cellXfs>
  <cellStyles count="1">
    <cellStyle name="Normal" xfId="0" builtinId="0"/>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rvin, Michael" refreshedDate="41381.527458680554" createdVersion="4" refreshedVersion="5" minRefreshableVersion="3" recordCount="89">
  <cacheSource type="worksheet">
    <worksheetSource ref="A1:C90" sheet="Sheet5"/>
  </cacheSource>
  <cacheFields count="3">
    <cacheField name="Date" numFmtId="14">
      <sharedItems containsSemiMixedTypes="0" containsNonDate="0" containsDate="1" containsString="0" minDate="2013-01-01T00:00:00" maxDate="2013-03-31T00:00:00" count="89">
        <d v="2013-01-01T00:00:00"/>
        <d v="2013-01-02T00:00:00"/>
        <d v="2013-01-03T00:00:00"/>
        <d v="2013-01-04T00:00:00"/>
        <d v="2013-01-05T00:00:00"/>
        <d v="2013-01-06T00:00:00"/>
        <d v="2013-01-07T00:00:00"/>
        <d v="2013-01-08T00:00:00"/>
        <d v="2013-01-09T00:00:00"/>
        <d v="2013-01-10T00:00:00"/>
        <d v="2013-01-11T00:00:00"/>
        <d v="2013-01-12T00:00:00"/>
        <d v="2013-01-13T00:00:00"/>
        <d v="2013-01-14T00:00:00"/>
        <d v="2013-01-15T00:00:00"/>
        <d v="2013-01-16T00:00:00"/>
        <d v="2013-01-17T00:00:00"/>
        <d v="2013-01-18T00:00:00"/>
        <d v="2013-01-19T00:00:00"/>
        <d v="2013-01-20T00:00:00"/>
        <d v="2013-01-21T00:00:00"/>
        <d v="2013-01-22T00:00:00"/>
        <d v="2013-01-23T00:00:00"/>
        <d v="2013-01-24T00:00:00"/>
        <d v="2013-01-25T00:00:00"/>
        <d v="2013-01-26T00:00:00"/>
        <d v="2013-01-27T00:00:00"/>
        <d v="2013-01-28T00:00:00"/>
        <d v="2013-01-29T00:00:00"/>
        <d v="2013-01-30T00:00:00"/>
        <d v="2013-01-31T00:00:00"/>
        <d v="2013-02-01T00:00:00"/>
        <d v="2013-02-02T00:00:00"/>
        <d v="2013-02-03T00:00:00"/>
        <d v="2013-02-04T00:00:00"/>
        <d v="2013-02-05T00:00:00"/>
        <d v="2013-02-06T00:00:00"/>
        <d v="2013-02-07T00:00:00"/>
        <d v="2013-02-08T00:00:00"/>
        <d v="2013-02-09T00:00:00"/>
        <d v="2013-02-10T00:00:00"/>
        <d v="2013-02-11T00:00:00"/>
        <d v="2013-02-12T00:00:00"/>
        <d v="2013-02-13T00:00:00"/>
        <d v="2013-02-14T00:00:00"/>
        <d v="2013-02-15T00:00:00"/>
        <d v="2013-02-16T00:00:00"/>
        <d v="2013-02-17T00:00:00"/>
        <d v="2013-02-18T00:00:00"/>
        <d v="2013-02-19T00:00:00"/>
        <d v="2013-02-20T00:00:00"/>
        <d v="2013-02-21T00:00:00"/>
        <d v="2013-02-22T00:00:00"/>
        <d v="2013-02-23T00:00:00"/>
        <d v="2013-02-24T00:00:00"/>
        <d v="2013-02-25T00:00:00"/>
        <d v="2013-02-26T00:00:00"/>
        <d v="2013-02-27T00:00:00"/>
        <d v="2013-02-28T00:00:00"/>
        <d v="2013-03-01T00:00:00"/>
        <d v="2013-03-02T00:00:00"/>
        <d v="2013-03-03T00:00:00"/>
        <d v="2013-03-04T00:00:00"/>
        <d v="2013-03-05T00:00:00"/>
        <d v="2013-03-06T00:00:00"/>
        <d v="2013-03-07T00:00:00"/>
        <d v="2013-03-08T00:00:00"/>
        <d v="2013-03-09T00:00:00"/>
        <d v="2013-03-10T00:00:00"/>
        <d v="2013-03-11T00:00:00"/>
        <d v="2013-03-12T00:00:00"/>
        <d v="2013-03-13T00:00:00"/>
        <d v="2013-03-14T00:00:00"/>
        <d v="2013-03-15T00:00:00"/>
        <d v="2013-03-16T00:00:00"/>
        <d v="2013-03-17T00:00:00"/>
        <d v="2013-03-18T00:00:00"/>
        <d v="2013-03-19T00:00:00"/>
        <d v="2013-03-20T00:00:00"/>
        <d v="2013-03-21T00:00:00"/>
        <d v="2013-03-22T00:00:00"/>
        <d v="2013-03-23T00:00:00"/>
        <d v="2013-03-24T00:00:00"/>
        <d v="2013-03-25T00:00:00"/>
        <d v="2013-03-26T00:00:00"/>
        <d v="2013-03-27T00:00:00"/>
        <d v="2013-03-28T00:00:00"/>
        <d v="2013-03-29T00:00:00"/>
        <d v="2013-03-30T00:00:00"/>
      </sharedItems>
      <fieldGroup base="0">
        <rangePr groupBy="days" startDate="2013-01-01T00:00:00" endDate="2013-03-31T00:00:00" groupInterval="7"/>
        <groupItems count="15">
          <s v="&lt;1/1/2013"/>
          <s v="1/1/2013 - 1/7/2013"/>
          <s v="1/8/2013 - 1/14/2013"/>
          <s v="1/15/2013 - 1/21/2013"/>
          <s v="1/22/2013 - 1/28/2013"/>
          <s v="1/29/2013 - 2/4/2013"/>
          <s v="2/5/2013 - 2/11/2013"/>
          <s v="2/12/2013 - 2/18/2013"/>
          <s v="2/19/2013 - 2/25/2013"/>
          <s v="2/26/2013 - 3/4/2013"/>
          <s v="3/5/2013 - 3/11/2013"/>
          <s v="3/12/2013 - 3/18/2013"/>
          <s v="3/19/2013 - 3/25/2013"/>
          <s v="3/26/2013 - 3/31/2013"/>
          <s v="&gt;3/31/2013"/>
        </groupItems>
      </fieldGroup>
    </cacheField>
    <cacheField name="Pullups" numFmtId="0">
      <sharedItems containsSemiMixedTypes="0" containsString="0" containsNumber="1" containsInteger="1" minValue="51" maxValue="93"/>
    </cacheField>
    <cacheField name="Month"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x v="0"/>
    <n v="77"/>
    <x v="0"/>
  </r>
  <r>
    <x v="1"/>
    <n v="66"/>
    <x v="0"/>
  </r>
  <r>
    <x v="2"/>
    <n v="74"/>
    <x v="0"/>
  </r>
  <r>
    <x v="3"/>
    <n v="61"/>
    <x v="0"/>
  </r>
  <r>
    <x v="4"/>
    <n v="82"/>
    <x v="0"/>
  </r>
  <r>
    <x v="5"/>
    <n v="60"/>
    <x v="0"/>
  </r>
  <r>
    <x v="6"/>
    <n v="74"/>
    <x v="0"/>
  </r>
  <r>
    <x v="7"/>
    <n v="93"/>
    <x v="0"/>
  </r>
  <r>
    <x v="8"/>
    <n v="73"/>
    <x v="0"/>
  </r>
  <r>
    <x v="9"/>
    <n v="91"/>
    <x v="0"/>
  </r>
  <r>
    <x v="10"/>
    <n v="83"/>
    <x v="0"/>
  </r>
  <r>
    <x v="11"/>
    <n v="90"/>
    <x v="0"/>
  </r>
  <r>
    <x v="12"/>
    <n v="85"/>
    <x v="0"/>
  </r>
  <r>
    <x v="13"/>
    <n v="79"/>
    <x v="0"/>
  </r>
  <r>
    <x v="14"/>
    <n v="69"/>
    <x v="0"/>
  </r>
  <r>
    <x v="15"/>
    <n v="52"/>
    <x v="0"/>
  </r>
  <r>
    <x v="16"/>
    <n v="60"/>
    <x v="0"/>
  </r>
  <r>
    <x v="17"/>
    <n v="58"/>
    <x v="0"/>
  </r>
  <r>
    <x v="18"/>
    <n v="64"/>
    <x v="0"/>
  </r>
  <r>
    <x v="19"/>
    <n v="58"/>
    <x v="0"/>
  </r>
  <r>
    <x v="20"/>
    <n v="72"/>
    <x v="0"/>
  </r>
  <r>
    <x v="21"/>
    <n v="79"/>
    <x v="0"/>
  </r>
  <r>
    <x v="22"/>
    <n v="67"/>
    <x v="0"/>
  </r>
  <r>
    <x v="23"/>
    <n v="67"/>
    <x v="0"/>
  </r>
  <r>
    <x v="24"/>
    <n v="72"/>
    <x v="0"/>
  </r>
  <r>
    <x v="25"/>
    <n v="88"/>
    <x v="0"/>
  </r>
  <r>
    <x v="26"/>
    <n v="55"/>
    <x v="0"/>
  </r>
  <r>
    <x v="27"/>
    <n v="72"/>
    <x v="0"/>
  </r>
  <r>
    <x v="28"/>
    <n v="69"/>
    <x v="0"/>
  </r>
  <r>
    <x v="29"/>
    <n v="79"/>
    <x v="0"/>
  </r>
  <r>
    <x v="30"/>
    <n v="76"/>
    <x v="0"/>
  </r>
  <r>
    <x v="31"/>
    <n v="79"/>
    <x v="1"/>
  </r>
  <r>
    <x v="32"/>
    <n v="55"/>
    <x v="1"/>
  </r>
  <r>
    <x v="33"/>
    <n v="60"/>
    <x v="1"/>
  </r>
  <r>
    <x v="34"/>
    <n v="81"/>
    <x v="1"/>
  </r>
  <r>
    <x v="35"/>
    <n v="85"/>
    <x v="1"/>
  </r>
  <r>
    <x v="36"/>
    <n v="83"/>
    <x v="1"/>
  </r>
  <r>
    <x v="37"/>
    <n v="61"/>
    <x v="1"/>
  </r>
  <r>
    <x v="38"/>
    <n v="70"/>
    <x v="1"/>
  </r>
  <r>
    <x v="39"/>
    <n v="73"/>
    <x v="1"/>
  </r>
  <r>
    <x v="40"/>
    <n v="70"/>
    <x v="1"/>
  </r>
  <r>
    <x v="41"/>
    <n v="83"/>
    <x v="1"/>
  </r>
  <r>
    <x v="42"/>
    <n v="64"/>
    <x v="1"/>
  </r>
  <r>
    <x v="43"/>
    <n v="75"/>
    <x v="1"/>
  </r>
  <r>
    <x v="44"/>
    <n v="90"/>
    <x v="1"/>
  </r>
  <r>
    <x v="45"/>
    <n v="78"/>
    <x v="1"/>
  </r>
  <r>
    <x v="46"/>
    <n v="88"/>
    <x v="1"/>
  </r>
  <r>
    <x v="47"/>
    <n v="71"/>
    <x v="1"/>
  </r>
  <r>
    <x v="48"/>
    <n v="68"/>
    <x v="1"/>
  </r>
  <r>
    <x v="49"/>
    <n v="83"/>
    <x v="1"/>
  </r>
  <r>
    <x v="50"/>
    <n v="84"/>
    <x v="1"/>
  </r>
  <r>
    <x v="51"/>
    <n v="65"/>
    <x v="1"/>
  </r>
  <r>
    <x v="52"/>
    <n v="78"/>
    <x v="1"/>
  </r>
  <r>
    <x v="53"/>
    <n v="72"/>
    <x v="1"/>
  </r>
  <r>
    <x v="54"/>
    <n v="68"/>
    <x v="1"/>
  </r>
  <r>
    <x v="55"/>
    <n v="51"/>
    <x v="1"/>
  </r>
  <r>
    <x v="56"/>
    <n v="54"/>
    <x v="1"/>
  </r>
  <r>
    <x v="57"/>
    <n v="81"/>
    <x v="1"/>
  </r>
  <r>
    <x v="58"/>
    <n v="68"/>
    <x v="1"/>
  </r>
  <r>
    <x v="59"/>
    <n v="60"/>
    <x v="0"/>
  </r>
  <r>
    <x v="60"/>
    <n v="91"/>
    <x v="0"/>
  </r>
  <r>
    <x v="61"/>
    <n v="87"/>
    <x v="0"/>
  </r>
  <r>
    <x v="62"/>
    <n v="72"/>
    <x v="0"/>
  </r>
  <r>
    <x v="63"/>
    <n v="84"/>
    <x v="0"/>
  </r>
  <r>
    <x v="64"/>
    <n v="83"/>
    <x v="0"/>
  </r>
  <r>
    <x v="65"/>
    <n v="81"/>
    <x v="0"/>
  </r>
  <r>
    <x v="66"/>
    <n v="76"/>
    <x v="0"/>
  </r>
  <r>
    <x v="67"/>
    <n v="72"/>
    <x v="0"/>
  </r>
  <r>
    <x v="68"/>
    <n v="80"/>
    <x v="0"/>
  </r>
  <r>
    <x v="69"/>
    <n v="68"/>
    <x v="0"/>
  </r>
  <r>
    <x v="70"/>
    <n v="72"/>
    <x v="0"/>
  </r>
  <r>
    <x v="71"/>
    <n v="65"/>
    <x v="0"/>
  </r>
  <r>
    <x v="72"/>
    <n v="79"/>
    <x v="0"/>
  </r>
  <r>
    <x v="73"/>
    <n v="62"/>
    <x v="0"/>
  </r>
  <r>
    <x v="74"/>
    <n v="76"/>
    <x v="0"/>
  </r>
  <r>
    <x v="75"/>
    <n v="64"/>
    <x v="0"/>
  </r>
  <r>
    <x v="76"/>
    <n v="67"/>
    <x v="0"/>
  </r>
  <r>
    <x v="77"/>
    <n v="77"/>
    <x v="0"/>
  </r>
  <r>
    <x v="78"/>
    <n v="83"/>
    <x v="0"/>
  </r>
  <r>
    <x v="79"/>
    <n v="59"/>
    <x v="0"/>
  </r>
  <r>
    <x v="80"/>
    <n v="75"/>
    <x v="0"/>
  </r>
  <r>
    <x v="81"/>
    <n v="84"/>
    <x v="0"/>
  </r>
  <r>
    <x v="82"/>
    <n v="73"/>
    <x v="0"/>
  </r>
  <r>
    <x v="83"/>
    <n v="79"/>
    <x v="0"/>
  </r>
  <r>
    <x v="84"/>
    <n v="76"/>
    <x v="0"/>
  </r>
  <r>
    <x v="85"/>
    <n v="68"/>
    <x v="0"/>
  </r>
  <r>
    <x v="86"/>
    <n v="63"/>
    <x v="0"/>
  </r>
  <r>
    <x v="87"/>
    <n v="60"/>
    <x v="0"/>
  </r>
  <r>
    <x v="88"/>
    <n v="6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4" indent="0" compact="0" compactData="0" multipleFieldFilters="0">
  <location ref="E6:F12" firstHeaderRow="1" firstDataRow="1" firstDataCol="1" rowPageCount="1" colPageCount="1"/>
  <pivotFields count="3">
    <pivotField axis="axisRow" compact="0" numFmtId="14" outline="0" showAll="0">
      <items count="16">
        <item x="0"/>
        <item x="1"/>
        <item x="2"/>
        <item x="3"/>
        <item x="4"/>
        <item x="5"/>
        <item x="6"/>
        <item x="7"/>
        <item x="8"/>
        <item x="9"/>
        <item x="10"/>
        <item x="11"/>
        <item x="12"/>
        <item x="13"/>
        <item x="14"/>
        <item t="default"/>
      </items>
    </pivotField>
    <pivotField dataField="1" compact="0" outline="0" showAll="0"/>
    <pivotField axis="axisPage" compact="0" outline="0" multipleItemSelectionAllowed="1" showAll="0">
      <items count="3">
        <item h="1" x="0"/>
        <item x="1"/>
        <item t="default"/>
      </items>
    </pivotField>
  </pivotFields>
  <rowFields count="1">
    <field x="0"/>
  </rowFields>
  <rowItems count="6">
    <i>
      <x v="5"/>
    </i>
    <i>
      <x v="6"/>
    </i>
    <i>
      <x v="7"/>
    </i>
    <i>
      <x v="8"/>
    </i>
    <i>
      <x v="9"/>
    </i>
    <i t="grand">
      <x/>
    </i>
  </rowItems>
  <colItems count="1">
    <i/>
  </colItems>
  <pageFields count="1">
    <pageField fld="2" hier="-1"/>
  </pageFields>
  <dataFields count="1">
    <dataField name="Sum of Pullups"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
  <sheetViews>
    <sheetView zoomScale="190" zoomScaleNormal="190" workbookViewId="0">
      <selection activeCell="C14" sqref="C14"/>
    </sheetView>
  </sheetViews>
  <sheetFormatPr defaultRowHeight="15" x14ac:dyDescent="0.25"/>
  <sheetData>
    <row r="1" spans="1:1" x14ac:dyDescent="0.25"/>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sheetPr>
  <dimension ref="A1:B90"/>
  <sheetViews>
    <sheetView zoomScale="190" zoomScaleNormal="190" workbookViewId="0">
      <selection sqref="A1:B90"/>
    </sheetView>
  </sheetViews>
  <sheetFormatPr defaultRowHeight="15" x14ac:dyDescent="0.25"/>
  <cols>
    <col min="1" max="1" width="9.85546875" bestFit="1" customWidth="1"/>
    <col min="7" max="7" width="14.28515625" customWidth="1"/>
  </cols>
  <sheetData>
    <row r="1" spans="1:2" x14ac:dyDescent="0.25">
      <c r="A1" s="2" t="s">
        <v>0</v>
      </c>
      <c r="B1" s="2" t="s">
        <v>1</v>
      </c>
    </row>
    <row r="2" spans="1:2" x14ac:dyDescent="0.25">
      <c r="A2" s="3">
        <v>41275</v>
      </c>
      <c r="B2" s="4">
        <v>77</v>
      </c>
    </row>
    <row r="3" spans="1:2" x14ac:dyDescent="0.25">
      <c r="A3" s="3">
        <v>41276</v>
      </c>
      <c r="B3" s="4">
        <v>66</v>
      </c>
    </row>
    <row r="4" spans="1:2" x14ac:dyDescent="0.25">
      <c r="A4" s="3">
        <v>41277</v>
      </c>
      <c r="B4" s="4">
        <v>74</v>
      </c>
    </row>
    <row r="5" spans="1:2" x14ac:dyDescent="0.25">
      <c r="A5" s="3">
        <v>41278</v>
      </c>
      <c r="B5" s="4">
        <v>61</v>
      </c>
    </row>
    <row r="6" spans="1:2" x14ac:dyDescent="0.25">
      <c r="A6" s="3">
        <v>41279</v>
      </c>
      <c r="B6" s="4">
        <v>82</v>
      </c>
    </row>
    <row r="7" spans="1:2" x14ac:dyDescent="0.25">
      <c r="A7" s="3">
        <v>41280</v>
      </c>
      <c r="B7" s="4">
        <v>60</v>
      </c>
    </row>
    <row r="8" spans="1:2" x14ac:dyDescent="0.25">
      <c r="A8" s="3">
        <v>41281</v>
      </c>
      <c r="B8" s="4">
        <v>74</v>
      </c>
    </row>
    <row r="9" spans="1:2" x14ac:dyDescent="0.25">
      <c r="A9" s="3">
        <v>41282</v>
      </c>
      <c r="B9" s="4">
        <v>93</v>
      </c>
    </row>
    <row r="10" spans="1:2" x14ac:dyDescent="0.25">
      <c r="A10" s="3">
        <v>41283</v>
      </c>
      <c r="B10" s="4">
        <v>73</v>
      </c>
    </row>
    <row r="11" spans="1:2" x14ac:dyDescent="0.25">
      <c r="A11" s="3">
        <v>41284</v>
      </c>
      <c r="B11" s="4">
        <v>91</v>
      </c>
    </row>
    <row r="12" spans="1:2" x14ac:dyDescent="0.25">
      <c r="A12" s="3">
        <v>41285</v>
      </c>
      <c r="B12" s="4">
        <v>83</v>
      </c>
    </row>
    <row r="13" spans="1:2" x14ac:dyDescent="0.25">
      <c r="A13" s="3">
        <v>41286</v>
      </c>
      <c r="B13" s="4">
        <v>90</v>
      </c>
    </row>
    <row r="14" spans="1:2" x14ac:dyDescent="0.25">
      <c r="A14" s="3">
        <v>41287</v>
      </c>
      <c r="B14" s="4">
        <v>85</v>
      </c>
    </row>
    <row r="15" spans="1:2" x14ac:dyDescent="0.25">
      <c r="A15" s="3">
        <v>41288</v>
      </c>
      <c r="B15" s="4">
        <v>79</v>
      </c>
    </row>
    <row r="16" spans="1:2" x14ac:dyDescent="0.25">
      <c r="A16" s="3">
        <v>41289</v>
      </c>
      <c r="B16" s="4">
        <v>69</v>
      </c>
    </row>
    <row r="17" spans="1:2" x14ac:dyDescent="0.25">
      <c r="A17" s="3">
        <v>41290</v>
      </c>
      <c r="B17" s="4">
        <v>52</v>
      </c>
    </row>
    <row r="18" spans="1:2" x14ac:dyDescent="0.25">
      <c r="A18" s="3">
        <v>41291</v>
      </c>
      <c r="B18" s="4">
        <v>60</v>
      </c>
    </row>
    <row r="19" spans="1:2" x14ac:dyDescent="0.25">
      <c r="A19" s="3">
        <v>41292</v>
      </c>
      <c r="B19" s="4">
        <v>58</v>
      </c>
    </row>
    <row r="20" spans="1:2" x14ac:dyDescent="0.25">
      <c r="A20" s="3">
        <v>41293</v>
      </c>
      <c r="B20" s="4">
        <v>64</v>
      </c>
    </row>
    <row r="21" spans="1:2" x14ac:dyDescent="0.25">
      <c r="A21" s="3">
        <v>41294</v>
      </c>
      <c r="B21" s="4">
        <v>58</v>
      </c>
    </row>
    <row r="22" spans="1:2" x14ac:dyDescent="0.25">
      <c r="A22" s="3">
        <v>41295</v>
      </c>
      <c r="B22" s="4">
        <v>72</v>
      </c>
    </row>
    <row r="23" spans="1:2" x14ac:dyDescent="0.25">
      <c r="A23" s="3">
        <v>41296</v>
      </c>
      <c r="B23" s="4">
        <v>79</v>
      </c>
    </row>
    <row r="24" spans="1:2" x14ac:dyDescent="0.25">
      <c r="A24" s="3">
        <v>41297</v>
      </c>
      <c r="B24" s="4">
        <v>67</v>
      </c>
    </row>
    <row r="25" spans="1:2" x14ac:dyDescent="0.25">
      <c r="A25" s="3">
        <v>41298</v>
      </c>
      <c r="B25" s="4">
        <v>67</v>
      </c>
    </row>
    <row r="26" spans="1:2" x14ac:dyDescent="0.25">
      <c r="A26" s="3">
        <v>41299</v>
      </c>
      <c r="B26" s="4">
        <v>72</v>
      </c>
    </row>
    <row r="27" spans="1:2" x14ac:dyDescent="0.25">
      <c r="A27" s="3">
        <v>41300</v>
      </c>
      <c r="B27" s="4">
        <v>88</v>
      </c>
    </row>
    <row r="28" spans="1:2" x14ac:dyDescent="0.25">
      <c r="A28" s="3">
        <v>41301</v>
      </c>
      <c r="B28" s="4">
        <v>55</v>
      </c>
    </row>
    <row r="29" spans="1:2" x14ac:dyDescent="0.25">
      <c r="A29" s="3">
        <v>41302</v>
      </c>
      <c r="B29" s="4">
        <v>72</v>
      </c>
    </row>
    <row r="30" spans="1:2" x14ac:dyDescent="0.25">
      <c r="A30" s="3">
        <v>41303</v>
      </c>
      <c r="B30" s="4">
        <v>69</v>
      </c>
    </row>
    <row r="31" spans="1:2" x14ac:dyDescent="0.25">
      <c r="A31" s="3">
        <v>41304</v>
      </c>
      <c r="B31" s="4">
        <v>79</v>
      </c>
    </row>
    <row r="32" spans="1:2" x14ac:dyDescent="0.25">
      <c r="A32" s="3">
        <v>41305</v>
      </c>
      <c r="B32" s="4">
        <v>76</v>
      </c>
    </row>
    <row r="33" spans="1:2" x14ac:dyDescent="0.25">
      <c r="A33" s="3">
        <v>41306</v>
      </c>
      <c r="B33" s="4">
        <v>79</v>
      </c>
    </row>
    <row r="34" spans="1:2" x14ac:dyDescent="0.25">
      <c r="A34" s="3">
        <v>41307</v>
      </c>
      <c r="B34" s="4">
        <v>55</v>
      </c>
    </row>
    <row r="35" spans="1:2" x14ac:dyDescent="0.25">
      <c r="A35" s="3">
        <v>41308</v>
      </c>
      <c r="B35" s="4">
        <v>60</v>
      </c>
    </row>
    <row r="36" spans="1:2" x14ac:dyDescent="0.25">
      <c r="A36" s="3">
        <v>41309</v>
      </c>
      <c r="B36" s="4">
        <v>81</v>
      </c>
    </row>
    <row r="37" spans="1:2" x14ac:dyDescent="0.25">
      <c r="A37" s="3">
        <v>41310</v>
      </c>
      <c r="B37" s="4">
        <v>85</v>
      </c>
    </row>
    <row r="38" spans="1:2" x14ac:dyDescent="0.25">
      <c r="A38" s="3">
        <v>41311</v>
      </c>
      <c r="B38" s="4">
        <v>83</v>
      </c>
    </row>
    <row r="39" spans="1:2" x14ac:dyDescent="0.25">
      <c r="A39" s="3">
        <v>41312</v>
      </c>
      <c r="B39" s="4">
        <v>61</v>
      </c>
    </row>
    <row r="40" spans="1:2" x14ac:dyDescent="0.25">
      <c r="A40" s="3">
        <v>41313</v>
      </c>
      <c r="B40" s="4">
        <v>70</v>
      </c>
    </row>
    <row r="41" spans="1:2" x14ac:dyDescent="0.25">
      <c r="A41" s="3">
        <v>41314</v>
      </c>
      <c r="B41" s="4">
        <v>73</v>
      </c>
    </row>
    <row r="42" spans="1:2" x14ac:dyDescent="0.25">
      <c r="A42" s="3">
        <v>41315</v>
      </c>
      <c r="B42" s="4">
        <v>70</v>
      </c>
    </row>
    <row r="43" spans="1:2" x14ac:dyDescent="0.25">
      <c r="A43" s="3">
        <v>41316</v>
      </c>
      <c r="B43" s="4">
        <v>83</v>
      </c>
    </row>
    <row r="44" spans="1:2" x14ac:dyDescent="0.25">
      <c r="A44" s="3">
        <v>41317</v>
      </c>
      <c r="B44" s="4">
        <v>64</v>
      </c>
    </row>
    <row r="45" spans="1:2" x14ac:dyDescent="0.25">
      <c r="A45" s="3">
        <v>41318</v>
      </c>
      <c r="B45" s="4">
        <v>75</v>
      </c>
    </row>
    <row r="46" spans="1:2" x14ac:dyDescent="0.25">
      <c r="A46" s="3">
        <v>41319</v>
      </c>
      <c r="B46" s="4">
        <v>90</v>
      </c>
    </row>
    <row r="47" spans="1:2" x14ac:dyDescent="0.25">
      <c r="A47" s="3">
        <v>41320</v>
      </c>
      <c r="B47" s="4">
        <v>78</v>
      </c>
    </row>
    <row r="48" spans="1:2" x14ac:dyDescent="0.25">
      <c r="A48" s="3">
        <v>41321</v>
      </c>
      <c r="B48" s="4">
        <v>88</v>
      </c>
    </row>
    <row r="49" spans="1:2" x14ac:dyDescent="0.25">
      <c r="A49" s="3">
        <v>41322</v>
      </c>
      <c r="B49" s="4">
        <v>71</v>
      </c>
    </row>
    <row r="50" spans="1:2" x14ac:dyDescent="0.25">
      <c r="A50" s="3">
        <v>41323</v>
      </c>
      <c r="B50" s="4">
        <v>68</v>
      </c>
    </row>
    <row r="51" spans="1:2" x14ac:dyDescent="0.25">
      <c r="A51" s="3">
        <v>41324</v>
      </c>
      <c r="B51" s="4">
        <v>83</v>
      </c>
    </row>
    <row r="52" spans="1:2" x14ac:dyDescent="0.25">
      <c r="A52" s="3">
        <v>41325</v>
      </c>
      <c r="B52" s="4">
        <v>84</v>
      </c>
    </row>
    <row r="53" spans="1:2" x14ac:dyDescent="0.25">
      <c r="A53" s="3">
        <v>41326</v>
      </c>
      <c r="B53" s="4">
        <v>65</v>
      </c>
    </row>
    <row r="54" spans="1:2" x14ac:dyDescent="0.25">
      <c r="A54" s="3">
        <v>41327</v>
      </c>
      <c r="B54" s="4">
        <v>78</v>
      </c>
    </row>
    <row r="55" spans="1:2" x14ac:dyDescent="0.25">
      <c r="A55" s="3">
        <v>41328</v>
      </c>
      <c r="B55" s="4">
        <v>72</v>
      </c>
    </row>
    <row r="56" spans="1:2" x14ac:dyDescent="0.25">
      <c r="A56" s="3">
        <v>41329</v>
      </c>
      <c r="B56" s="4">
        <v>68</v>
      </c>
    </row>
    <row r="57" spans="1:2" x14ac:dyDescent="0.25">
      <c r="A57" s="3">
        <v>41330</v>
      </c>
      <c r="B57" s="4">
        <v>51</v>
      </c>
    </row>
    <row r="58" spans="1:2" x14ac:dyDescent="0.25">
      <c r="A58" s="3">
        <v>41331</v>
      </c>
      <c r="B58" s="4">
        <v>54</v>
      </c>
    </row>
    <row r="59" spans="1:2" x14ac:dyDescent="0.25">
      <c r="A59" s="3">
        <v>41332</v>
      </c>
      <c r="B59" s="4">
        <v>81</v>
      </c>
    </row>
    <row r="60" spans="1:2" x14ac:dyDescent="0.25">
      <c r="A60" s="3">
        <v>41333</v>
      </c>
      <c r="B60" s="4">
        <v>68</v>
      </c>
    </row>
    <row r="61" spans="1:2" x14ac:dyDescent="0.25">
      <c r="A61" s="3">
        <v>41334</v>
      </c>
      <c r="B61" s="4">
        <v>60</v>
      </c>
    </row>
    <row r="62" spans="1:2" x14ac:dyDescent="0.25">
      <c r="A62" s="3">
        <v>41335</v>
      </c>
      <c r="B62" s="4">
        <v>91</v>
      </c>
    </row>
    <row r="63" spans="1:2" x14ac:dyDescent="0.25">
      <c r="A63" s="3">
        <v>41336</v>
      </c>
      <c r="B63" s="4">
        <v>87</v>
      </c>
    </row>
    <row r="64" spans="1:2" x14ac:dyDescent="0.25">
      <c r="A64" s="3">
        <v>41337</v>
      </c>
      <c r="B64" s="4">
        <v>72</v>
      </c>
    </row>
    <row r="65" spans="1:2" x14ac:dyDescent="0.25">
      <c r="A65" s="3">
        <v>41338</v>
      </c>
      <c r="B65" s="4">
        <v>84</v>
      </c>
    </row>
    <row r="66" spans="1:2" x14ac:dyDescent="0.25">
      <c r="A66" s="3">
        <v>41339</v>
      </c>
      <c r="B66" s="4">
        <v>83</v>
      </c>
    </row>
    <row r="67" spans="1:2" x14ac:dyDescent="0.25">
      <c r="A67" s="3">
        <v>41340</v>
      </c>
      <c r="B67" s="4">
        <v>81</v>
      </c>
    </row>
    <row r="68" spans="1:2" x14ac:dyDescent="0.25">
      <c r="A68" s="3">
        <v>41341</v>
      </c>
      <c r="B68" s="4">
        <v>76</v>
      </c>
    </row>
    <row r="69" spans="1:2" x14ac:dyDescent="0.25">
      <c r="A69" s="3">
        <v>41342</v>
      </c>
      <c r="B69" s="4">
        <v>72</v>
      </c>
    </row>
    <row r="70" spans="1:2" x14ac:dyDescent="0.25">
      <c r="A70" s="3">
        <v>41343</v>
      </c>
      <c r="B70" s="4">
        <v>80</v>
      </c>
    </row>
    <row r="71" spans="1:2" x14ac:dyDescent="0.25">
      <c r="A71" s="3">
        <v>41344</v>
      </c>
      <c r="B71" s="4">
        <v>68</v>
      </c>
    </row>
    <row r="72" spans="1:2" x14ac:dyDescent="0.25">
      <c r="A72" s="3">
        <v>41345</v>
      </c>
      <c r="B72" s="4">
        <v>72</v>
      </c>
    </row>
    <row r="73" spans="1:2" x14ac:dyDescent="0.25">
      <c r="A73" s="3">
        <v>41346</v>
      </c>
      <c r="B73" s="4">
        <v>65</v>
      </c>
    </row>
    <row r="74" spans="1:2" x14ac:dyDescent="0.25">
      <c r="A74" s="3">
        <v>41347</v>
      </c>
      <c r="B74" s="4">
        <v>79</v>
      </c>
    </row>
    <row r="75" spans="1:2" x14ac:dyDescent="0.25">
      <c r="A75" s="3">
        <v>41348</v>
      </c>
      <c r="B75" s="4">
        <v>62</v>
      </c>
    </row>
    <row r="76" spans="1:2" x14ac:dyDescent="0.25">
      <c r="A76" s="3">
        <v>41349</v>
      </c>
      <c r="B76" s="4">
        <v>76</v>
      </c>
    </row>
    <row r="77" spans="1:2" x14ac:dyDescent="0.25">
      <c r="A77" s="3">
        <v>41350</v>
      </c>
      <c r="B77" s="4">
        <v>64</v>
      </c>
    </row>
    <row r="78" spans="1:2" x14ac:dyDescent="0.25">
      <c r="A78" s="3">
        <v>41351</v>
      </c>
      <c r="B78" s="4">
        <v>67</v>
      </c>
    </row>
    <row r="79" spans="1:2" x14ac:dyDescent="0.25">
      <c r="A79" s="3">
        <v>41352</v>
      </c>
      <c r="B79" s="4">
        <v>77</v>
      </c>
    </row>
    <row r="80" spans="1:2" x14ac:dyDescent="0.25">
      <c r="A80" s="3">
        <v>41353</v>
      </c>
      <c r="B80" s="4">
        <v>83</v>
      </c>
    </row>
    <row r="81" spans="1:2" x14ac:dyDescent="0.25">
      <c r="A81" s="3">
        <v>41354</v>
      </c>
      <c r="B81" s="4">
        <v>59</v>
      </c>
    </row>
    <row r="82" spans="1:2" x14ac:dyDescent="0.25">
      <c r="A82" s="3">
        <v>41355</v>
      </c>
      <c r="B82" s="4">
        <v>75</v>
      </c>
    </row>
    <row r="83" spans="1:2" x14ac:dyDescent="0.25">
      <c r="A83" s="3">
        <v>41356</v>
      </c>
      <c r="B83" s="4">
        <v>84</v>
      </c>
    </row>
    <row r="84" spans="1:2" x14ac:dyDescent="0.25">
      <c r="A84" s="3">
        <v>41357</v>
      </c>
      <c r="B84" s="4">
        <v>73</v>
      </c>
    </row>
    <row r="85" spans="1:2" x14ac:dyDescent="0.25">
      <c r="A85" s="3">
        <v>41358</v>
      </c>
      <c r="B85" s="4">
        <v>79</v>
      </c>
    </row>
    <row r="86" spans="1:2" x14ac:dyDescent="0.25">
      <c r="A86" s="3">
        <v>41359</v>
      </c>
      <c r="B86" s="4">
        <v>76</v>
      </c>
    </row>
    <row r="87" spans="1:2" x14ac:dyDescent="0.25">
      <c r="A87" s="3">
        <v>41360</v>
      </c>
      <c r="B87" s="4">
        <v>68</v>
      </c>
    </row>
    <row r="88" spans="1:2" x14ac:dyDescent="0.25">
      <c r="A88" s="3">
        <v>41361</v>
      </c>
      <c r="B88" s="4">
        <v>63</v>
      </c>
    </row>
    <row r="89" spans="1:2" x14ac:dyDescent="0.25">
      <c r="A89" s="3">
        <v>41362</v>
      </c>
      <c r="B89" s="4">
        <v>60</v>
      </c>
    </row>
    <row r="90" spans="1:2" x14ac:dyDescent="0.25">
      <c r="A90" s="3">
        <v>41363</v>
      </c>
      <c r="B90" s="4">
        <v>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90"/>
  <sheetViews>
    <sheetView zoomScale="115" zoomScaleNormal="115" workbookViewId="0">
      <selection activeCell="H19" sqref="H19"/>
    </sheetView>
  </sheetViews>
  <sheetFormatPr defaultRowHeight="15" x14ac:dyDescent="0.25"/>
  <cols>
    <col min="1" max="1" width="10.7109375" bestFit="1" customWidth="1"/>
    <col min="4" max="4" width="13.5703125" customWidth="1"/>
    <col min="7" max="7" width="11.7109375" bestFit="1" customWidth="1"/>
  </cols>
  <sheetData>
    <row r="1" spans="1:8" x14ac:dyDescent="0.25">
      <c r="A1" s="2" t="s">
        <v>0</v>
      </c>
      <c r="B1" s="2" t="s">
        <v>1</v>
      </c>
      <c r="D1" t="s">
        <v>15</v>
      </c>
      <c r="G1" t="s">
        <v>2</v>
      </c>
    </row>
    <row r="2" spans="1:8" x14ac:dyDescent="0.25">
      <c r="A2" s="3">
        <v>41275</v>
      </c>
      <c r="B2" s="4">
        <v>77</v>
      </c>
      <c r="D2" s="1">
        <v>41274</v>
      </c>
      <c r="E2">
        <f>SUMIFS($B$2:$B$90,$A$2:$A$90,"&gt;="&amp;D2,$A$2:$A$90,"&lt;"&amp;D3)</f>
        <v>420</v>
      </c>
      <c r="G2" s="13">
        <v>41275</v>
      </c>
      <c r="H2">
        <f>SUMIFS($B$2:$B$90,$A$2:$A$90,"&gt;="&amp;G2,$A$2:$A$90,"&lt;"&amp;G3)</f>
        <v>2245</v>
      </c>
    </row>
    <row r="3" spans="1:8" x14ac:dyDescent="0.25">
      <c r="A3" s="3">
        <v>41276</v>
      </c>
      <c r="B3" s="4">
        <v>66</v>
      </c>
      <c r="D3" s="1">
        <f>D2+7</f>
        <v>41281</v>
      </c>
      <c r="E3">
        <f t="shared" ref="E3:E25" si="0">SUMIFS($B$2:$B$90,$A$2:$A$90,"&gt;="&amp;D3,$A$2:$A$90,"&lt;"&amp;D4)</f>
        <v>589</v>
      </c>
      <c r="G3" s="13">
        <v>41306</v>
      </c>
      <c r="H3">
        <f t="shared" ref="H3:H10" si="1">SUMIFS($B$2:$B$90,$A$2:$A$90,"&gt;="&amp;G3,$A$2:$A$90,"&lt;"&amp;G4)</f>
        <v>2038</v>
      </c>
    </row>
    <row r="4" spans="1:8" x14ac:dyDescent="0.25">
      <c r="A4" s="3">
        <v>41277</v>
      </c>
      <c r="B4" s="4">
        <v>74</v>
      </c>
      <c r="D4" s="1">
        <f t="shared" ref="D4:D25" si="2">D3+7</f>
        <v>41288</v>
      </c>
      <c r="E4">
        <f t="shared" si="0"/>
        <v>440</v>
      </c>
      <c r="G4" s="13">
        <v>41334</v>
      </c>
      <c r="H4">
        <f t="shared" si="1"/>
        <v>2232</v>
      </c>
    </row>
    <row r="5" spans="1:8" x14ac:dyDescent="0.25">
      <c r="A5" s="3">
        <v>41278</v>
      </c>
      <c r="B5" s="4">
        <v>61</v>
      </c>
      <c r="D5" s="1">
        <f t="shared" si="2"/>
        <v>41295</v>
      </c>
      <c r="E5">
        <f t="shared" si="0"/>
        <v>500</v>
      </c>
      <c r="G5" s="13">
        <v>41365</v>
      </c>
      <c r="H5">
        <f t="shared" si="1"/>
        <v>0</v>
      </c>
    </row>
    <row r="6" spans="1:8" x14ac:dyDescent="0.25">
      <c r="A6" s="3">
        <v>41279</v>
      </c>
      <c r="B6" s="4">
        <v>82</v>
      </c>
      <c r="D6" s="1">
        <f t="shared" si="2"/>
        <v>41302</v>
      </c>
      <c r="E6">
        <f t="shared" si="0"/>
        <v>490</v>
      </c>
      <c r="G6" s="13">
        <v>41395</v>
      </c>
      <c r="H6">
        <f t="shared" si="1"/>
        <v>0</v>
      </c>
    </row>
    <row r="7" spans="1:8" x14ac:dyDescent="0.25">
      <c r="A7" s="3">
        <v>41280</v>
      </c>
      <c r="B7" s="4">
        <v>60</v>
      </c>
      <c r="D7" s="1">
        <f t="shared" si="2"/>
        <v>41309</v>
      </c>
      <c r="E7">
        <f t="shared" si="0"/>
        <v>523</v>
      </c>
      <c r="G7" s="13">
        <v>41426</v>
      </c>
      <c r="H7">
        <f t="shared" si="1"/>
        <v>0</v>
      </c>
    </row>
    <row r="8" spans="1:8" x14ac:dyDescent="0.25">
      <c r="A8" s="3">
        <v>41281</v>
      </c>
      <c r="B8" s="4">
        <v>74</v>
      </c>
      <c r="D8" s="1">
        <f t="shared" si="2"/>
        <v>41316</v>
      </c>
      <c r="E8">
        <f t="shared" si="0"/>
        <v>549</v>
      </c>
      <c r="G8" s="13">
        <v>41456</v>
      </c>
      <c r="H8">
        <f t="shared" si="1"/>
        <v>0</v>
      </c>
    </row>
    <row r="9" spans="1:8" x14ac:dyDescent="0.25">
      <c r="A9" s="3">
        <v>41282</v>
      </c>
      <c r="B9" s="4">
        <v>93</v>
      </c>
      <c r="D9" s="1">
        <f t="shared" si="2"/>
        <v>41323</v>
      </c>
      <c r="E9">
        <f t="shared" si="0"/>
        <v>518</v>
      </c>
      <c r="G9" s="13">
        <v>41487</v>
      </c>
      <c r="H9">
        <f t="shared" si="1"/>
        <v>0</v>
      </c>
    </row>
    <row r="10" spans="1:8" x14ac:dyDescent="0.25">
      <c r="A10" s="3">
        <v>41283</v>
      </c>
      <c r="B10" s="4">
        <v>73</v>
      </c>
      <c r="D10" s="1">
        <f t="shared" si="2"/>
        <v>41330</v>
      </c>
      <c r="E10">
        <f t="shared" si="0"/>
        <v>492</v>
      </c>
      <c r="G10" s="13">
        <v>41518</v>
      </c>
      <c r="H10">
        <f t="shared" si="1"/>
        <v>0</v>
      </c>
    </row>
    <row r="11" spans="1:8" x14ac:dyDescent="0.25">
      <c r="A11" s="3">
        <v>41284</v>
      </c>
      <c r="B11" s="4">
        <v>91</v>
      </c>
      <c r="D11" s="1">
        <f t="shared" si="2"/>
        <v>41337</v>
      </c>
      <c r="E11">
        <f t="shared" si="0"/>
        <v>548</v>
      </c>
    </row>
    <row r="12" spans="1:8" x14ac:dyDescent="0.25">
      <c r="A12" s="3">
        <v>41285</v>
      </c>
      <c r="B12" s="4">
        <v>83</v>
      </c>
      <c r="D12" s="1">
        <f t="shared" si="2"/>
        <v>41344</v>
      </c>
      <c r="E12">
        <f t="shared" si="0"/>
        <v>486</v>
      </c>
    </row>
    <row r="13" spans="1:8" x14ac:dyDescent="0.25">
      <c r="A13" s="3">
        <v>41286</v>
      </c>
      <c r="B13" s="4">
        <v>90</v>
      </c>
      <c r="D13" s="1">
        <f t="shared" si="2"/>
        <v>41351</v>
      </c>
      <c r="E13">
        <f t="shared" si="0"/>
        <v>518</v>
      </c>
    </row>
    <row r="14" spans="1:8" x14ac:dyDescent="0.25">
      <c r="A14" s="3">
        <v>41287</v>
      </c>
      <c r="B14" s="4">
        <v>85</v>
      </c>
      <c r="D14" s="1">
        <f t="shared" si="2"/>
        <v>41358</v>
      </c>
      <c r="E14">
        <f t="shared" si="0"/>
        <v>442</v>
      </c>
    </row>
    <row r="15" spans="1:8" x14ac:dyDescent="0.25">
      <c r="A15" s="3">
        <v>41288</v>
      </c>
      <c r="B15" s="4">
        <v>79</v>
      </c>
      <c r="D15" s="1">
        <f t="shared" si="2"/>
        <v>41365</v>
      </c>
      <c r="E15">
        <f t="shared" si="0"/>
        <v>0</v>
      </c>
    </row>
    <row r="16" spans="1:8" x14ac:dyDescent="0.25">
      <c r="A16" s="3">
        <v>41289</v>
      </c>
      <c r="B16" s="4">
        <v>69</v>
      </c>
      <c r="D16" s="1">
        <f t="shared" si="2"/>
        <v>41372</v>
      </c>
      <c r="E16">
        <f t="shared" si="0"/>
        <v>0</v>
      </c>
    </row>
    <row r="17" spans="1:5" x14ac:dyDescent="0.25">
      <c r="A17" s="3">
        <v>41290</v>
      </c>
      <c r="B17" s="4">
        <v>52</v>
      </c>
      <c r="D17" s="1">
        <f t="shared" si="2"/>
        <v>41379</v>
      </c>
      <c r="E17">
        <f t="shared" si="0"/>
        <v>0</v>
      </c>
    </row>
    <row r="18" spans="1:5" x14ac:dyDescent="0.25">
      <c r="A18" s="3">
        <v>41291</v>
      </c>
      <c r="B18" s="4">
        <v>60</v>
      </c>
      <c r="D18" s="1">
        <f t="shared" si="2"/>
        <v>41386</v>
      </c>
      <c r="E18">
        <f t="shared" si="0"/>
        <v>0</v>
      </c>
    </row>
    <row r="19" spans="1:5" x14ac:dyDescent="0.25">
      <c r="A19" s="3">
        <v>41292</v>
      </c>
      <c r="B19" s="4">
        <v>58</v>
      </c>
      <c r="D19" s="1">
        <f t="shared" si="2"/>
        <v>41393</v>
      </c>
      <c r="E19">
        <f t="shared" si="0"/>
        <v>0</v>
      </c>
    </row>
    <row r="20" spans="1:5" x14ac:dyDescent="0.25">
      <c r="A20" s="3">
        <v>41293</v>
      </c>
      <c r="B20" s="4">
        <v>64</v>
      </c>
      <c r="D20" s="1">
        <f t="shared" si="2"/>
        <v>41400</v>
      </c>
      <c r="E20">
        <f t="shared" si="0"/>
        <v>0</v>
      </c>
    </row>
    <row r="21" spans="1:5" x14ac:dyDescent="0.25">
      <c r="A21" s="3">
        <v>41294</v>
      </c>
      <c r="B21" s="4">
        <v>58</v>
      </c>
      <c r="D21" s="1">
        <f t="shared" si="2"/>
        <v>41407</v>
      </c>
      <c r="E21">
        <f t="shared" si="0"/>
        <v>0</v>
      </c>
    </row>
    <row r="22" spans="1:5" x14ac:dyDescent="0.25">
      <c r="A22" s="3">
        <v>41295</v>
      </c>
      <c r="B22" s="4">
        <v>72</v>
      </c>
      <c r="D22" s="1">
        <f t="shared" si="2"/>
        <v>41414</v>
      </c>
      <c r="E22">
        <f t="shared" si="0"/>
        <v>0</v>
      </c>
    </row>
    <row r="23" spans="1:5" x14ac:dyDescent="0.25">
      <c r="A23" s="3">
        <v>41296</v>
      </c>
      <c r="B23" s="4">
        <v>79</v>
      </c>
      <c r="D23" s="1">
        <f t="shared" si="2"/>
        <v>41421</v>
      </c>
      <c r="E23">
        <f t="shared" si="0"/>
        <v>0</v>
      </c>
    </row>
    <row r="24" spans="1:5" x14ac:dyDescent="0.25">
      <c r="A24" s="3">
        <v>41297</v>
      </c>
      <c r="B24" s="4">
        <v>67</v>
      </c>
      <c r="D24" s="1">
        <f t="shared" si="2"/>
        <v>41428</v>
      </c>
      <c r="E24">
        <f t="shared" si="0"/>
        <v>0</v>
      </c>
    </row>
    <row r="25" spans="1:5" x14ac:dyDescent="0.25">
      <c r="A25" s="3">
        <v>41298</v>
      </c>
      <c r="B25" s="4">
        <v>67</v>
      </c>
      <c r="D25" s="1">
        <f t="shared" si="2"/>
        <v>41435</v>
      </c>
      <c r="E25">
        <f t="shared" si="0"/>
        <v>0</v>
      </c>
    </row>
    <row r="26" spans="1:5" x14ac:dyDescent="0.25">
      <c r="A26" s="3">
        <v>41299</v>
      </c>
      <c r="B26" s="4">
        <v>72</v>
      </c>
    </row>
    <row r="27" spans="1:5" x14ac:dyDescent="0.25">
      <c r="A27" s="3">
        <v>41300</v>
      </c>
      <c r="B27" s="4">
        <v>88</v>
      </c>
    </row>
    <row r="28" spans="1:5" x14ac:dyDescent="0.25">
      <c r="A28" s="3">
        <v>41301</v>
      </c>
      <c r="B28" s="4">
        <v>55</v>
      </c>
    </row>
    <row r="29" spans="1:5" x14ac:dyDescent="0.25">
      <c r="A29" s="3">
        <v>41302</v>
      </c>
      <c r="B29" s="4">
        <v>72</v>
      </c>
    </row>
    <row r="30" spans="1:5" x14ac:dyDescent="0.25">
      <c r="A30" s="3">
        <v>41303</v>
      </c>
      <c r="B30" s="4">
        <v>69</v>
      </c>
    </row>
    <row r="31" spans="1:5" x14ac:dyDescent="0.25">
      <c r="A31" s="3">
        <v>41304</v>
      </c>
      <c r="B31" s="4">
        <v>79</v>
      </c>
    </row>
    <row r="32" spans="1:5" x14ac:dyDescent="0.25">
      <c r="A32" s="3">
        <v>41305</v>
      </c>
      <c r="B32" s="4">
        <v>76</v>
      </c>
    </row>
    <row r="33" spans="1:2" x14ac:dyDescent="0.25">
      <c r="A33" s="3">
        <v>41306</v>
      </c>
      <c r="B33" s="4">
        <v>79</v>
      </c>
    </row>
    <row r="34" spans="1:2" x14ac:dyDescent="0.25">
      <c r="A34" s="3">
        <v>41307</v>
      </c>
      <c r="B34" s="4">
        <v>55</v>
      </c>
    </row>
    <row r="35" spans="1:2" x14ac:dyDescent="0.25">
      <c r="A35" s="3">
        <v>41308</v>
      </c>
      <c r="B35" s="4">
        <v>60</v>
      </c>
    </row>
    <row r="36" spans="1:2" x14ac:dyDescent="0.25">
      <c r="A36" s="3">
        <v>41309</v>
      </c>
      <c r="B36" s="4">
        <v>81</v>
      </c>
    </row>
    <row r="37" spans="1:2" x14ac:dyDescent="0.25">
      <c r="A37" s="3">
        <v>41310</v>
      </c>
      <c r="B37" s="4">
        <v>85</v>
      </c>
    </row>
    <row r="38" spans="1:2" x14ac:dyDescent="0.25">
      <c r="A38" s="3">
        <v>41311</v>
      </c>
      <c r="B38" s="4">
        <v>83</v>
      </c>
    </row>
    <row r="39" spans="1:2" x14ac:dyDescent="0.25">
      <c r="A39" s="3">
        <v>41312</v>
      </c>
      <c r="B39" s="4">
        <v>61</v>
      </c>
    </row>
    <row r="40" spans="1:2" x14ac:dyDescent="0.25">
      <c r="A40" s="3">
        <v>41313</v>
      </c>
      <c r="B40" s="4">
        <v>70</v>
      </c>
    </row>
    <row r="41" spans="1:2" x14ac:dyDescent="0.25">
      <c r="A41" s="3">
        <v>41314</v>
      </c>
      <c r="B41" s="4">
        <v>73</v>
      </c>
    </row>
    <row r="42" spans="1:2" x14ac:dyDescent="0.25">
      <c r="A42" s="3">
        <v>41315</v>
      </c>
      <c r="B42" s="4">
        <v>70</v>
      </c>
    </row>
    <row r="43" spans="1:2" x14ac:dyDescent="0.25">
      <c r="A43" s="3">
        <v>41316</v>
      </c>
      <c r="B43" s="4">
        <v>83</v>
      </c>
    </row>
    <row r="44" spans="1:2" x14ac:dyDescent="0.25">
      <c r="A44" s="3">
        <v>41317</v>
      </c>
      <c r="B44" s="4">
        <v>64</v>
      </c>
    </row>
    <row r="45" spans="1:2" x14ac:dyDescent="0.25">
      <c r="A45" s="3">
        <v>41318</v>
      </c>
      <c r="B45" s="4">
        <v>75</v>
      </c>
    </row>
    <row r="46" spans="1:2" x14ac:dyDescent="0.25">
      <c r="A46" s="3">
        <v>41319</v>
      </c>
      <c r="B46" s="4">
        <v>90</v>
      </c>
    </row>
    <row r="47" spans="1:2" x14ac:dyDescent="0.25">
      <c r="A47" s="3">
        <v>41320</v>
      </c>
      <c r="B47" s="4">
        <v>78</v>
      </c>
    </row>
    <row r="48" spans="1:2" x14ac:dyDescent="0.25">
      <c r="A48" s="3">
        <v>41321</v>
      </c>
      <c r="B48" s="4">
        <v>88</v>
      </c>
    </row>
    <row r="49" spans="1:2" x14ac:dyDescent="0.25">
      <c r="A49" s="3">
        <v>41322</v>
      </c>
      <c r="B49" s="4">
        <v>71</v>
      </c>
    </row>
    <row r="50" spans="1:2" x14ac:dyDescent="0.25">
      <c r="A50" s="3">
        <v>41323</v>
      </c>
      <c r="B50" s="4">
        <v>68</v>
      </c>
    </row>
    <row r="51" spans="1:2" x14ac:dyDescent="0.25">
      <c r="A51" s="3">
        <v>41324</v>
      </c>
      <c r="B51" s="4">
        <v>83</v>
      </c>
    </row>
    <row r="52" spans="1:2" x14ac:dyDescent="0.25">
      <c r="A52" s="3">
        <v>41325</v>
      </c>
      <c r="B52" s="4">
        <v>84</v>
      </c>
    </row>
    <row r="53" spans="1:2" x14ac:dyDescent="0.25">
      <c r="A53" s="3">
        <v>41326</v>
      </c>
      <c r="B53" s="4">
        <v>65</v>
      </c>
    </row>
    <row r="54" spans="1:2" x14ac:dyDescent="0.25">
      <c r="A54" s="3">
        <v>41327</v>
      </c>
      <c r="B54" s="4">
        <v>78</v>
      </c>
    </row>
    <row r="55" spans="1:2" x14ac:dyDescent="0.25">
      <c r="A55" s="3">
        <v>41328</v>
      </c>
      <c r="B55" s="4">
        <v>72</v>
      </c>
    </row>
    <row r="56" spans="1:2" x14ac:dyDescent="0.25">
      <c r="A56" s="3">
        <v>41329</v>
      </c>
      <c r="B56" s="4">
        <v>68</v>
      </c>
    </row>
    <row r="57" spans="1:2" x14ac:dyDescent="0.25">
      <c r="A57" s="3">
        <v>41330</v>
      </c>
      <c r="B57" s="4">
        <v>51</v>
      </c>
    </row>
    <row r="58" spans="1:2" x14ac:dyDescent="0.25">
      <c r="A58" s="3">
        <v>41331</v>
      </c>
      <c r="B58" s="4">
        <v>54</v>
      </c>
    </row>
    <row r="59" spans="1:2" x14ac:dyDescent="0.25">
      <c r="A59" s="3">
        <v>41332</v>
      </c>
      <c r="B59" s="4">
        <v>81</v>
      </c>
    </row>
    <row r="60" spans="1:2" x14ac:dyDescent="0.25">
      <c r="A60" s="3">
        <v>41333</v>
      </c>
      <c r="B60" s="4">
        <v>68</v>
      </c>
    </row>
    <row r="61" spans="1:2" x14ac:dyDescent="0.25">
      <c r="A61" s="3">
        <v>41334</v>
      </c>
      <c r="B61" s="4">
        <v>60</v>
      </c>
    </row>
    <row r="62" spans="1:2" x14ac:dyDescent="0.25">
      <c r="A62" s="3">
        <v>41335</v>
      </c>
      <c r="B62" s="4">
        <v>91</v>
      </c>
    </row>
    <row r="63" spans="1:2" x14ac:dyDescent="0.25">
      <c r="A63" s="3">
        <v>41336</v>
      </c>
      <c r="B63" s="4">
        <v>87</v>
      </c>
    </row>
    <row r="64" spans="1:2" x14ac:dyDescent="0.25">
      <c r="A64" s="3">
        <v>41337</v>
      </c>
      <c r="B64" s="4">
        <v>72</v>
      </c>
    </row>
    <row r="65" spans="1:2" x14ac:dyDescent="0.25">
      <c r="A65" s="3">
        <v>41338</v>
      </c>
      <c r="B65" s="4">
        <v>84</v>
      </c>
    </row>
    <row r="66" spans="1:2" x14ac:dyDescent="0.25">
      <c r="A66" s="3">
        <v>41339</v>
      </c>
      <c r="B66" s="4">
        <v>83</v>
      </c>
    </row>
    <row r="67" spans="1:2" x14ac:dyDescent="0.25">
      <c r="A67" s="3">
        <v>41340</v>
      </c>
      <c r="B67" s="4">
        <v>81</v>
      </c>
    </row>
    <row r="68" spans="1:2" x14ac:dyDescent="0.25">
      <c r="A68" s="3">
        <v>41341</v>
      </c>
      <c r="B68" s="4">
        <v>76</v>
      </c>
    </row>
    <row r="69" spans="1:2" x14ac:dyDescent="0.25">
      <c r="A69" s="3">
        <v>41342</v>
      </c>
      <c r="B69" s="4">
        <v>72</v>
      </c>
    </row>
    <row r="70" spans="1:2" x14ac:dyDescent="0.25">
      <c r="A70" s="3">
        <v>41343</v>
      </c>
      <c r="B70" s="4">
        <v>80</v>
      </c>
    </row>
    <row r="71" spans="1:2" x14ac:dyDescent="0.25">
      <c r="A71" s="3">
        <v>41344</v>
      </c>
      <c r="B71" s="4">
        <v>68</v>
      </c>
    </row>
    <row r="72" spans="1:2" x14ac:dyDescent="0.25">
      <c r="A72" s="3">
        <v>41345</v>
      </c>
      <c r="B72" s="4">
        <v>72</v>
      </c>
    </row>
    <row r="73" spans="1:2" x14ac:dyDescent="0.25">
      <c r="A73" s="3">
        <v>41346</v>
      </c>
      <c r="B73" s="4">
        <v>65</v>
      </c>
    </row>
    <row r="74" spans="1:2" x14ac:dyDescent="0.25">
      <c r="A74" s="3">
        <v>41347</v>
      </c>
      <c r="B74" s="4">
        <v>79</v>
      </c>
    </row>
    <row r="75" spans="1:2" x14ac:dyDescent="0.25">
      <c r="A75" s="3">
        <v>41348</v>
      </c>
      <c r="B75" s="4">
        <v>62</v>
      </c>
    </row>
    <row r="76" spans="1:2" x14ac:dyDescent="0.25">
      <c r="A76" s="3">
        <v>41349</v>
      </c>
      <c r="B76" s="4">
        <v>76</v>
      </c>
    </row>
    <row r="77" spans="1:2" x14ac:dyDescent="0.25">
      <c r="A77" s="3">
        <v>41350</v>
      </c>
      <c r="B77" s="4">
        <v>64</v>
      </c>
    </row>
    <row r="78" spans="1:2" x14ac:dyDescent="0.25">
      <c r="A78" s="3">
        <v>41351</v>
      </c>
      <c r="B78" s="4">
        <v>67</v>
      </c>
    </row>
    <row r="79" spans="1:2" x14ac:dyDescent="0.25">
      <c r="A79" s="3">
        <v>41352</v>
      </c>
      <c r="B79" s="4">
        <v>77</v>
      </c>
    </row>
    <row r="80" spans="1:2" x14ac:dyDescent="0.25">
      <c r="A80" s="3">
        <v>41353</v>
      </c>
      <c r="B80" s="4">
        <v>83</v>
      </c>
    </row>
    <row r="81" spans="1:2" x14ac:dyDescent="0.25">
      <c r="A81" s="3">
        <v>41354</v>
      </c>
      <c r="B81" s="4">
        <v>59</v>
      </c>
    </row>
    <row r="82" spans="1:2" x14ac:dyDescent="0.25">
      <c r="A82" s="3">
        <v>41355</v>
      </c>
      <c r="B82" s="4">
        <v>75</v>
      </c>
    </row>
    <row r="83" spans="1:2" x14ac:dyDescent="0.25">
      <c r="A83" s="3">
        <v>41356</v>
      </c>
      <c r="B83" s="4">
        <v>84</v>
      </c>
    </row>
    <row r="84" spans="1:2" x14ac:dyDescent="0.25">
      <c r="A84" s="3">
        <v>41357</v>
      </c>
      <c r="B84" s="4">
        <v>73</v>
      </c>
    </row>
    <row r="85" spans="1:2" x14ac:dyDescent="0.25">
      <c r="A85" s="3">
        <v>41358</v>
      </c>
      <c r="B85" s="4">
        <v>79</v>
      </c>
    </row>
    <row r="86" spans="1:2" x14ac:dyDescent="0.25">
      <c r="A86" s="3">
        <v>41359</v>
      </c>
      <c r="B86" s="4">
        <v>76</v>
      </c>
    </row>
    <row r="87" spans="1:2" x14ac:dyDescent="0.25">
      <c r="A87" s="3">
        <v>41360</v>
      </c>
      <c r="B87" s="4">
        <v>68</v>
      </c>
    </row>
    <row r="88" spans="1:2" x14ac:dyDescent="0.25">
      <c r="A88" s="3">
        <v>41361</v>
      </c>
      <c r="B88" s="4">
        <v>63</v>
      </c>
    </row>
    <row r="89" spans="1:2" x14ac:dyDescent="0.25">
      <c r="A89" s="3">
        <v>41362</v>
      </c>
      <c r="B89" s="4">
        <v>60</v>
      </c>
    </row>
    <row r="90" spans="1:2" x14ac:dyDescent="0.25">
      <c r="A90" s="3">
        <v>41363</v>
      </c>
      <c r="B90" s="4">
        <v>96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90"/>
  <sheetViews>
    <sheetView tabSelected="1" zoomScale="160" zoomScaleNormal="160" workbookViewId="0">
      <selection activeCell="E7" sqref="E7"/>
    </sheetView>
  </sheetViews>
  <sheetFormatPr defaultRowHeight="15" x14ac:dyDescent="0.25"/>
  <cols>
    <col min="1" max="1" width="9.85546875" bestFit="1" customWidth="1"/>
    <col min="3" max="3" width="3.85546875" customWidth="1"/>
    <col min="4" max="4" width="9.7109375" bestFit="1" customWidth="1"/>
    <col min="5" max="5" width="10.7109375" customWidth="1"/>
    <col min="6" max="6" width="10.28515625" customWidth="1"/>
    <col min="7" max="7" width="14.28515625" customWidth="1"/>
    <col min="9" max="9" width="11.42578125" bestFit="1" customWidth="1"/>
  </cols>
  <sheetData>
    <row r="1" spans="1:9" x14ac:dyDescent="0.25">
      <c r="A1" s="2" t="s">
        <v>0</v>
      </c>
      <c r="B1" s="2" t="s">
        <v>1</v>
      </c>
      <c r="D1" s="12" t="s">
        <v>0</v>
      </c>
      <c r="E1" s="3">
        <v>41348</v>
      </c>
    </row>
    <row r="2" spans="1:9" x14ac:dyDescent="0.25">
      <c r="A2" s="3">
        <v>41275</v>
      </c>
      <c r="B2" s="4">
        <v>77</v>
      </c>
    </row>
    <row r="3" spans="1:9" x14ac:dyDescent="0.25">
      <c r="A3" s="3">
        <v>41276</v>
      </c>
      <c r="B3" s="4">
        <v>66</v>
      </c>
      <c r="E3" s="2" t="s">
        <v>9</v>
      </c>
      <c r="F3" s="2" t="s">
        <v>10</v>
      </c>
      <c r="G3" s="2" t="str">
        <f>"Number "&amp;B1</f>
        <v>Number Pullups</v>
      </c>
    </row>
    <row r="4" spans="1:9" x14ac:dyDescent="0.25">
      <c r="A4" s="3">
        <v>41277</v>
      </c>
      <c r="B4" s="4">
        <v>74</v>
      </c>
      <c r="I4" s="8" t="s">
        <v>11</v>
      </c>
    </row>
    <row r="5" spans="1:9" x14ac:dyDescent="0.25">
      <c r="A5" s="3">
        <v>41278</v>
      </c>
      <c r="B5" s="4">
        <v>61</v>
      </c>
      <c r="D5" s="2" t="s">
        <v>2</v>
      </c>
      <c r="E5" s="6">
        <f>EOMONTH(E1,-1)+1</f>
        <v>41334</v>
      </c>
      <c r="F5" s="6">
        <f>EOMONTH(E5,0)</f>
        <v>41364</v>
      </c>
      <c r="G5" s="5">
        <f>SUMIFS($B$2:$B$90,$A$2:$A$90,"&gt;="&amp;E5,$A$2:$A$90,"&lt;="&amp;F5)</f>
        <v>2232</v>
      </c>
      <c r="I5" s="5">
        <f>IF(F5="","",SUMPRODUCT(--($A$2:$A$90&gt;=E5),--($A$2:$A$90&lt;=F5),$B$2:$B$90))</f>
        <v>2232</v>
      </c>
    </row>
    <row r="6" spans="1:9" x14ac:dyDescent="0.25">
      <c r="A6" s="3">
        <v>41279</v>
      </c>
      <c r="B6" s="4">
        <v>82</v>
      </c>
    </row>
    <row r="7" spans="1:9" x14ac:dyDescent="0.25">
      <c r="A7" s="3">
        <v>41280</v>
      </c>
      <c r="B7" s="4">
        <v>60</v>
      </c>
      <c r="D7" s="2" t="s">
        <v>3</v>
      </c>
      <c r="E7" s="7">
        <f>E5-WEEKDAY(E5,3)</f>
        <v>41330</v>
      </c>
      <c r="F7" s="6">
        <f>IF(E7="","",E7+6)</f>
        <v>41336</v>
      </c>
      <c r="G7" s="5">
        <f>IF(F7="","",SUMIFS($B$2:$B$90,$A$2:$A$90,"&gt;="&amp;E7,$A$2:$A$90,"&lt;="&amp;F7))</f>
        <v>492</v>
      </c>
      <c r="I7" s="5">
        <f>IF(F7="","",SUMPRODUCT(--($A$2:$A$90&gt;=E7),--($A$2:$A$90&lt;=F7),$B$2:$B$90))</f>
        <v>492</v>
      </c>
    </row>
    <row r="8" spans="1:9" x14ac:dyDescent="0.25">
      <c r="A8" s="3">
        <v>41281</v>
      </c>
      <c r="B8" s="4">
        <v>74</v>
      </c>
      <c r="D8" s="2" t="s">
        <v>4</v>
      </c>
      <c r="E8" s="7">
        <f>IF(MONTH(E7+7)=MONTH($E$1),E7+7,"")</f>
        <v>41337</v>
      </c>
      <c r="F8" s="6">
        <f t="shared" ref="F8:F12" si="0">IF(E8="","",E8+6)</f>
        <v>41343</v>
      </c>
      <c r="G8" s="5">
        <f t="shared" ref="G8:G12" si="1">IF(F8="","",SUMIFS($B$2:$B$90,$A$2:$A$90,"&gt;="&amp;E8,$A$2:$A$90,"&lt;="&amp;F8))</f>
        <v>548</v>
      </c>
      <c r="I8" s="5">
        <f t="shared" ref="I8:I12" si="2">IF(F8="","",SUMPRODUCT(--($A$2:$A$90&gt;=E8),--($A$2:$A$90&lt;=F8),$B$2:$B$90))</f>
        <v>548</v>
      </c>
    </row>
    <row r="9" spans="1:9" x14ac:dyDescent="0.25">
      <c r="A9" s="3">
        <v>41282</v>
      </c>
      <c r="B9" s="4">
        <v>93</v>
      </c>
      <c r="D9" s="2" t="s">
        <v>5</v>
      </c>
      <c r="E9" s="7">
        <f t="shared" ref="E9:E12" si="3">IF(MONTH(E8+7)=MONTH($E$1),E8+7,"")</f>
        <v>41344</v>
      </c>
      <c r="F9" s="6">
        <f t="shared" si="0"/>
        <v>41350</v>
      </c>
      <c r="G9" s="5">
        <f t="shared" si="1"/>
        <v>486</v>
      </c>
      <c r="I9" s="5">
        <f t="shared" si="2"/>
        <v>486</v>
      </c>
    </row>
    <row r="10" spans="1:9" x14ac:dyDescent="0.25">
      <c r="A10" s="3">
        <v>41283</v>
      </c>
      <c r="B10" s="4">
        <v>73</v>
      </c>
      <c r="D10" s="2" t="s">
        <v>6</v>
      </c>
      <c r="E10" s="7">
        <f t="shared" si="3"/>
        <v>41351</v>
      </c>
      <c r="F10" s="6">
        <f t="shared" si="0"/>
        <v>41357</v>
      </c>
      <c r="G10" s="5">
        <f t="shared" si="1"/>
        <v>518</v>
      </c>
      <c r="I10" s="5">
        <f t="shared" si="2"/>
        <v>518</v>
      </c>
    </row>
    <row r="11" spans="1:9" x14ac:dyDescent="0.25">
      <c r="A11" s="3">
        <v>41284</v>
      </c>
      <c r="B11" s="4">
        <v>91</v>
      </c>
      <c r="D11" s="2" t="s">
        <v>7</v>
      </c>
      <c r="E11" s="7">
        <f t="shared" si="3"/>
        <v>41358</v>
      </c>
      <c r="F11" s="6">
        <f t="shared" si="0"/>
        <v>41364</v>
      </c>
      <c r="G11" s="5">
        <f t="shared" si="1"/>
        <v>442</v>
      </c>
      <c r="I11" s="5">
        <f t="shared" si="2"/>
        <v>442</v>
      </c>
    </row>
    <row r="12" spans="1:9" x14ac:dyDescent="0.25">
      <c r="A12" s="3">
        <v>41285</v>
      </c>
      <c r="B12" s="4">
        <v>83</v>
      </c>
      <c r="D12" s="2" t="s">
        <v>8</v>
      </c>
      <c r="E12" s="7" t="str">
        <f t="shared" si="3"/>
        <v/>
      </c>
      <c r="F12" s="6" t="str">
        <f t="shared" si="0"/>
        <v/>
      </c>
      <c r="G12" s="5" t="str">
        <f t="shared" si="1"/>
        <v/>
      </c>
      <c r="I12" s="5" t="str">
        <f t="shared" si="2"/>
        <v/>
      </c>
    </row>
    <row r="13" spans="1:9" x14ac:dyDescent="0.25">
      <c r="A13" s="3">
        <v>41286</v>
      </c>
      <c r="B13" s="4">
        <v>90</v>
      </c>
    </row>
    <row r="14" spans="1:9" x14ac:dyDescent="0.25">
      <c r="A14" s="3">
        <v>41287</v>
      </c>
      <c r="B14" s="4">
        <v>85</v>
      </c>
      <c r="E14" t="s">
        <v>21</v>
      </c>
    </row>
    <row r="15" spans="1:9" x14ac:dyDescent="0.25">
      <c r="A15" s="3">
        <v>41288</v>
      </c>
      <c r="B15" s="4">
        <v>79</v>
      </c>
      <c r="D15" s="14">
        <v>41330</v>
      </c>
      <c r="E15">
        <f>WEEKDAY(D15,3)</f>
        <v>0</v>
      </c>
    </row>
    <row r="16" spans="1:9" x14ac:dyDescent="0.25">
      <c r="A16" s="3">
        <v>41289</v>
      </c>
      <c r="B16" s="4">
        <v>69</v>
      </c>
      <c r="D16" s="14">
        <v>41331</v>
      </c>
      <c r="E16">
        <f t="shared" ref="E16:E22" si="4">WEEKDAY(D16,3)</f>
        <v>1</v>
      </c>
    </row>
    <row r="17" spans="1:5" x14ac:dyDescent="0.25">
      <c r="A17" s="3">
        <v>41290</v>
      </c>
      <c r="B17" s="4">
        <v>52</v>
      </c>
      <c r="D17" s="14">
        <v>41332</v>
      </c>
      <c r="E17">
        <f t="shared" si="4"/>
        <v>2</v>
      </c>
    </row>
    <row r="18" spans="1:5" x14ac:dyDescent="0.25">
      <c r="A18" s="3">
        <v>41291</v>
      </c>
      <c r="B18" s="4">
        <v>60</v>
      </c>
      <c r="D18" s="14">
        <v>41333</v>
      </c>
      <c r="E18">
        <f t="shared" si="4"/>
        <v>3</v>
      </c>
    </row>
    <row r="19" spans="1:5" x14ac:dyDescent="0.25">
      <c r="A19" s="3">
        <v>41292</v>
      </c>
      <c r="B19" s="4">
        <v>58</v>
      </c>
      <c r="D19" s="14">
        <v>41334</v>
      </c>
      <c r="E19">
        <f t="shared" si="4"/>
        <v>4</v>
      </c>
    </row>
    <row r="20" spans="1:5" x14ac:dyDescent="0.25">
      <c r="A20" s="3">
        <v>41293</v>
      </c>
      <c r="B20" s="4">
        <v>64</v>
      </c>
      <c r="D20" s="14">
        <v>41335</v>
      </c>
      <c r="E20">
        <f t="shared" si="4"/>
        <v>5</v>
      </c>
    </row>
    <row r="21" spans="1:5" x14ac:dyDescent="0.25">
      <c r="A21" s="3">
        <v>41294</v>
      </c>
      <c r="B21" s="4">
        <v>58</v>
      </c>
      <c r="D21" s="14">
        <v>41336</v>
      </c>
      <c r="E21">
        <f t="shared" si="4"/>
        <v>6</v>
      </c>
    </row>
    <row r="22" spans="1:5" x14ac:dyDescent="0.25">
      <c r="A22" s="3">
        <v>41295</v>
      </c>
      <c r="B22" s="4">
        <v>72</v>
      </c>
      <c r="D22" s="14">
        <v>41337</v>
      </c>
      <c r="E22">
        <f t="shared" si="4"/>
        <v>0</v>
      </c>
    </row>
    <row r="23" spans="1:5" x14ac:dyDescent="0.25">
      <c r="A23" s="3">
        <v>41296</v>
      </c>
      <c r="B23" s="4">
        <v>79</v>
      </c>
    </row>
    <row r="24" spans="1:5" x14ac:dyDescent="0.25">
      <c r="A24" s="3">
        <v>41297</v>
      </c>
      <c r="B24" s="4">
        <v>67</v>
      </c>
    </row>
    <row r="25" spans="1:5" x14ac:dyDescent="0.25">
      <c r="A25" s="3">
        <v>41298</v>
      </c>
      <c r="B25" s="4">
        <v>67</v>
      </c>
    </row>
    <row r="26" spans="1:5" x14ac:dyDescent="0.25">
      <c r="A26" s="3">
        <v>41299</v>
      </c>
      <c r="B26" s="4">
        <v>72</v>
      </c>
    </row>
    <row r="27" spans="1:5" x14ac:dyDescent="0.25">
      <c r="A27" s="3">
        <v>41300</v>
      </c>
      <c r="B27" s="4">
        <v>88</v>
      </c>
    </row>
    <row r="28" spans="1:5" x14ac:dyDescent="0.25">
      <c r="A28" s="3">
        <v>41301</v>
      </c>
      <c r="B28" s="4">
        <v>55</v>
      </c>
    </row>
    <row r="29" spans="1:5" x14ac:dyDescent="0.25">
      <c r="A29" s="3">
        <v>41302</v>
      </c>
      <c r="B29" s="4">
        <v>72</v>
      </c>
    </row>
    <row r="30" spans="1:5" x14ac:dyDescent="0.25">
      <c r="A30" s="3">
        <v>41303</v>
      </c>
      <c r="B30" s="4">
        <v>69</v>
      </c>
    </row>
    <row r="31" spans="1:5" x14ac:dyDescent="0.25">
      <c r="A31" s="3">
        <v>41304</v>
      </c>
      <c r="B31" s="4">
        <v>79</v>
      </c>
    </row>
    <row r="32" spans="1:5" x14ac:dyDescent="0.25">
      <c r="A32" s="3">
        <v>41305</v>
      </c>
      <c r="B32" s="4">
        <v>76</v>
      </c>
    </row>
    <row r="33" spans="1:2" x14ac:dyDescent="0.25">
      <c r="A33" s="3">
        <v>41306</v>
      </c>
      <c r="B33" s="4">
        <v>79</v>
      </c>
    </row>
    <row r="34" spans="1:2" x14ac:dyDescent="0.25">
      <c r="A34" s="3">
        <v>41307</v>
      </c>
      <c r="B34" s="4">
        <v>55</v>
      </c>
    </row>
    <row r="35" spans="1:2" x14ac:dyDescent="0.25">
      <c r="A35" s="3">
        <v>41308</v>
      </c>
      <c r="B35" s="4">
        <v>60</v>
      </c>
    </row>
    <row r="36" spans="1:2" x14ac:dyDescent="0.25">
      <c r="A36" s="3">
        <v>41309</v>
      </c>
      <c r="B36" s="4">
        <v>81</v>
      </c>
    </row>
    <row r="37" spans="1:2" x14ac:dyDescent="0.25">
      <c r="A37" s="3">
        <v>41310</v>
      </c>
      <c r="B37" s="4">
        <v>85</v>
      </c>
    </row>
    <row r="38" spans="1:2" x14ac:dyDescent="0.25">
      <c r="A38" s="3">
        <v>41311</v>
      </c>
      <c r="B38" s="4">
        <v>83</v>
      </c>
    </row>
    <row r="39" spans="1:2" x14ac:dyDescent="0.25">
      <c r="A39" s="3">
        <v>41312</v>
      </c>
      <c r="B39" s="4">
        <v>61</v>
      </c>
    </row>
    <row r="40" spans="1:2" x14ac:dyDescent="0.25">
      <c r="A40" s="3">
        <v>41313</v>
      </c>
      <c r="B40" s="4">
        <v>70</v>
      </c>
    </row>
    <row r="41" spans="1:2" x14ac:dyDescent="0.25">
      <c r="A41" s="3">
        <v>41314</v>
      </c>
      <c r="B41" s="4">
        <v>73</v>
      </c>
    </row>
    <row r="42" spans="1:2" x14ac:dyDescent="0.25">
      <c r="A42" s="3">
        <v>41315</v>
      </c>
      <c r="B42" s="4">
        <v>70</v>
      </c>
    </row>
    <row r="43" spans="1:2" x14ac:dyDescent="0.25">
      <c r="A43" s="3">
        <v>41316</v>
      </c>
      <c r="B43" s="4">
        <v>83</v>
      </c>
    </row>
    <row r="44" spans="1:2" x14ac:dyDescent="0.25">
      <c r="A44" s="3">
        <v>41317</v>
      </c>
      <c r="B44" s="4">
        <v>64</v>
      </c>
    </row>
    <row r="45" spans="1:2" x14ac:dyDescent="0.25">
      <c r="A45" s="3">
        <v>41318</v>
      </c>
      <c r="B45" s="4">
        <v>75</v>
      </c>
    </row>
    <row r="46" spans="1:2" x14ac:dyDescent="0.25">
      <c r="A46" s="3">
        <v>41319</v>
      </c>
      <c r="B46" s="4">
        <v>90</v>
      </c>
    </row>
    <row r="47" spans="1:2" x14ac:dyDescent="0.25">
      <c r="A47" s="3">
        <v>41320</v>
      </c>
      <c r="B47" s="4">
        <v>78</v>
      </c>
    </row>
    <row r="48" spans="1:2" x14ac:dyDescent="0.25">
      <c r="A48" s="3">
        <v>41321</v>
      </c>
      <c r="B48" s="4">
        <v>88</v>
      </c>
    </row>
    <row r="49" spans="1:2" x14ac:dyDescent="0.25">
      <c r="A49" s="3">
        <v>41322</v>
      </c>
      <c r="B49" s="4">
        <v>71</v>
      </c>
    </row>
    <row r="50" spans="1:2" x14ac:dyDescent="0.25">
      <c r="A50" s="3">
        <v>41323</v>
      </c>
      <c r="B50" s="4">
        <v>68</v>
      </c>
    </row>
    <row r="51" spans="1:2" x14ac:dyDescent="0.25">
      <c r="A51" s="3">
        <v>41324</v>
      </c>
      <c r="B51" s="4">
        <v>83</v>
      </c>
    </row>
    <row r="52" spans="1:2" x14ac:dyDescent="0.25">
      <c r="A52" s="3">
        <v>41325</v>
      </c>
      <c r="B52" s="4">
        <v>84</v>
      </c>
    </row>
    <row r="53" spans="1:2" x14ac:dyDescent="0.25">
      <c r="A53" s="3">
        <v>41326</v>
      </c>
      <c r="B53" s="4">
        <v>65</v>
      </c>
    </row>
    <row r="54" spans="1:2" x14ac:dyDescent="0.25">
      <c r="A54" s="3">
        <v>41327</v>
      </c>
      <c r="B54" s="4">
        <v>78</v>
      </c>
    </row>
    <row r="55" spans="1:2" x14ac:dyDescent="0.25">
      <c r="A55" s="3">
        <v>41328</v>
      </c>
      <c r="B55" s="4">
        <v>72</v>
      </c>
    </row>
    <row r="56" spans="1:2" x14ac:dyDescent="0.25">
      <c r="A56" s="3">
        <v>41329</v>
      </c>
      <c r="B56" s="4">
        <v>68</v>
      </c>
    </row>
    <row r="57" spans="1:2" x14ac:dyDescent="0.25">
      <c r="A57" s="3">
        <v>41330</v>
      </c>
      <c r="B57" s="4">
        <v>51</v>
      </c>
    </row>
    <row r="58" spans="1:2" x14ac:dyDescent="0.25">
      <c r="A58" s="3">
        <v>41331</v>
      </c>
      <c r="B58" s="4">
        <v>54</v>
      </c>
    </row>
    <row r="59" spans="1:2" x14ac:dyDescent="0.25">
      <c r="A59" s="3">
        <v>41332</v>
      </c>
      <c r="B59" s="4">
        <v>81</v>
      </c>
    </row>
    <row r="60" spans="1:2" x14ac:dyDescent="0.25">
      <c r="A60" s="3">
        <v>41333</v>
      </c>
      <c r="B60" s="4">
        <v>68</v>
      </c>
    </row>
    <row r="61" spans="1:2" x14ac:dyDescent="0.25">
      <c r="A61" s="3">
        <v>41334</v>
      </c>
      <c r="B61" s="4">
        <v>60</v>
      </c>
    </row>
    <row r="62" spans="1:2" x14ac:dyDescent="0.25">
      <c r="A62" s="3">
        <v>41335</v>
      </c>
      <c r="B62" s="4">
        <v>91</v>
      </c>
    </row>
    <row r="63" spans="1:2" x14ac:dyDescent="0.25">
      <c r="A63" s="3">
        <v>41336</v>
      </c>
      <c r="B63" s="4">
        <v>87</v>
      </c>
    </row>
    <row r="64" spans="1:2" x14ac:dyDescent="0.25">
      <c r="A64" s="3">
        <v>41337</v>
      </c>
      <c r="B64" s="4">
        <v>72</v>
      </c>
    </row>
    <row r="65" spans="1:2" x14ac:dyDescent="0.25">
      <c r="A65" s="3">
        <v>41338</v>
      </c>
      <c r="B65" s="4">
        <v>84</v>
      </c>
    </row>
    <row r="66" spans="1:2" x14ac:dyDescent="0.25">
      <c r="A66" s="3">
        <v>41339</v>
      </c>
      <c r="B66" s="4">
        <v>83</v>
      </c>
    </row>
    <row r="67" spans="1:2" x14ac:dyDescent="0.25">
      <c r="A67" s="3">
        <v>41340</v>
      </c>
      <c r="B67" s="4">
        <v>81</v>
      </c>
    </row>
    <row r="68" spans="1:2" x14ac:dyDescent="0.25">
      <c r="A68" s="3">
        <v>41341</v>
      </c>
      <c r="B68" s="4">
        <v>76</v>
      </c>
    </row>
    <row r="69" spans="1:2" x14ac:dyDescent="0.25">
      <c r="A69" s="3">
        <v>41342</v>
      </c>
      <c r="B69" s="4">
        <v>72</v>
      </c>
    </row>
    <row r="70" spans="1:2" x14ac:dyDescent="0.25">
      <c r="A70" s="3">
        <v>41343</v>
      </c>
      <c r="B70" s="4">
        <v>80</v>
      </c>
    </row>
    <row r="71" spans="1:2" x14ac:dyDescent="0.25">
      <c r="A71" s="3">
        <v>41344</v>
      </c>
      <c r="B71" s="4">
        <v>68</v>
      </c>
    </row>
    <row r="72" spans="1:2" x14ac:dyDescent="0.25">
      <c r="A72" s="3">
        <v>41345</v>
      </c>
      <c r="B72" s="4">
        <v>72</v>
      </c>
    </row>
    <row r="73" spans="1:2" x14ac:dyDescent="0.25">
      <c r="A73" s="3">
        <v>41346</v>
      </c>
      <c r="B73" s="4">
        <v>65</v>
      </c>
    </row>
    <row r="74" spans="1:2" x14ac:dyDescent="0.25">
      <c r="A74" s="3">
        <v>41347</v>
      </c>
      <c r="B74" s="4">
        <v>79</v>
      </c>
    </row>
    <row r="75" spans="1:2" x14ac:dyDescent="0.25">
      <c r="A75" s="3">
        <v>41348</v>
      </c>
      <c r="B75" s="4">
        <v>62</v>
      </c>
    </row>
    <row r="76" spans="1:2" x14ac:dyDescent="0.25">
      <c r="A76" s="3">
        <v>41349</v>
      </c>
      <c r="B76" s="4">
        <v>76</v>
      </c>
    </row>
    <row r="77" spans="1:2" x14ac:dyDescent="0.25">
      <c r="A77" s="3">
        <v>41350</v>
      </c>
      <c r="B77" s="4">
        <v>64</v>
      </c>
    </row>
    <row r="78" spans="1:2" x14ac:dyDescent="0.25">
      <c r="A78" s="3">
        <v>41351</v>
      </c>
      <c r="B78" s="4">
        <v>67</v>
      </c>
    </row>
    <row r="79" spans="1:2" x14ac:dyDescent="0.25">
      <c r="A79" s="3">
        <v>41352</v>
      </c>
      <c r="B79" s="4">
        <v>77</v>
      </c>
    </row>
    <row r="80" spans="1:2" x14ac:dyDescent="0.25">
      <c r="A80" s="3">
        <v>41353</v>
      </c>
      <c r="B80" s="4">
        <v>83</v>
      </c>
    </row>
    <row r="81" spans="1:2" x14ac:dyDescent="0.25">
      <c r="A81" s="3">
        <v>41354</v>
      </c>
      <c r="B81" s="4">
        <v>59</v>
      </c>
    </row>
    <row r="82" spans="1:2" x14ac:dyDescent="0.25">
      <c r="A82" s="3">
        <v>41355</v>
      </c>
      <c r="B82" s="4">
        <v>75</v>
      </c>
    </row>
    <row r="83" spans="1:2" x14ac:dyDescent="0.25">
      <c r="A83" s="3">
        <v>41356</v>
      </c>
      <c r="B83" s="4">
        <v>84</v>
      </c>
    </row>
    <row r="84" spans="1:2" x14ac:dyDescent="0.25">
      <c r="A84" s="3">
        <v>41357</v>
      </c>
      <c r="B84" s="4">
        <v>73</v>
      </c>
    </row>
    <row r="85" spans="1:2" x14ac:dyDescent="0.25">
      <c r="A85" s="3">
        <v>41358</v>
      </c>
      <c r="B85" s="4">
        <v>79</v>
      </c>
    </row>
    <row r="86" spans="1:2" x14ac:dyDescent="0.25">
      <c r="A86" s="3">
        <v>41359</v>
      </c>
      <c r="B86" s="4">
        <v>76</v>
      </c>
    </row>
    <row r="87" spans="1:2" x14ac:dyDescent="0.25">
      <c r="A87" s="3">
        <v>41360</v>
      </c>
      <c r="B87" s="4">
        <v>68</v>
      </c>
    </row>
    <row r="88" spans="1:2" x14ac:dyDescent="0.25">
      <c r="A88" s="3">
        <v>41361</v>
      </c>
      <c r="B88" s="4">
        <v>63</v>
      </c>
    </row>
    <row r="89" spans="1:2" x14ac:dyDescent="0.25">
      <c r="A89" s="3">
        <v>41362</v>
      </c>
      <c r="B89" s="4">
        <v>60</v>
      </c>
    </row>
    <row r="90" spans="1:2" x14ac:dyDescent="0.25">
      <c r="A90" s="3">
        <v>41363</v>
      </c>
      <c r="B90" s="4">
        <v>96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90"/>
  <sheetViews>
    <sheetView zoomScale="190" zoomScaleNormal="190" workbookViewId="0">
      <selection activeCell="E8" sqref="E8"/>
    </sheetView>
  </sheetViews>
  <sheetFormatPr defaultRowHeight="15" x14ac:dyDescent="0.25"/>
  <cols>
    <col min="1" max="1" width="9.85546875" bestFit="1" customWidth="1"/>
    <col min="5" max="5" width="10.7109375" customWidth="1"/>
    <col min="6" max="6" width="10.28515625" customWidth="1"/>
    <col min="7" max="7" width="14.28515625" customWidth="1"/>
    <col min="9" max="9" width="11.42578125" bestFit="1" customWidth="1"/>
  </cols>
  <sheetData>
    <row r="1" spans="1:9" x14ac:dyDescent="0.25">
      <c r="A1" s="2" t="s">
        <v>0</v>
      </c>
      <c r="B1" s="2" t="s">
        <v>1</v>
      </c>
      <c r="D1" s="12" t="s">
        <v>0</v>
      </c>
      <c r="E1" s="3">
        <v>41320</v>
      </c>
    </row>
    <row r="2" spans="1:9" x14ac:dyDescent="0.25">
      <c r="A2" s="3">
        <v>41275</v>
      </c>
      <c r="B2" s="4">
        <v>77</v>
      </c>
    </row>
    <row r="3" spans="1:9" x14ac:dyDescent="0.25">
      <c r="A3" s="3">
        <v>41276</v>
      </c>
      <c r="B3" s="4">
        <v>66</v>
      </c>
      <c r="E3" s="2" t="s">
        <v>9</v>
      </c>
      <c r="F3" s="2" t="s">
        <v>10</v>
      </c>
      <c r="G3" s="2" t="str">
        <f>"Number "&amp;B1</f>
        <v>Number Pullups</v>
      </c>
    </row>
    <row r="4" spans="1:9" x14ac:dyDescent="0.25">
      <c r="A4" s="3">
        <v>41277</v>
      </c>
      <c r="B4" s="4">
        <v>74</v>
      </c>
      <c r="I4" s="8" t="s">
        <v>11</v>
      </c>
    </row>
    <row r="5" spans="1:9" x14ac:dyDescent="0.25">
      <c r="A5" s="3">
        <v>41278</v>
      </c>
      <c r="B5" s="4">
        <v>61</v>
      </c>
      <c r="D5" s="2" t="s">
        <v>2</v>
      </c>
      <c r="E5" s="6">
        <f>EOMONTH(E1,-1)+1</f>
        <v>41306</v>
      </c>
      <c r="F5" s="6">
        <f>EOMONTH(E5,0)</f>
        <v>41333</v>
      </c>
      <c r="G5" s="5">
        <f>IF(F5="","",SUMIFS($B$2:$B$90,$A$2:$A$90,"&gt;="&amp;E5,$A$2:$A$90,"&lt;="&amp;F5))</f>
        <v>2038</v>
      </c>
      <c r="I5" s="5">
        <f>IF(F5="","",SUMPRODUCT(--($A$2:$A$90&gt;=E5),--($A$2:$A$90&lt;=F5),$B$2:$B$90))</f>
        <v>2038</v>
      </c>
    </row>
    <row r="6" spans="1:9" x14ac:dyDescent="0.25">
      <c r="A6" s="3">
        <v>41279</v>
      </c>
      <c r="B6" s="4">
        <v>82</v>
      </c>
    </row>
    <row r="7" spans="1:9" x14ac:dyDescent="0.25">
      <c r="A7" s="3">
        <v>41280</v>
      </c>
      <c r="B7" s="4">
        <v>60</v>
      </c>
      <c r="D7" s="2" t="s">
        <v>3</v>
      </c>
      <c r="E7" s="7">
        <f>E5-WEEKDAY(E5,3)</f>
        <v>41302</v>
      </c>
      <c r="F7" s="6">
        <f>IF(E7="","",E7+6)</f>
        <v>41308</v>
      </c>
      <c r="G7" s="5">
        <f t="shared" ref="G7:G12" si="0">IF(F7="","",SUMIFS($B$2:$B$90,$A$2:$A$90,"&gt;="&amp;E7,$A$2:$A$90,"&lt;="&amp;F7))</f>
        <v>490</v>
      </c>
      <c r="I7" s="5">
        <f t="shared" ref="I7:I12" si="1">IF(F7="","",SUMPRODUCT(--($A$2:$A$90&gt;=E7),--($A$2:$A$90&lt;=F7),$B$2:$B$90))</f>
        <v>490</v>
      </c>
    </row>
    <row r="8" spans="1:9" x14ac:dyDescent="0.25">
      <c r="A8" s="3">
        <v>41281</v>
      </c>
      <c r="B8" s="4">
        <v>74</v>
      </c>
      <c r="D8" s="2" t="s">
        <v>4</v>
      </c>
      <c r="E8" s="7">
        <f>IF(MONTH(E7+7)=MONTH($E$1),E7+7,"")</f>
        <v>41309</v>
      </c>
      <c r="F8" s="6">
        <f t="shared" ref="F8:F12" si="2">IF(E8="","",E8+6)</f>
        <v>41315</v>
      </c>
      <c r="G8" s="5">
        <f t="shared" si="0"/>
        <v>523</v>
      </c>
      <c r="I8" s="5">
        <f t="shared" si="1"/>
        <v>523</v>
      </c>
    </row>
    <row r="9" spans="1:9" x14ac:dyDescent="0.25">
      <c r="A9" s="3">
        <v>41282</v>
      </c>
      <c r="B9" s="4">
        <v>93</v>
      </c>
      <c r="D9" s="2" t="s">
        <v>5</v>
      </c>
      <c r="E9" s="7">
        <f t="shared" ref="E9:E12" si="3">IF(MONTH(E8+7)=MONTH($E$1),E8+7,"")</f>
        <v>41316</v>
      </c>
      <c r="F9" s="6">
        <f t="shared" si="2"/>
        <v>41322</v>
      </c>
      <c r="G9" s="5">
        <f t="shared" si="0"/>
        <v>549</v>
      </c>
      <c r="I9" s="5">
        <f t="shared" si="1"/>
        <v>549</v>
      </c>
    </row>
    <row r="10" spans="1:9" x14ac:dyDescent="0.25">
      <c r="A10" s="3">
        <v>41283</v>
      </c>
      <c r="B10" s="4">
        <v>73</v>
      </c>
      <c r="D10" s="2" t="s">
        <v>6</v>
      </c>
      <c r="E10" s="7">
        <f t="shared" si="3"/>
        <v>41323</v>
      </c>
      <c r="F10" s="6">
        <f t="shared" si="2"/>
        <v>41329</v>
      </c>
      <c r="G10" s="5">
        <f t="shared" si="0"/>
        <v>518</v>
      </c>
      <c r="I10" s="5">
        <f t="shared" si="1"/>
        <v>518</v>
      </c>
    </row>
    <row r="11" spans="1:9" x14ac:dyDescent="0.25">
      <c r="A11" s="3">
        <v>41284</v>
      </c>
      <c r="B11" s="4">
        <v>91</v>
      </c>
      <c r="D11" s="2" t="s">
        <v>7</v>
      </c>
      <c r="E11" s="7">
        <f t="shared" si="3"/>
        <v>41330</v>
      </c>
      <c r="F11" s="6">
        <f t="shared" si="2"/>
        <v>41336</v>
      </c>
      <c r="G11" s="5">
        <f t="shared" si="0"/>
        <v>492</v>
      </c>
      <c r="I11" s="5">
        <f t="shared" si="1"/>
        <v>492</v>
      </c>
    </row>
    <row r="12" spans="1:9" x14ac:dyDescent="0.25">
      <c r="A12" s="3">
        <v>41285</v>
      </c>
      <c r="B12" s="4">
        <v>83</v>
      </c>
      <c r="D12" s="2" t="s">
        <v>8</v>
      </c>
      <c r="E12" s="7" t="str">
        <f t="shared" si="3"/>
        <v/>
      </c>
      <c r="F12" s="6" t="str">
        <f t="shared" si="2"/>
        <v/>
      </c>
      <c r="G12" s="5" t="str">
        <f t="shared" si="0"/>
        <v/>
      </c>
      <c r="I12" s="5" t="str">
        <f t="shared" si="1"/>
        <v/>
      </c>
    </row>
    <row r="13" spans="1:9" x14ac:dyDescent="0.25">
      <c r="A13" s="3">
        <v>41286</v>
      </c>
      <c r="B13" s="4">
        <v>90</v>
      </c>
    </row>
    <row r="14" spans="1:9" x14ac:dyDescent="0.25">
      <c r="A14" s="3">
        <v>41287</v>
      </c>
      <c r="B14" s="4">
        <v>85</v>
      </c>
    </row>
    <row r="15" spans="1:9" x14ac:dyDescent="0.25">
      <c r="A15" s="3">
        <v>41288</v>
      </c>
      <c r="B15" s="4">
        <v>79</v>
      </c>
    </row>
    <row r="16" spans="1:9" x14ac:dyDescent="0.25">
      <c r="A16" s="3">
        <v>41289</v>
      </c>
      <c r="B16" s="4">
        <v>69</v>
      </c>
      <c r="D16" t="s">
        <v>20</v>
      </c>
    </row>
    <row r="17" spans="1:2" x14ac:dyDescent="0.25">
      <c r="A17" s="3">
        <v>41290</v>
      </c>
      <c r="B17" s="4">
        <v>52</v>
      </c>
    </row>
    <row r="18" spans="1:2" x14ac:dyDescent="0.25">
      <c r="A18" s="3">
        <v>41291</v>
      </c>
      <c r="B18" s="4">
        <v>60</v>
      </c>
    </row>
    <row r="19" spans="1:2" x14ac:dyDescent="0.25">
      <c r="A19" s="3">
        <v>41292</v>
      </c>
      <c r="B19" s="4">
        <v>58</v>
      </c>
    </row>
    <row r="20" spans="1:2" x14ac:dyDescent="0.25">
      <c r="A20" s="3">
        <v>41293</v>
      </c>
      <c r="B20" s="4">
        <v>64</v>
      </c>
    </row>
    <row r="21" spans="1:2" x14ac:dyDescent="0.25">
      <c r="A21" s="3">
        <v>41294</v>
      </c>
      <c r="B21" s="4">
        <v>58</v>
      </c>
    </row>
    <row r="22" spans="1:2" x14ac:dyDescent="0.25">
      <c r="A22" s="3">
        <v>41295</v>
      </c>
      <c r="B22" s="4">
        <v>72</v>
      </c>
    </row>
    <row r="23" spans="1:2" x14ac:dyDescent="0.25">
      <c r="A23" s="3">
        <v>41296</v>
      </c>
      <c r="B23" s="4">
        <v>79</v>
      </c>
    </row>
    <row r="24" spans="1:2" x14ac:dyDescent="0.25">
      <c r="A24" s="3">
        <v>41297</v>
      </c>
      <c r="B24" s="4">
        <v>67</v>
      </c>
    </row>
    <row r="25" spans="1:2" x14ac:dyDescent="0.25">
      <c r="A25" s="3">
        <v>41298</v>
      </c>
      <c r="B25" s="4">
        <v>67</v>
      </c>
    </row>
    <row r="26" spans="1:2" x14ac:dyDescent="0.25">
      <c r="A26" s="3">
        <v>41299</v>
      </c>
      <c r="B26" s="4">
        <v>72</v>
      </c>
    </row>
    <row r="27" spans="1:2" x14ac:dyDescent="0.25">
      <c r="A27" s="3">
        <v>41300</v>
      </c>
      <c r="B27" s="4">
        <v>88</v>
      </c>
    </row>
    <row r="28" spans="1:2" x14ac:dyDescent="0.25">
      <c r="A28" s="3">
        <v>41301</v>
      </c>
      <c r="B28" s="4">
        <v>55</v>
      </c>
    </row>
    <row r="29" spans="1:2" x14ac:dyDescent="0.25">
      <c r="A29" s="3">
        <v>41302</v>
      </c>
      <c r="B29" s="4">
        <v>72</v>
      </c>
    </row>
    <row r="30" spans="1:2" x14ac:dyDescent="0.25">
      <c r="A30" s="3">
        <v>41303</v>
      </c>
      <c r="B30" s="4">
        <v>69</v>
      </c>
    </row>
    <row r="31" spans="1:2" x14ac:dyDescent="0.25">
      <c r="A31" s="3">
        <v>41304</v>
      </c>
      <c r="B31" s="4">
        <v>79</v>
      </c>
    </row>
    <row r="32" spans="1:2" x14ac:dyDescent="0.25">
      <c r="A32" s="3">
        <v>41305</v>
      </c>
      <c r="B32" s="4">
        <v>76</v>
      </c>
    </row>
    <row r="33" spans="1:2" x14ac:dyDescent="0.25">
      <c r="A33" s="3">
        <v>41306</v>
      </c>
      <c r="B33" s="4">
        <v>79</v>
      </c>
    </row>
    <row r="34" spans="1:2" x14ac:dyDescent="0.25">
      <c r="A34" s="3">
        <v>41307</v>
      </c>
      <c r="B34" s="4">
        <v>55</v>
      </c>
    </row>
    <row r="35" spans="1:2" x14ac:dyDescent="0.25">
      <c r="A35" s="3">
        <v>41308</v>
      </c>
      <c r="B35" s="4">
        <v>60</v>
      </c>
    </row>
    <row r="36" spans="1:2" x14ac:dyDescent="0.25">
      <c r="A36" s="3">
        <v>41309</v>
      </c>
      <c r="B36" s="4">
        <v>81</v>
      </c>
    </row>
    <row r="37" spans="1:2" x14ac:dyDescent="0.25">
      <c r="A37" s="3">
        <v>41310</v>
      </c>
      <c r="B37" s="4">
        <v>85</v>
      </c>
    </row>
    <row r="38" spans="1:2" x14ac:dyDescent="0.25">
      <c r="A38" s="3">
        <v>41311</v>
      </c>
      <c r="B38" s="4">
        <v>83</v>
      </c>
    </row>
    <row r="39" spans="1:2" x14ac:dyDescent="0.25">
      <c r="A39" s="3">
        <v>41312</v>
      </c>
      <c r="B39" s="4">
        <v>61</v>
      </c>
    </row>
    <row r="40" spans="1:2" x14ac:dyDescent="0.25">
      <c r="A40" s="3">
        <v>41313</v>
      </c>
      <c r="B40" s="4">
        <v>70</v>
      </c>
    </row>
    <row r="41" spans="1:2" x14ac:dyDescent="0.25">
      <c r="A41" s="3">
        <v>41314</v>
      </c>
      <c r="B41" s="4">
        <v>73</v>
      </c>
    </row>
    <row r="42" spans="1:2" x14ac:dyDescent="0.25">
      <c r="A42" s="3">
        <v>41315</v>
      </c>
      <c r="B42" s="4">
        <v>70</v>
      </c>
    </row>
    <row r="43" spans="1:2" x14ac:dyDescent="0.25">
      <c r="A43" s="3">
        <v>41316</v>
      </c>
      <c r="B43" s="4">
        <v>83</v>
      </c>
    </row>
    <row r="44" spans="1:2" x14ac:dyDescent="0.25">
      <c r="A44" s="3">
        <v>41317</v>
      </c>
      <c r="B44" s="4">
        <v>64</v>
      </c>
    </row>
    <row r="45" spans="1:2" x14ac:dyDescent="0.25">
      <c r="A45" s="3">
        <v>41318</v>
      </c>
      <c r="B45" s="4">
        <v>75</v>
      </c>
    </row>
    <row r="46" spans="1:2" x14ac:dyDescent="0.25">
      <c r="A46" s="3">
        <v>41319</v>
      </c>
      <c r="B46" s="4">
        <v>90</v>
      </c>
    </row>
    <row r="47" spans="1:2" x14ac:dyDescent="0.25">
      <c r="A47" s="3">
        <v>41320</v>
      </c>
      <c r="B47" s="4">
        <v>78</v>
      </c>
    </row>
    <row r="48" spans="1:2" x14ac:dyDescent="0.25">
      <c r="A48" s="3">
        <v>41321</v>
      </c>
      <c r="B48" s="4">
        <v>88</v>
      </c>
    </row>
    <row r="49" spans="1:2" x14ac:dyDescent="0.25">
      <c r="A49" s="3">
        <v>41322</v>
      </c>
      <c r="B49" s="4">
        <v>71</v>
      </c>
    </row>
    <row r="50" spans="1:2" x14ac:dyDescent="0.25">
      <c r="A50" s="3">
        <v>41323</v>
      </c>
      <c r="B50" s="4">
        <v>68</v>
      </c>
    </row>
    <row r="51" spans="1:2" x14ac:dyDescent="0.25">
      <c r="A51" s="3">
        <v>41324</v>
      </c>
      <c r="B51" s="4">
        <v>83</v>
      </c>
    </row>
    <row r="52" spans="1:2" x14ac:dyDescent="0.25">
      <c r="A52" s="3">
        <v>41325</v>
      </c>
      <c r="B52" s="4">
        <v>84</v>
      </c>
    </row>
    <row r="53" spans="1:2" x14ac:dyDescent="0.25">
      <c r="A53" s="3">
        <v>41326</v>
      </c>
      <c r="B53" s="4">
        <v>65</v>
      </c>
    </row>
    <row r="54" spans="1:2" x14ac:dyDescent="0.25">
      <c r="A54" s="3">
        <v>41327</v>
      </c>
      <c r="B54" s="4">
        <v>78</v>
      </c>
    </row>
    <row r="55" spans="1:2" x14ac:dyDescent="0.25">
      <c r="A55" s="3">
        <v>41328</v>
      </c>
      <c r="B55" s="4">
        <v>72</v>
      </c>
    </row>
    <row r="56" spans="1:2" x14ac:dyDescent="0.25">
      <c r="A56" s="3">
        <v>41329</v>
      </c>
      <c r="B56" s="4">
        <v>68</v>
      </c>
    </row>
    <row r="57" spans="1:2" x14ac:dyDescent="0.25">
      <c r="A57" s="3">
        <v>41330</v>
      </c>
      <c r="B57" s="4">
        <v>51</v>
      </c>
    </row>
    <row r="58" spans="1:2" x14ac:dyDescent="0.25">
      <c r="A58" s="3">
        <v>41331</v>
      </c>
      <c r="B58" s="4">
        <v>54</v>
      </c>
    </row>
    <row r="59" spans="1:2" x14ac:dyDescent="0.25">
      <c r="A59" s="3">
        <v>41332</v>
      </c>
      <c r="B59" s="4">
        <v>81</v>
      </c>
    </row>
    <row r="60" spans="1:2" x14ac:dyDescent="0.25">
      <c r="A60" s="3">
        <v>41333</v>
      </c>
      <c r="B60" s="4">
        <v>68</v>
      </c>
    </row>
    <row r="61" spans="1:2" x14ac:dyDescent="0.25">
      <c r="A61" s="3">
        <v>41334</v>
      </c>
      <c r="B61" s="4">
        <v>60</v>
      </c>
    </row>
    <row r="62" spans="1:2" x14ac:dyDescent="0.25">
      <c r="A62" s="3">
        <v>41335</v>
      </c>
      <c r="B62" s="4">
        <v>91</v>
      </c>
    </row>
    <row r="63" spans="1:2" x14ac:dyDescent="0.25">
      <c r="A63" s="3">
        <v>41336</v>
      </c>
      <c r="B63" s="4">
        <v>87</v>
      </c>
    </row>
    <row r="64" spans="1:2" x14ac:dyDescent="0.25">
      <c r="A64" s="3">
        <v>41337</v>
      </c>
      <c r="B64" s="4">
        <v>72</v>
      </c>
    </row>
    <row r="65" spans="1:2" x14ac:dyDescent="0.25">
      <c r="A65" s="3">
        <v>41338</v>
      </c>
      <c r="B65" s="4">
        <v>84</v>
      </c>
    </row>
    <row r="66" spans="1:2" x14ac:dyDescent="0.25">
      <c r="A66" s="3">
        <v>41339</v>
      </c>
      <c r="B66" s="4">
        <v>83</v>
      </c>
    </row>
    <row r="67" spans="1:2" x14ac:dyDescent="0.25">
      <c r="A67" s="3">
        <v>41340</v>
      </c>
      <c r="B67" s="4">
        <v>81</v>
      </c>
    </row>
    <row r="68" spans="1:2" x14ac:dyDescent="0.25">
      <c r="A68" s="3">
        <v>41341</v>
      </c>
      <c r="B68" s="4">
        <v>76</v>
      </c>
    </row>
    <row r="69" spans="1:2" x14ac:dyDescent="0.25">
      <c r="A69" s="3">
        <v>41342</v>
      </c>
      <c r="B69" s="4">
        <v>72</v>
      </c>
    </row>
    <row r="70" spans="1:2" x14ac:dyDescent="0.25">
      <c r="A70" s="3">
        <v>41343</v>
      </c>
      <c r="B70" s="4">
        <v>80</v>
      </c>
    </row>
    <row r="71" spans="1:2" x14ac:dyDescent="0.25">
      <c r="A71" s="3">
        <v>41344</v>
      </c>
      <c r="B71" s="4">
        <v>68</v>
      </c>
    </row>
    <row r="72" spans="1:2" x14ac:dyDescent="0.25">
      <c r="A72" s="3">
        <v>41345</v>
      </c>
      <c r="B72" s="4">
        <v>72</v>
      </c>
    </row>
    <row r="73" spans="1:2" x14ac:dyDescent="0.25">
      <c r="A73" s="3">
        <v>41346</v>
      </c>
      <c r="B73" s="4">
        <v>65</v>
      </c>
    </row>
    <row r="74" spans="1:2" x14ac:dyDescent="0.25">
      <c r="A74" s="3">
        <v>41347</v>
      </c>
      <c r="B74" s="4">
        <v>79</v>
      </c>
    </row>
    <row r="75" spans="1:2" x14ac:dyDescent="0.25">
      <c r="A75" s="3">
        <v>41348</v>
      </c>
      <c r="B75" s="4">
        <v>62</v>
      </c>
    </row>
    <row r="76" spans="1:2" x14ac:dyDescent="0.25">
      <c r="A76" s="3">
        <v>41349</v>
      </c>
      <c r="B76" s="4">
        <v>76</v>
      </c>
    </row>
    <row r="77" spans="1:2" x14ac:dyDescent="0.25">
      <c r="A77" s="3">
        <v>41350</v>
      </c>
      <c r="B77" s="4">
        <v>64</v>
      </c>
    </row>
    <row r="78" spans="1:2" x14ac:dyDescent="0.25">
      <c r="A78" s="3">
        <v>41351</v>
      </c>
      <c r="B78" s="4">
        <v>67</v>
      </c>
    </row>
    <row r="79" spans="1:2" x14ac:dyDescent="0.25">
      <c r="A79" s="3">
        <v>41352</v>
      </c>
      <c r="B79" s="4">
        <v>77</v>
      </c>
    </row>
    <row r="80" spans="1:2" x14ac:dyDescent="0.25">
      <c r="A80" s="3">
        <v>41353</v>
      </c>
      <c r="B80" s="4">
        <v>83</v>
      </c>
    </row>
    <row r="81" spans="1:2" x14ac:dyDescent="0.25">
      <c r="A81" s="3">
        <v>41354</v>
      </c>
      <c r="B81" s="4">
        <v>59</v>
      </c>
    </row>
    <row r="82" spans="1:2" x14ac:dyDescent="0.25">
      <c r="A82" s="3">
        <v>41355</v>
      </c>
      <c r="B82" s="4">
        <v>75</v>
      </c>
    </row>
    <row r="83" spans="1:2" x14ac:dyDescent="0.25">
      <c r="A83" s="3">
        <v>41356</v>
      </c>
      <c r="B83" s="4">
        <v>84</v>
      </c>
    </row>
    <row r="84" spans="1:2" x14ac:dyDescent="0.25">
      <c r="A84" s="3">
        <v>41357</v>
      </c>
      <c r="B84" s="4">
        <v>73</v>
      </c>
    </row>
    <row r="85" spans="1:2" x14ac:dyDescent="0.25">
      <c r="A85" s="3">
        <v>41358</v>
      </c>
      <c r="B85" s="4">
        <v>79</v>
      </c>
    </row>
    <row r="86" spans="1:2" x14ac:dyDescent="0.25">
      <c r="A86" s="3">
        <v>41359</v>
      </c>
      <c r="B86" s="4">
        <v>76</v>
      </c>
    </row>
    <row r="87" spans="1:2" x14ac:dyDescent="0.25">
      <c r="A87" s="3">
        <v>41360</v>
      </c>
      <c r="B87" s="4">
        <v>68</v>
      </c>
    </row>
    <row r="88" spans="1:2" x14ac:dyDescent="0.25">
      <c r="A88" s="3">
        <v>41361</v>
      </c>
      <c r="B88" s="4">
        <v>63</v>
      </c>
    </row>
    <row r="89" spans="1:2" x14ac:dyDescent="0.25">
      <c r="A89" s="3">
        <v>41362</v>
      </c>
      <c r="B89" s="4">
        <v>60</v>
      </c>
    </row>
    <row r="90" spans="1:2" x14ac:dyDescent="0.25">
      <c r="A90" s="3">
        <v>41363</v>
      </c>
      <c r="B90" s="4">
        <v>61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90"/>
  <sheetViews>
    <sheetView zoomScale="190" zoomScaleNormal="190" workbookViewId="0">
      <selection activeCell="E16" sqref="E16"/>
    </sheetView>
  </sheetViews>
  <sheetFormatPr defaultRowHeight="15" x14ac:dyDescent="0.25"/>
  <cols>
    <col min="1" max="1" width="9.85546875" bestFit="1" customWidth="1"/>
    <col min="4" max="4" width="13.140625" customWidth="1"/>
    <col min="5" max="5" width="20.7109375" customWidth="1"/>
    <col min="6" max="7" width="14.28515625" customWidth="1"/>
    <col min="9" max="9" width="11.42578125" bestFit="1" customWidth="1"/>
  </cols>
  <sheetData>
    <row r="1" spans="1:6" x14ac:dyDescent="0.25">
      <c r="A1" s="2" t="s">
        <v>0</v>
      </c>
      <c r="B1" s="2" t="s">
        <v>1</v>
      </c>
      <c r="C1" s="2" t="s">
        <v>2</v>
      </c>
      <c r="E1" s="12" t="s">
        <v>0</v>
      </c>
    </row>
    <row r="2" spans="1:6" x14ac:dyDescent="0.25">
      <c r="A2" s="3">
        <v>41275</v>
      </c>
      <c r="B2" s="4">
        <v>77</v>
      </c>
      <c r="C2" s="5">
        <f>COUNTIFS(A2,"&gt;="&amp;EOMONTH($E$2,-1)+1,A2,"&lt;="&amp;EOMONTH($E$2,0))</f>
        <v>0</v>
      </c>
      <c r="E2" s="3">
        <v>41307</v>
      </c>
    </row>
    <row r="3" spans="1:6" x14ac:dyDescent="0.25">
      <c r="A3" s="3">
        <v>41276</v>
      </c>
      <c r="B3" s="4">
        <v>66</v>
      </c>
      <c r="C3" s="5">
        <f t="shared" ref="C3:C66" si="0">COUNTIFS(A3,"&gt;="&amp;EOMONTH($E$2,-1)+1,A3,"&lt;="&amp;EOMONTH($E$2,0))</f>
        <v>0</v>
      </c>
    </row>
    <row r="4" spans="1:6" x14ac:dyDescent="0.25">
      <c r="A4" s="3">
        <v>41277</v>
      </c>
      <c r="B4" s="4">
        <v>74</v>
      </c>
      <c r="C4" s="5">
        <f t="shared" si="0"/>
        <v>0</v>
      </c>
      <c r="E4" s="9" t="s">
        <v>2</v>
      </c>
      <c r="F4" s="11">
        <v>1</v>
      </c>
    </row>
    <row r="5" spans="1:6" x14ac:dyDescent="0.25">
      <c r="A5" s="3">
        <v>41278</v>
      </c>
      <c r="B5" s="4">
        <v>61</v>
      </c>
      <c r="C5" s="5">
        <f t="shared" si="0"/>
        <v>0</v>
      </c>
    </row>
    <row r="6" spans="1:6" x14ac:dyDescent="0.25">
      <c r="A6" s="3">
        <v>41279</v>
      </c>
      <c r="B6" s="4">
        <v>82</v>
      </c>
      <c r="C6" s="5">
        <f t="shared" si="0"/>
        <v>0</v>
      </c>
      <c r="E6" s="9" t="s">
        <v>0</v>
      </c>
      <c r="F6" t="s">
        <v>14</v>
      </c>
    </row>
    <row r="7" spans="1:6" x14ac:dyDescent="0.25">
      <c r="A7" s="3">
        <v>41280</v>
      </c>
      <c r="B7" s="4">
        <v>60</v>
      </c>
      <c r="C7" s="5">
        <f t="shared" si="0"/>
        <v>0</v>
      </c>
      <c r="E7" s="1" t="s">
        <v>16</v>
      </c>
      <c r="F7" s="10">
        <v>275</v>
      </c>
    </row>
    <row r="8" spans="1:6" x14ac:dyDescent="0.25">
      <c r="A8" s="3">
        <v>41281</v>
      </c>
      <c r="B8" s="4">
        <v>74</v>
      </c>
      <c r="C8" s="5">
        <f t="shared" si="0"/>
        <v>0</v>
      </c>
      <c r="E8" s="1" t="s">
        <v>17</v>
      </c>
      <c r="F8" s="10">
        <v>525</v>
      </c>
    </row>
    <row r="9" spans="1:6" x14ac:dyDescent="0.25">
      <c r="A9" s="3">
        <v>41282</v>
      </c>
      <c r="B9" s="4">
        <v>93</v>
      </c>
      <c r="C9" s="5">
        <f t="shared" si="0"/>
        <v>0</v>
      </c>
      <c r="E9" s="1" t="s">
        <v>18</v>
      </c>
      <c r="F9" s="10">
        <v>534</v>
      </c>
    </row>
    <row r="10" spans="1:6" x14ac:dyDescent="0.25">
      <c r="A10" s="3">
        <v>41283</v>
      </c>
      <c r="B10" s="4">
        <v>73</v>
      </c>
      <c r="C10" s="5">
        <f t="shared" si="0"/>
        <v>0</v>
      </c>
      <c r="E10" s="1" t="s">
        <v>19</v>
      </c>
      <c r="F10" s="10">
        <v>501</v>
      </c>
    </row>
    <row r="11" spans="1:6" x14ac:dyDescent="0.25">
      <c r="A11" s="3">
        <v>41284</v>
      </c>
      <c r="B11" s="4">
        <v>91</v>
      </c>
      <c r="C11" s="5">
        <f t="shared" si="0"/>
        <v>0</v>
      </c>
      <c r="E11" s="1" t="s">
        <v>13</v>
      </c>
      <c r="F11" s="10">
        <v>203</v>
      </c>
    </row>
    <row r="12" spans="1:6" x14ac:dyDescent="0.25">
      <c r="A12" s="3">
        <v>41285</v>
      </c>
      <c r="B12" s="4">
        <v>83</v>
      </c>
      <c r="C12" s="5">
        <f t="shared" si="0"/>
        <v>0</v>
      </c>
      <c r="E12" s="1" t="s">
        <v>12</v>
      </c>
      <c r="F12" s="10">
        <v>2038</v>
      </c>
    </row>
    <row r="13" spans="1:6" x14ac:dyDescent="0.25">
      <c r="A13" s="3">
        <v>41286</v>
      </c>
      <c r="B13" s="4">
        <v>90</v>
      </c>
      <c r="C13" s="5">
        <f t="shared" si="0"/>
        <v>0</v>
      </c>
    </row>
    <row r="14" spans="1:6" x14ac:dyDescent="0.25">
      <c r="A14" s="3">
        <v>41287</v>
      </c>
      <c r="B14" s="4">
        <v>85</v>
      </c>
      <c r="C14" s="5">
        <f t="shared" si="0"/>
        <v>0</v>
      </c>
    </row>
    <row r="15" spans="1:6" x14ac:dyDescent="0.25">
      <c r="A15" s="3">
        <v>41288</v>
      </c>
      <c r="B15" s="4">
        <v>79</v>
      </c>
      <c r="C15" s="5">
        <f t="shared" si="0"/>
        <v>0</v>
      </c>
    </row>
    <row r="16" spans="1:6" x14ac:dyDescent="0.25">
      <c r="A16" s="3">
        <v>41289</v>
      </c>
      <c r="B16" s="4">
        <v>69</v>
      </c>
      <c r="C16" s="5">
        <f t="shared" si="0"/>
        <v>0</v>
      </c>
      <c r="E16" t="s">
        <v>20</v>
      </c>
    </row>
    <row r="17" spans="1:3" x14ac:dyDescent="0.25">
      <c r="A17" s="3">
        <v>41290</v>
      </c>
      <c r="B17" s="4">
        <v>52</v>
      </c>
      <c r="C17" s="5">
        <f t="shared" si="0"/>
        <v>0</v>
      </c>
    </row>
    <row r="18" spans="1:3" x14ac:dyDescent="0.25">
      <c r="A18" s="3">
        <v>41291</v>
      </c>
      <c r="B18" s="4">
        <v>60</v>
      </c>
      <c r="C18" s="5">
        <f t="shared" si="0"/>
        <v>0</v>
      </c>
    </row>
    <row r="19" spans="1:3" x14ac:dyDescent="0.25">
      <c r="A19" s="3">
        <v>41292</v>
      </c>
      <c r="B19" s="4">
        <v>58</v>
      </c>
      <c r="C19" s="5">
        <f t="shared" si="0"/>
        <v>0</v>
      </c>
    </row>
    <row r="20" spans="1:3" x14ac:dyDescent="0.25">
      <c r="A20" s="3">
        <v>41293</v>
      </c>
      <c r="B20" s="4">
        <v>64</v>
      </c>
      <c r="C20" s="5">
        <f t="shared" si="0"/>
        <v>0</v>
      </c>
    </row>
    <row r="21" spans="1:3" x14ac:dyDescent="0.25">
      <c r="A21" s="3">
        <v>41294</v>
      </c>
      <c r="B21" s="4">
        <v>58</v>
      </c>
      <c r="C21" s="5">
        <f t="shared" si="0"/>
        <v>0</v>
      </c>
    </row>
    <row r="22" spans="1:3" x14ac:dyDescent="0.25">
      <c r="A22" s="3">
        <v>41295</v>
      </c>
      <c r="B22" s="4">
        <v>72</v>
      </c>
      <c r="C22" s="5">
        <f t="shared" si="0"/>
        <v>0</v>
      </c>
    </row>
    <row r="23" spans="1:3" x14ac:dyDescent="0.25">
      <c r="A23" s="3">
        <v>41296</v>
      </c>
      <c r="B23" s="4">
        <v>79</v>
      </c>
      <c r="C23" s="5">
        <f t="shared" si="0"/>
        <v>0</v>
      </c>
    </row>
    <row r="24" spans="1:3" x14ac:dyDescent="0.25">
      <c r="A24" s="3">
        <v>41297</v>
      </c>
      <c r="B24" s="4">
        <v>67</v>
      </c>
      <c r="C24" s="5">
        <f t="shared" si="0"/>
        <v>0</v>
      </c>
    </row>
    <row r="25" spans="1:3" x14ac:dyDescent="0.25">
      <c r="A25" s="3">
        <v>41298</v>
      </c>
      <c r="B25" s="4">
        <v>67</v>
      </c>
      <c r="C25" s="5">
        <f t="shared" si="0"/>
        <v>0</v>
      </c>
    </row>
    <row r="26" spans="1:3" x14ac:dyDescent="0.25">
      <c r="A26" s="3">
        <v>41299</v>
      </c>
      <c r="B26" s="4">
        <v>72</v>
      </c>
      <c r="C26" s="5">
        <f t="shared" si="0"/>
        <v>0</v>
      </c>
    </row>
    <row r="27" spans="1:3" x14ac:dyDescent="0.25">
      <c r="A27" s="3">
        <v>41300</v>
      </c>
      <c r="B27" s="4">
        <v>88</v>
      </c>
      <c r="C27" s="5">
        <f t="shared" si="0"/>
        <v>0</v>
      </c>
    </row>
    <row r="28" spans="1:3" x14ac:dyDescent="0.25">
      <c r="A28" s="3">
        <v>41301</v>
      </c>
      <c r="B28" s="4">
        <v>55</v>
      </c>
      <c r="C28" s="5">
        <f t="shared" si="0"/>
        <v>0</v>
      </c>
    </row>
    <row r="29" spans="1:3" x14ac:dyDescent="0.25">
      <c r="A29" s="3">
        <v>41302</v>
      </c>
      <c r="B29" s="4">
        <v>72</v>
      </c>
      <c r="C29" s="5">
        <f t="shared" si="0"/>
        <v>0</v>
      </c>
    </row>
    <row r="30" spans="1:3" x14ac:dyDescent="0.25">
      <c r="A30" s="3">
        <v>41303</v>
      </c>
      <c r="B30" s="4">
        <v>69</v>
      </c>
      <c r="C30" s="5">
        <f t="shared" si="0"/>
        <v>0</v>
      </c>
    </row>
    <row r="31" spans="1:3" x14ac:dyDescent="0.25">
      <c r="A31" s="3">
        <v>41304</v>
      </c>
      <c r="B31" s="4">
        <v>79</v>
      </c>
      <c r="C31" s="5">
        <f t="shared" si="0"/>
        <v>0</v>
      </c>
    </row>
    <row r="32" spans="1:3" x14ac:dyDescent="0.25">
      <c r="A32" s="3">
        <v>41305</v>
      </c>
      <c r="B32" s="4">
        <v>76</v>
      </c>
      <c r="C32" s="5">
        <f t="shared" si="0"/>
        <v>0</v>
      </c>
    </row>
    <row r="33" spans="1:3" x14ac:dyDescent="0.25">
      <c r="A33" s="3">
        <v>41306</v>
      </c>
      <c r="B33" s="4">
        <v>79</v>
      </c>
      <c r="C33" s="5">
        <f t="shared" si="0"/>
        <v>1</v>
      </c>
    </row>
    <row r="34" spans="1:3" x14ac:dyDescent="0.25">
      <c r="A34" s="3">
        <v>41307</v>
      </c>
      <c r="B34" s="4">
        <v>55</v>
      </c>
      <c r="C34" s="5">
        <f t="shared" si="0"/>
        <v>1</v>
      </c>
    </row>
    <row r="35" spans="1:3" x14ac:dyDescent="0.25">
      <c r="A35" s="3">
        <v>41308</v>
      </c>
      <c r="B35" s="4">
        <v>60</v>
      </c>
      <c r="C35" s="5">
        <f t="shared" si="0"/>
        <v>1</v>
      </c>
    </row>
    <row r="36" spans="1:3" x14ac:dyDescent="0.25">
      <c r="A36" s="3">
        <v>41309</v>
      </c>
      <c r="B36" s="4">
        <v>81</v>
      </c>
      <c r="C36" s="5">
        <f t="shared" si="0"/>
        <v>1</v>
      </c>
    </row>
    <row r="37" spans="1:3" x14ac:dyDescent="0.25">
      <c r="A37" s="3">
        <v>41310</v>
      </c>
      <c r="B37" s="4">
        <v>85</v>
      </c>
      <c r="C37" s="5">
        <f t="shared" si="0"/>
        <v>1</v>
      </c>
    </row>
    <row r="38" spans="1:3" x14ac:dyDescent="0.25">
      <c r="A38" s="3">
        <v>41311</v>
      </c>
      <c r="B38" s="4">
        <v>83</v>
      </c>
      <c r="C38" s="5">
        <f t="shared" si="0"/>
        <v>1</v>
      </c>
    </row>
    <row r="39" spans="1:3" x14ac:dyDescent="0.25">
      <c r="A39" s="3">
        <v>41312</v>
      </c>
      <c r="B39" s="4">
        <v>61</v>
      </c>
      <c r="C39" s="5">
        <f t="shared" si="0"/>
        <v>1</v>
      </c>
    </row>
    <row r="40" spans="1:3" x14ac:dyDescent="0.25">
      <c r="A40" s="3">
        <v>41313</v>
      </c>
      <c r="B40" s="4">
        <v>70</v>
      </c>
      <c r="C40" s="5">
        <f t="shared" si="0"/>
        <v>1</v>
      </c>
    </row>
    <row r="41" spans="1:3" x14ac:dyDescent="0.25">
      <c r="A41" s="3">
        <v>41314</v>
      </c>
      <c r="B41" s="4">
        <v>73</v>
      </c>
      <c r="C41" s="5">
        <f t="shared" si="0"/>
        <v>1</v>
      </c>
    </row>
    <row r="42" spans="1:3" x14ac:dyDescent="0.25">
      <c r="A42" s="3">
        <v>41315</v>
      </c>
      <c r="B42" s="4">
        <v>70</v>
      </c>
      <c r="C42" s="5">
        <f t="shared" si="0"/>
        <v>1</v>
      </c>
    </row>
    <row r="43" spans="1:3" x14ac:dyDescent="0.25">
      <c r="A43" s="3">
        <v>41316</v>
      </c>
      <c r="B43" s="4">
        <v>83</v>
      </c>
      <c r="C43" s="5">
        <f t="shared" si="0"/>
        <v>1</v>
      </c>
    </row>
    <row r="44" spans="1:3" x14ac:dyDescent="0.25">
      <c r="A44" s="3">
        <v>41317</v>
      </c>
      <c r="B44" s="4">
        <v>64</v>
      </c>
      <c r="C44" s="5">
        <f t="shared" si="0"/>
        <v>1</v>
      </c>
    </row>
    <row r="45" spans="1:3" x14ac:dyDescent="0.25">
      <c r="A45" s="3">
        <v>41318</v>
      </c>
      <c r="B45" s="4">
        <v>75</v>
      </c>
      <c r="C45" s="5">
        <f t="shared" si="0"/>
        <v>1</v>
      </c>
    </row>
    <row r="46" spans="1:3" x14ac:dyDescent="0.25">
      <c r="A46" s="3">
        <v>41319</v>
      </c>
      <c r="B46" s="4">
        <v>90</v>
      </c>
      <c r="C46" s="5">
        <f t="shared" si="0"/>
        <v>1</v>
      </c>
    </row>
    <row r="47" spans="1:3" x14ac:dyDescent="0.25">
      <c r="A47" s="3">
        <v>41320</v>
      </c>
      <c r="B47" s="4">
        <v>78</v>
      </c>
      <c r="C47" s="5">
        <f t="shared" si="0"/>
        <v>1</v>
      </c>
    </row>
    <row r="48" spans="1:3" x14ac:dyDescent="0.25">
      <c r="A48" s="3">
        <v>41321</v>
      </c>
      <c r="B48" s="4">
        <v>88</v>
      </c>
      <c r="C48" s="5">
        <f t="shared" si="0"/>
        <v>1</v>
      </c>
    </row>
    <row r="49" spans="1:3" x14ac:dyDescent="0.25">
      <c r="A49" s="3">
        <v>41322</v>
      </c>
      <c r="B49" s="4">
        <v>71</v>
      </c>
      <c r="C49" s="5">
        <f t="shared" si="0"/>
        <v>1</v>
      </c>
    </row>
    <row r="50" spans="1:3" x14ac:dyDescent="0.25">
      <c r="A50" s="3">
        <v>41323</v>
      </c>
      <c r="B50" s="4">
        <v>68</v>
      </c>
      <c r="C50" s="5">
        <f t="shared" si="0"/>
        <v>1</v>
      </c>
    </row>
    <row r="51" spans="1:3" x14ac:dyDescent="0.25">
      <c r="A51" s="3">
        <v>41324</v>
      </c>
      <c r="B51" s="4">
        <v>83</v>
      </c>
      <c r="C51" s="5">
        <f t="shared" si="0"/>
        <v>1</v>
      </c>
    </row>
    <row r="52" spans="1:3" x14ac:dyDescent="0.25">
      <c r="A52" s="3">
        <v>41325</v>
      </c>
      <c r="B52" s="4">
        <v>84</v>
      </c>
      <c r="C52" s="5">
        <f t="shared" si="0"/>
        <v>1</v>
      </c>
    </row>
    <row r="53" spans="1:3" x14ac:dyDescent="0.25">
      <c r="A53" s="3">
        <v>41326</v>
      </c>
      <c r="B53" s="4">
        <v>65</v>
      </c>
      <c r="C53" s="5">
        <f t="shared" si="0"/>
        <v>1</v>
      </c>
    </row>
    <row r="54" spans="1:3" x14ac:dyDescent="0.25">
      <c r="A54" s="3">
        <v>41327</v>
      </c>
      <c r="B54" s="4">
        <v>78</v>
      </c>
      <c r="C54" s="5">
        <f t="shared" si="0"/>
        <v>1</v>
      </c>
    </row>
    <row r="55" spans="1:3" x14ac:dyDescent="0.25">
      <c r="A55" s="3">
        <v>41328</v>
      </c>
      <c r="B55" s="4">
        <v>72</v>
      </c>
      <c r="C55" s="5">
        <f t="shared" si="0"/>
        <v>1</v>
      </c>
    </row>
    <row r="56" spans="1:3" x14ac:dyDescent="0.25">
      <c r="A56" s="3">
        <v>41329</v>
      </c>
      <c r="B56" s="4">
        <v>68</v>
      </c>
      <c r="C56" s="5">
        <f t="shared" si="0"/>
        <v>1</v>
      </c>
    </row>
    <row r="57" spans="1:3" x14ac:dyDescent="0.25">
      <c r="A57" s="3">
        <v>41330</v>
      </c>
      <c r="B57" s="4">
        <v>51</v>
      </c>
      <c r="C57" s="5">
        <f t="shared" si="0"/>
        <v>1</v>
      </c>
    </row>
    <row r="58" spans="1:3" x14ac:dyDescent="0.25">
      <c r="A58" s="3">
        <v>41331</v>
      </c>
      <c r="B58" s="4">
        <v>54</v>
      </c>
      <c r="C58" s="5">
        <f t="shared" si="0"/>
        <v>1</v>
      </c>
    </row>
    <row r="59" spans="1:3" x14ac:dyDescent="0.25">
      <c r="A59" s="3">
        <v>41332</v>
      </c>
      <c r="B59" s="4">
        <v>81</v>
      </c>
      <c r="C59" s="5">
        <f t="shared" si="0"/>
        <v>1</v>
      </c>
    </row>
    <row r="60" spans="1:3" x14ac:dyDescent="0.25">
      <c r="A60" s="3">
        <v>41333</v>
      </c>
      <c r="B60" s="4">
        <v>68</v>
      </c>
      <c r="C60" s="5">
        <f t="shared" si="0"/>
        <v>1</v>
      </c>
    </row>
    <row r="61" spans="1:3" x14ac:dyDescent="0.25">
      <c r="A61" s="3">
        <v>41334</v>
      </c>
      <c r="B61" s="4">
        <v>60</v>
      </c>
      <c r="C61" s="5">
        <f t="shared" si="0"/>
        <v>0</v>
      </c>
    </row>
    <row r="62" spans="1:3" x14ac:dyDescent="0.25">
      <c r="A62" s="3">
        <v>41335</v>
      </c>
      <c r="B62" s="4">
        <v>91</v>
      </c>
      <c r="C62" s="5">
        <f t="shared" si="0"/>
        <v>0</v>
      </c>
    </row>
    <row r="63" spans="1:3" x14ac:dyDescent="0.25">
      <c r="A63" s="3">
        <v>41336</v>
      </c>
      <c r="B63" s="4">
        <v>87</v>
      </c>
      <c r="C63" s="5">
        <f t="shared" si="0"/>
        <v>0</v>
      </c>
    </row>
    <row r="64" spans="1:3" x14ac:dyDescent="0.25">
      <c r="A64" s="3">
        <v>41337</v>
      </c>
      <c r="B64" s="4">
        <v>72</v>
      </c>
      <c r="C64" s="5">
        <f t="shared" si="0"/>
        <v>0</v>
      </c>
    </row>
    <row r="65" spans="1:3" x14ac:dyDescent="0.25">
      <c r="A65" s="3">
        <v>41338</v>
      </c>
      <c r="B65" s="4">
        <v>84</v>
      </c>
      <c r="C65" s="5">
        <f t="shared" si="0"/>
        <v>0</v>
      </c>
    </row>
    <row r="66" spans="1:3" x14ac:dyDescent="0.25">
      <c r="A66" s="3">
        <v>41339</v>
      </c>
      <c r="B66" s="4">
        <v>83</v>
      </c>
      <c r="C66" s="5">
        <f t="shared" si="0"/>
        <v>0</v>
      </c>
    </row>
    <row r="67" spans="1:3" x14ac:dyDescent="0.25">
      <c r="A67" s="3">
        <v>41340</v>
      </c>
      <c r="B67" s="4">
        <v>81</v>
      </c>
      <c r="C67" s="5">
        <f t="shared" ref="C67:C90" si="1">COUNTIFS(A67,"&gt;="&amp;EOMONTH($E$2,-1)+1,A67,"&lt;="&amp;EOMONTH($E$2,0))</f>
        <v>0</v>
      </c>
    </row>
    <row r="68" spans="1:3" x14ac:dyDescent="0.25">
      <c r="A68" s="3">
        <v>41341</v>
      </c>
      <c r="B68" s="4">
        <v>76</v>
      </c>
      <c r="C68" s="5">
        <f t="shared" si="1"/>
        <v>0</v>
      </c>
    </row>
    <row r="69" spans="1:3" x14ac:dyDescent="0.25">
      <c r="A69" s="3">
        <v>41342</v>
      </c>
      <c r="B69" s="4">
        <v>72</v>
      </c>
      <c r="C69" s="5">
        <f t="shared" si="1"/>
        <v>0</v>
      </c>
    </row>
    <row r="70" spans="1:3" x14ac:dyDescent="0.25">
      <c r="A70" s="3">
        <v>41343</v>
      </c>
      <c r="B70" s="4">
        <v>80</v>
      </c>
      <c r="C70" s="5">
        <f t="shared" si="1"/>
        <v>0</v>
      </c>
    </row>
    <row r="71" spans="1:3" x14ac:dyDescent="0.25">
      <c r="A71" s="3">
        <v>41344</v>
      </c>
      <c r="B71" s="4">
        <v>68</v>
      </c>
      <c r="C71" s="5">
        <f t="shared" si="1"/>
        <v>0</v>
      </c>
    </row>
    <row r="72" spans="1:3" x14ac:dyDescent="0.25">
      <c r="A72" s="3">
        <v>41345</v>
      </c>
      <c r="B72" s="4">
        <v>72</v>
      </c>
      <c r="C72" s="5">
        <f t="shared" si="1"/>
        <v>0</v>
      </c>
    </row>
    <row r="73" spans="1:3" x14ac:dyDescent="0.25">
      <c r="A73" s="3">
        <v>41346</v>
      </c>
      <c r="B73" s="4">
        <v>65</v>
      </c>
      <c r="C73" s="5">
        <f t="shared" si="1"/>
        <v>0</v>
      </c>
    </row>
    <row r="74" spans="1:3" x14ac:dyDescent="0.25">
      <c r="A74" s="3">
        <v>41347</v>
      </c>
      <c r="B74" s="4">
        <v>79</v>
      </c>
      <c r="C74" s="5">
        <f t="shared" si="1"/>
        <v>0</v>
      </c>
    </row>
    <row r="75" spans="1:3" x14ac:dyDescent="0.25">
      <c r="A75" s="3">
        <v>41348</v>
      </c>
      <c r="B75" s="4">
        <v>62</v>
      </c>
      <c r="C75" s="5">
        <f t="shared" si="1"/>
        <v>0</v>
      </c>
    </row>
    <row r="76" spans="1:3" x14ac:dyDescent="0.25">
      <c r="A76" s="3">
        <v>41349</v>
      </c>
      <c r="B76" s="4">
        <v>76</v>
      </c>
      <c r="C76" s="5">
        <f t="shared" si="1"/>
        <v>0</v>
      </c>
    </row>
    <row r="77" spans="1:3" x14ac:dyDescent="0.25">
      <c r="A77" s="3">
        <v>41350</v>
      </c>
      <c r="B77" s="4">
        <v>64</v>
      </c>
      <c r="C77" s="5">
        <f t="shared" si="1"/>
        <v>0</v>
      </c>
    </row>
    <row r="78" spans="1:3" x14ac:dyDescent="0.25">
      <c r="A78" s="3">
        <v>41351</v>
      </c>
      <c r="B78" s="4">
        <v>67</v>
      </c>
      <c r="C78" s="5">
        <f t="shared" si="1"/>
        <v>0</v>
      </c>
    </row>
    <row r="79" spans="1:3" x14ac:dyDescent="0.25">
      <c r="A79" s="3">
        <v>41352</v>
      </c>
      <c r="B79" s="4">
        <v>77</v>
      </c>
      <c r="C79" s="5">
        <f t="shared" si="1"/>
        <v>0</v>
      </c>
    </row>
    <row r="80" spans="1:3" x14ac:dyDescent="0.25">
      <c r="A80" s="3">
        <v>41353</v>
      </c>
      <c r="B80" s="4">
        <v>83</v>
      </c>
      <c r="C80" s="5">
        <f t="shared" si="1"/>
        <v>0</v>
      </c>
    </row>
    <row r="81" spans="1:3" x14ac:dyDescent="0.25">
      <c r="A81" s="3">
        <v>41354</v>
      </c>
      <c r="B81" s="4">
        <v>59</v>
      </c>
      <c r="C81" s="5">
        <f t="shared" si="1"/>
        <v>0</v>
      </c>
    </row>
    <row r="82" spans="1:3" x14ac:dyDescent="0.25">
      <c r="A82" s="3">
        <v>41355</v>
      </c>
      <c r="B82" s="4">
        <v>75</v>
      </c>
      <c r="C82" s="5">
        <f t="shared" si="1"/>
        <v>0</v>
      </c>
    </row>
    <row r="83" spans="1:3" x14ac:dyDescent="0.25">
      <c r="A83" s="3">
        <v>41356</v>
      </c>
      <c r="B83" s="4">
        <v>84</v>
      </c>
      <c r="C83" s="5">
        <f t="shared" si="1"/>
        <v>0</v>
      </c>
    </row>
    <row r="84" spans="1:3" x14ac:dyDescent="0.25">
      <c r="A84" s="3">
        <v>41357</v>
      </c>
      <c r="B84" s="4">
        <v>73</v>
      </c>
      <c r="C84" s="5">
        <f t="shared" si="1"/>
        <v>0</v>
      </c>
    </row>
    <row r="85" spans="1:3" x14ac:dyDescent="0.25">
      <c r="A85" s="3">
        <v>41358</v>
      </c>
      <c r="B85" s="4">
        <v>79</v>
      </c>
      <c r="C85" s="5">
        <f t="shared" si="1"/>
        <v>0</v>
      </c>
    </row>
    <row r="86" spans="1:3" x14ac:dyDescent="0.25">
      <c r="A86" s="3">
        <v>41359</v>
      </c>
      <c r="B86" s="4">
        <v>76</v>
      </c>
      <c r="C86" s="5">
        <f t="shared" si="1"/>
        <v>0</v>
      </c>
    </row>
    <row r="87" spans="1:3" x14ac:dyDescent="0.25">
      <c r="A87" s="3">
        <v>41360</v>
      </c>
      <c r="B87" s="4">
        <v>68</v>
      </c>
      <c r="C87" s="5">
        <f t="shared" si="1"/>
        <v>0</v>
      </c>
    </row>
    <row r="88" spans="1:3" x14ac:dyDescent="0.25">
      <c r="A88" s="3">
        <v>41361</v>
      </c>
      <c r="B88" s="4">
        <v>63</v>
      </c>
      <c r="C88" s="5">
        <f t="shared" si="1"/>
        <v>0</v>
      </c>
    </row>
    <row r="89" spans="1:3" x14ac:dyDescent="0.25">
      <c r="A89" s="3">
        <v>41362</v>
      </c>
      <c r="B89" s="4">
        <v>60</v>
      </c>
      <c r="C89" s="5">
        <f t="shared" si="1"/>
        <v>0</v>
      </c>
    </row>
    <row r="90" spans="1:3" x14ac:dyDescent="0.25">
      <c r="A90" s="3">
        <v>41363</v>
      </c>
      <c r="B90" s="4">
        <v>61</v>
      </c>
      <c r="C90" s="5">
        <f t="shared" si="1"/>
        <v>0</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Question</vt:lpstr>
      <vt:lpstr>Try</vt:lpstr>
      <vt:lpstr>Bill</vt:lpstr>
      <vt:lpstr>Mike</vt:lpstr>
      <vt:lpstr>Sheet3</vt:lpstr>
      <vt:lpstr>Sheet4</vt:lpstr>
      <vt:lpstr>Sheet5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FamilyUse</dc:creator>
  <cp:lastModifiedBy>Girvin, Michael</cp:lastModifiedBy>
  <dcterms:created xsi:type="dcterms:W3CDTF">2013-03-23T13:27:58Z</dcterms:created>
  <dcterms:modified xsi:type="dcterms:W3CDTF">2013-04-17T20:29:18Z</dcterms:modified>
</cp:coreProperties>
</file>