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deoExcelStorage\YouTubeExcelTricks\Mr Excel\Dual Videos\110-115\"/>
    </mc:Choice>
  </mc:AlternateContent>
  <bookViews>
    <workbookView xWindow="0" yWindow="0" windowWidth="19260" windowHeight="7620" tabRatio="625" activeTab="1"/>
  </bookViews>
  <sheets>
    <sheet name="Question" sheetId="1" r:id="rId1"/>
    <sheet name="Try" sheetId="9" r:id="rId2"/>
    <sheet name="TryTables" sheetId="14" r:id="rId3"/>
    <sheet name="MrExcel" sheetId="10" r:id="rId4"/>
    <sheet name="Tables" sheetId="2" r:id="rId5"/>
    <sheet name="excelisfun" sheetId="11" r:id="rId6"/>
    <sheet name="Tables2" sheetId="13" r:id="rId7"/>
    <sheet name="Sheet2" sheetId="12" r:id="rId8"/>
  </sheets>
  <definedNames>
    <definedName name="Disc">Tables!$G$2:$I$7</definedName>
    <definedName name="DiscT">Tables2!$G$2:$H$7</definedName>
    <definedName name="Pack">Tables!$E$2:$E$7</definedName>
    <definedName name="PackT">Tables2!$D$2:$E$7</definedName>
    <definedName name="Pro">Tables!$B$2:$B$6</definedName>
    <definedName name="ProT">Tables2!$A$2:$B$6</definedName>
  </definedNames>
  <calcPr calcId="152511"/>
</workbook>
</file>

<file path=xl/calcChain.xml><?xml version="1.0" encoding="utf-8"?>
<calcChain xmlns="http://schemas.openxmlformats.org/spreadsheetml/2006/main">
  <c r="I3" i="11" l="1"/>
  <c r="N7" i="11"/>
  <c r="M7" i="11"/>
  <c r="L7" i="11"/>
  <c r="K7" i="11"/>
  <c r="J7" i="11"/>
  <c r="I7" i="11"/>
  <c r="N6" i="11"/>
  <c r="M6" i="11"/>
  <c r="L6" i="11"/>
  <c r="K6" i="11"/>
  <c r="J6" i="11"/>
  <c r="I6" i="11"/>
  <c r="N5" i="11"/>
  <c r="M5" i="11"/>
  <c r="L5" i="11"/>
  <c r="K5" i="11"/>
  <c r="J5" i="11"/>
  <c r="I5" i="11"/>
  <c r="N4" i="11"/>
  <c r="M4" i="11"/>
  <c r="L4" i="11"/>
  <c r="K4" i="11"/>
  <c r="J4" i="11"/>
  <c r="I4" i="11"/>
  <c r="N3" i="11"/>
  <c r="M3" i="11"/>
  <c r="L3" i="11"/>
  <c r="K3" i="11"/>
  <c r="J3" i="11"/>
  <c r="L5" i="10" l="1"/>
  <c r="N4" i="10"/>
  <c r="J4" i="10"/>
  <c r="L3" i="10"/>
  <c r="I7" i="2"/>
  <c r="I6" i="2"/>
  <c r="I5" i="2"/>
  <c r="N5" i="10" s="1"/>
  <c r="I4" i="2"/>
  <c r="L4" i="10" s="1"/>
  <c r="I3" i="2"/>
  <c r="N7" i="10" s="1"/>
  <c r="I2" i="2"/>
  <c r="L7" i="10" l="1"/>
  <c r="K3" i="10"/>
  <c r="I4" i="10"/>
  <c r="M4" i="10"/>
  <c r="K5" i="10"/>
  <c r="I6" i="10"/>
  <c r="M6" i="10"/>
  <c r="K7" i="10"/>
  <c r="J6" i="10"/>
  <c r="I3" i="10"/>
  <c r="M3" i="10"/>
  <c r="K4" i="10"/>
  <c r="I5" i="10"/>
  <c r="M5" i="10"/>
  <c r="K6" i="10"/>
  <c r="I7" i="10"/>
  <c r="M7" i="10"/>
  <c r="N6" i="10"/>
  <c r="J3" i="10"/>
  <c r="N3" i="10"/>
  <c r="J5" i="10"/>
  <c r="L6" i="10"/>
  <c r="J7" i="10"/>
  <c r="N7" i="12"/>
  <c r="M7" i="12"/>
  <c r="L7" i="12"/>
  <c r="K7" i="12"/>
  <c r="J7" i="12"/>
  <c r="I7" i="12"/>
  <c r="N6" i="12"/>
  <c r="M6" i="12"/>
  <c r="L6" i="12"/>
  <c r="K6" i="12"/>
  <c r="J6" i="12"/>
  <c r="I6" i="12"/>
  <c r="N5" i="12"/>
  <c r="M5" i="12"/>
  <c r="L5" i="12"/>
  <c r="K5" i="12"/>
  <c r="J5" i="12"/>
  <c r="I5" i="12"/>
  <c r="N4" i="12"/>
  <c r="M4" i="12"/>
  <c r="L4" i="12"/>
  <c r="K4" i="12"/>
  <c r="J4" i="12"/>
  <c r="I4" i="12"/>
  <c r="N3" i="12"/>
  <c r="M3" i="12"/>
  <c r="L3" i="12"/>
  <c r="K3" i="12"/>
  <c r="J3" i="12"/>
  <c r="I3" i="12"/>
</calcChain>
</file>

<file path=xl/comments1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Judi Gray from YouTube
I have a list with 5 product choices, another list with 6 unit package choices. I have a final column of total cost. ﻿ For every product listed, I need to relate that to all 6 unit packages and each package has a different cost. (discounted by # of units purchased). I have a source table on a separate sheet within the workbook that shows all this information. I have to create this formula for total cost based on the above criteria.</t>
        </r>
      </text>
    </comment>
  </commentList>
</comments>
</file>

<file path=xl/comments2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Judi Gray from YouTube
I have a list with 5 product choices, another list with 6 unit package choices. I have a final column of total cost. ﻿ For every product listed, I need to relate that to all 6 unit packages and each package has a different cost. (discounted by # of units purchased). I have a source table on a separate sheet within the workbook that shows all this information. I have to create this formula for total cost based on the above criteria.</t>
        </r>
      </text>
    </comment>
  </commentList>
</comments>
</file>

<file path=xl/comments3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Judi Gray from YouTube
I have a list with 5 product choices, another list with 6 unit package choices. I have a final column of total cost. ﻿ For every product listed, I need to relate that to all 6 unit packages and each package has a different cost. (discounted by # of units purchased). I have a source table on a separate sheet within the workbook that shows all this information. I have to create this formula for total cost based on the above criteria.</t>
        </r>
      </text>
    </comment>
  </commentList>
</comments>
</file>

<file path=xl/comments4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Judi Gray from YouTube
I have a list with 5 product choices, another list with 6 unit package choices. I have a final column of total cost. ﻿ For every product listed, I need to relate that to all 6 unit packages and each package has a different cost. (discounted by # of units purchased). I have a source table on a separate sheet within the workbook that shows all this information. I have to create this formula for total cost based on the above criteria.</t>
        </r>
      </text>
    </comment>
  </commentList>
</comments>
</file>

<file path=xl/comments5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Judi Gray from YouTube
I have a list with 5 product choices, another list with 6 unit package choices. I have a final column of total cost. ﻿ For every product listed, I need to relate that to all 6 unit packages and each package has a different cost. (discounted by # of units purchased). I have a source table on a separate sheet within the workbook that shows all this information. I have to create this formula for total cost based on the above criteria.</t>
        </r>
      </text>
    </comment>
  </commentList>
</comments>
</file>

<file path=xl/sharedStrings.xml><?xml version="1.0" encoding="utf-8"?>
<sst xmlns="http://schemas.openxmlformats.org/spreadsheetml/2006/main" count="121" uniqueCount="18">
  <si>
    <t>Pro 1</t>
  </si>
  <si>
    <t>Pro 2</t>
  </si>
  <si>
    <t>Pro 3</t>
  </si>
  <si>
    <t>Pro 4</t>
  </si>
  <si>
    <t>Pro 5</t>
  </si>
  <si>
    <t>Pack 1</t>
  </si>
  <si>
    <t>Pack 2</t>
  </si>
  <si>
    <t>Pack 3</t>
  </si>
  <si>
    <t>Pack 4</t>
  </si>
  <si>
    <t>Pack 5</t>
  </si>
  <si>
    <t>Pack 6</t>
  </si>
  <si>
    <t>Total Costs</t>
  </si>
  <si>
    <t>Product</t>
  </si>
  <si>
    <t>Costs:</t>
  </si>
  <si>
    <t>Units</t>
  </si>
  <si>
    <t>Cost</t>
  </si>
  <si>
    <t>Package</t>
  </si>
  <si>
    <t>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</si>
</sst>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8" fontId="0" fillId="0" borderId="1" xfId="0" applyNumberFormat="1" applyBorder="1"/>
    <xf numFmtId="10" fontId="0" fillId="0" borderId="1" xfId="0" applyNumberFormat="1" applyBorder="1"/>
    <xf numFmtId="0" fontId="1" fillId="3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"/>
  <sheetViews>
    <sheetView zoomScale="115" zoomScaleNormal="115" workbookViewId="0">
      <selection activeCell="J3" sqref="J3"/>
    </sheetView>
  </sheetViews>
  <sheetFormatPr defaultRowHeight="15" x14ac:dyDescent="0.25"/>
  <cols>
    <col min="1" max="6" width="8.28515625" customWidth="1"/>
    <col min="7" max="7" width="11.28515625" customWidth="1"/>
    <col min="8" max="8" width="10.5703125" bestFit="1" customWidth="1"/>
    <col min="9" max="9" width="11.28515625" customWidth="1"/>
    <col min="10" max="11" width="9.28515625" bestFit="1" customWidth="1"/>
    <col min="12" max="12" width="9.85546875" bestFit="1" customWidth="1"/>
    <col min="13" max="13" width="9.28515625" bestFit="1" customWidth="1"/>
    <col min="14" max="14" width="11.42578125" customWidth="1"/>
  </cols>
  <sheetData>
    <row r="1" spans="1:14" x14ac:dyDescent="0.25">
      <c r="I1" s="6" t="s">
        <v>11</v>
      </c>
      <c r="J1" s="7"/>
      <c r="K1" s="7"/>
      <c r="L1" s="7"/>
      <c r="M1" s="7"/>
      <c r="N1" s="8"/>
    </row>
    <row r="2" spans="1:14" x14ac:dyDescent="0.25">
      <c r="G2" s="5" t="s">
        <v>14</v>
      </c>
      <c r="H2" s="5" t="s">
        <v>12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</row>
    <row r="3" spans="1:14" x14ac:dyDescent="0.25">
      <c r="G3" s="2">
        <v>25</v>
      </c>
      <c r="H3" s="2" t="s">
        <v>0</v>
      </c>
      <c r="I3" s="1"/>
      <c r="J3" s="1"/>
      <c r="K3" s="1"/>
      <c r="L3" s="1"/>
      <c r="M3" s="1"/>
      <c r="N3" s="1"/>
    </row>
    <row r="4" spans="1:14" x14ac:dyDescent="0.25">
      <c r="G4" s="2">
        <v>50</v>
      </c>
      <c r="H4" s="2" t="s">
        <v>1</v>
      </c>
      <c r="I4" s="1"/>
      <c r="J4" s="1"/>
      <c r="K4" s="1"/>
      <c r="L4" s="1"/>
      <c r="M4" s="1"/>
      <c r="N4" s="1"/>
    </row>
    <row r="5" spans="1:14" x14ac:dyDescent="0.25">
      <c r="G5" s="2">
        <v>61</v>
      </c>
      <c r="H5" s="2" t="s">
        <v>2</v>
      </c>
      <c r="I5" s="1"/>
      <c r="J5" s="1"/>
      <c r="K5" s="1"/>
      <c r="L5" s="1"/>
      <c r="M5" s="1"/>
      <c r="N5" s="1"/>
    </row>
    <row r="6" spans="1:14" x14ac:dyDescent="0.25">
      <c r="G6" s="2">
        <v>43</v>
      </c>
      <c r="H6" s="2" t="s">
        <v>3</v>
      </c>
      <c r="I6" s="1"/>
      <c r="J6" s="1"/>
      <c r="K6" s="1"/>
      <c r="L6" s="1"/>
      <c r="M6" s="1"/>
      <c r="N6" s="1"/>
    </row>
    <row r="7" spans="1:14" x14ac:dyDescent="0.25">
      <c r="G7" s="2">
        <v>29</v>
      </c>
      <c r="H7" s="2" t="s">
        <v>4</v>
      </c>
      <c r="I7" s="1"/>
      <c r="J7" s="1"/>
      <c r="K7" s="1"/>
      <c r="L7" s="1"/>
      <c r="M7" s="1"/>
      <c r="N7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N7"/>
  <sheetViews>
    <sheetView tabSelected="1" zoomScale="115" zoomScaleNormal="115" workbookViewId="0">
      <selection activeCell="I3" sqref="I3"/>
    </sheetView>
  </sheetViews>
  <sheetFormatPr defaultRowHeight="15" x14ac:dyDescent="0.25"/>
  <cols>
    <col min="1" max="6" width="8.28515625" customWidth="1"/>
    <col min="7" max="7" width="11.28515625" customWidth="1"/>
    <col min="8" max="8" width="10.5703125" bestFit="1" customWidth="1"/>
    <col min="9" max="9" width="11.28515625" customWidth="1"/>
    <col min="10" max="11" width="9.28515625" bestFit="1" customWidth="1"/>
    <col min="12" max="12" width="9.85546875" bestFit="1" customWidth="1"/>
    <col min="13" max="13" width="9.28515625" bestFit="1" customWidth="1"/>
    <col min="14" max="14" width="11.42578125" customWidth="1"/>
  </cols>
  <sheetData>
    <row r="1" spans="1:14" x14ac:dyDescent="0.25">
      <c r="I1" s="6" t="s">
        <v>11</v>
      </c>
      <c r="J1" s="7"/>
      <c r="K1" s="7"/>
      <c r="L1" s="7"/>
      <c r="M1" s="7"/>
      <c r="N1" s="8"/>
    </row>
    <row r="2" spans="1:14" x14ac:dyDescent="0.25">
      <c r="G2" s="5" t="s">
        <v>14</v>
      </c>
      <c r="H2" s="5" t="s">
        <v>12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</row>
    <row r="3" spans="1:14" x14ac:dyDescent="0.25">
      <c r="G3" s="2">
        <v>25</v>
      </c>
      <c r="H3" s="2" t="s">
        <v>0</v>
      </c>
      <c r="I3" s="1"/>
      <c r="J3" s="1"/>
      <c r="K3" s="1"/>
      <c r="L3" s="1"/>
      <c r="M3" s="1"/>
      <c r="N3" s="1"/>
    </row>
    <row r="4" spans="1:14" x14ac:dyDescent="0.25">
      <c r="G4" s="2">
        <v>50</v>
      </c>
      <c r="H4" s="2" t="s">
        <v>1</v>
      </c>
      <c r="I4" s="1"/>
      <c r="J4" s="1"/>
      <c r="K4" s="1"/>
      <c r="L4" s="1"/>
      <c r="M4" s="1"/>
      <c r="N4" s="1"/>
    </row>
    <row r="5" spans="1:14" x14ac:dyDescent="0.25">
      <c r="G5" s="2">
        <v>61</v>
      </c>
      <c r="H5" s="2" t="s">
        <v>2</v>
      </c>
      <c r="I5" s="1"/>
      <c r="J5" s="1"/>
      <c r="K5" s="1"/>
      <c r="L5" s="1"/>
      <c r="M5" s="1"/>
      <c r="N5" s="1"/>
    </row>
    <row r="6" spans="1:14" x14ac:dyDescent="0.25">
      <c r="G6" s="2">
        <v>43</v>
      </c>
      <c r="H6" s="2" t="s">
        <v>3</v>
      </c>
      <c r="I6" s="1"/>
      <c r="J6" s="1"/>
      <c r="K6" s="1"/>
      <c r="L6" s="1"/>
      <c r="M6" s="1"/>
      <c r="N6" s="1"/>
    </row>
    <row r="7" spans="1:14" x14ac:dyDescent="0.25">
      <c r="G7" s="2">
        <v>29</v>
      </c>
      <c r="H7" s="2" t="s">
        <v>4</v>
      </c>
      <c r="I7" s="1"/>
      <c r="J7" s="1"/>
      <c r="K7" s="1"/>
      <c r="L7" s="1"/>
      <c r="M7" s="1"/>
      <c r="N7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7"/>
  <sheetViews>
    <sheetView zoomScale="145" zoomScaleNormal="145" workbookViewId="0">
      <selection sqref="A1:H7"/>
    </sheetView>
  </sheetViews>
  <sheetFormatPr defaultRowHeight="15" x14ac:dyDescent="0.25"/>
  <sheetData>
    <row r="1" spans="1:8" x14ac:dyDescent="0.25">
      <c r="A1" s="5" t="s">
        <v>12</v>
      </c>
      <c r="B1" s="5" t="s">
        <v>15</v>
      </c>
      <c r="D1" s="5" t="s">
        <v>16</v>
      </c>
      <c r="E1" s="5" t="s">
        <v>13</v>
      </c>
      <c r="G1" s="5" t="s">
        <v>14</v>
      </c>
      <c r="H1" s="5" t="s">
        <v>17</v>
      </c>
    </row>
    <row r="2" spans="1:8" x14ac:dyDescent="0.25">
      <c r="A2" s="2" t="s">
        <v>0</v>
      </c>
      <c r="B2" s="3">
        <v>25</v>
      </c>
      <c r="D2" s="2" t="s">
        <v>5</v>
      </c>
      <c r="E2" s="2">
        <v>1.2</v>
      </c>
      <c r="G2" s="2">
        <v>0</v>
      </c>
      <c r="H2" s="4">
        <v>0</v>
      </c>
    </row>
    <row r="3" spans="1:8" x14ac:dyDescent="0.25">
      <c r="A3" s="2" t="s">
        <v>1</v>
      </c>
      <c r="B3" s="3">
        <v>15</v>
      </c>
      <c r="D3" s="2" t="s">
        <v>6</v>
      </c>
      <c r="E3" s="2">
        <v>0.95</v>
      </c>
      <c r="G3" s="2">
        <v>20</v>
      </c>
      <c r="H3" s="4">
        <v>0.01</v>
      </c>
    </row>
    <row r="4" spans="1:8" x14ac:dyDescent="0.25">
      <c r="A4" s="2" t="s">
        <v>2</v>
      </c>
      <c r="B4" s="3">
        <v>16</v>
      </c>
      <c r="D4" s="2" t="s">
        <v>7</v>
      </c>
      <c r="E4" s="2">
        <v>0.65</v>
      </c>
      <c r="G4" s="2">
        <v>50</v>
      </c>
      <c r="H4" s="4">
        <v>1.4999999999999999E-2</v>
      </c>
    </row>
    <row r="5" spans="1:8" x14ac:dyDescent="0.25">
      <c r="A5" s="2" t="s">
        <v>3</v>
      </c>
      <c r="B5" s="3">
        <v>32</v>
      </c>
      <c r="D5" s="2" t="s">
        <v>8</v>
      </c>
      <c r="E5" s="2">
        <v>2.1</v>
      </c>
      <c r="G5" s="2">
        <v>60</v>
      </c>
      <c r="H5" s="4">
        <v>0.02</v>
      </c>
    </row>
    <row r="6" spans="1:8" x14ac:dyDescent="0.25">
      <c r="A6" s="2" t="s">
        <v>4</v>
      </c>
      <c r="B6" s="3">
        <v>9</v>
      </c>
      <c r="D6" s="2" t="s">
        <v>9</v>
      </c>
      <c r="E6" s="2">
        <v>1.4</v>
      </c>
      <c r="G6" s="2">
        <v>75</v>
      </c>
      <c r="H6" s="4">
        <v>2.2499999999999999E-2</v>
      </c>
    </row>
    <row r="7" spans="1:8" x14ac:dyDescent="0.25">
      <c r="D7" s="2" t="s">
        <v>10</v>
      </c>
      <c r="E7" s="2">
        <v>0.85</v>
      </c>
      <c r="G7" s="2">
        <v>100</v>
      </c>
      <c r="H7" s="4">
        <v>3.5000000000000003E-2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7"/>
  <sheetViews>
    <sheetView topLeftCell="C1" zoomScale="115" zoomScaleNormal="115" workbookViewId="0">
      <selection activeCell="I3" sqref="I3"/>
    </sheetView>
  </sheetViews>
  <sheetFormatPr defaultRowHeight="15" x14ac:dyDescent="0.25"/>
  <cols>
    <col min="1" max="6" width="8.28515625" customWidth="1"/>
    <col min="7" max="7" width="11.28515625" customWidth="1"/>
    <col min="8" max="8" width="10.5703125" bestFit="1" customWidth="1"/>
    <col min="9" max="9" width="11.28515625" customWidth="1"/>
    <col min="10" max="11" width="9.28515625" bestFit="1" customWidth="1"/>
    <col min="12" max="12" width="9.85546875" bestFit="1" customWidth="1"/>
    <col min="13" max="13" width="9.28515625" bestFit="1" customWidth="1"/>
    <col min="14" max="14" width="11.42578125" customWidth="1"/>
  </cols>
  <sheetData>
    <row r="1" spans="1:14" x14ac:dyDescent="0.25">
      <c r="I1" s="6" t="s">
        <v>11</v>
      </c>
      <c r="J1" s="7"/>
      <c r="K1" s="7"/>
      <c r="L1" s="7"/>
      <c r="M1" s="7"/>
      <c r="N1" s="8"/>
    </row>
    <row r="2" spans="1:14" x14ac:dyDescent="0.25">
      <c r="G2" s="5" t="s">
        <v>14</v>
      </c>
      <c r="H2" s="5" t="s">
        <v>12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</row>
    <row r="3" spans="1:14" x14ac:dyDescent="0.25">
      <c r="G3" s="2">
        <v>25</v>
      </c>
      <c r="H3" s="2" t="s">
        <v>0</v>
      </c>
      <c r="I3" s="1">
        <f t="shared" ref="I3:N7" si="0">ROUND((INDEX(Pro,RIGHT($H3,1))+INDEX(Pack,RIGHT(I$2,1)))*VLOOKUP($G3,Disc,3,TRUE),2)</f>
        <v>25.94</v>
      </c>
      <c r="J3" s="1">
        <f t="shared" si="0"/>
        <v>25.69</v>
      </c>
      <c r="K3" s="1">
        <f t="shared" si="0"/>
        <v>25.39</v>
      </c>
      <c r="L3" s="1">
        <f t="shared" si="0"/>
        <v>26.83</v>
      </c>
      <c r="M3" s="1">
        <f t="shared" si="0"/>
        <v>26.14</v>
      </c>
      <c r="N3" s="1">
        <f t="shared" si="0"/>
        <v>25.59</v>
      </c>
    </row>
    <row r="4" spans="1:14" x14ac:dyDescent="0.25">
      <c r="G4" s="2">
        <v>50</v>
      </c>
      <c r="H4" s="2" t="s">
        <v>1</v>
      </c>
      <c r="I4" s="1">
        <f t="shared" si="0"/>
        <v>15.96</v>
      </c>
      <c r="J4" s="1">
        <f t="shared" si="0"/>
        <v>15.71</v>
      </c>
      <c r="K4" s="1">
        <f t="shared" si="0"/>
        <v>15.42</v>
      </c>
      <c r="L4" s="1">
        <f t="shared" si="0"/>
        <v>16.84</v>
      </c>
      <c r="M4" s="1">
        <f t="shared" si="0"/>
        <v>16.149999999999999</v>
      </c>
      <c r="N4" s="1">
        <f t="shared" si="0"/>
        <v>15.61</v>
      </c>
    </row>
    <row r="5" spans="1:14" x14ac:dyDescent="0.25">
      <c r="G5" s="2">
        <v>61</v>
      </c>
      <c r="H5" s="2" t="s">
        <v>2</v>
      </c>
      <c r="I5" s="1">
        <f t="shared" si="0"/>
        <v>16.86</v>
      </c>
      <c r="J5" s="1">
        <f t="shared" si="0"/>
        <v>16.61</v>
      </c>
      <c r="K5" s="1">
        <f t="shared" si="0"/>
        <v>16.32</v>
      </c>
      <c r="L5" s="1">
        <f t="shared" si="0"/>
        <v>17.739999999999998</v>
      </c>
      <c r="M5" s="1">
        <f t="shared" si="0"/>
        <v>17.05</v>
      </c>
      <c r="N5" s="1">
        <f t="shared" si="0"/>
        <v>16.510000000000002</v>
      </c>
    </row>
    <row r="6" spans="1:14" x14ac:dyDescent="0.25">
      <c r="G6" s="2">
        <v>43</v>
      </c>
      <c r="H6" s="2" t="s">
        <v>3</v>
      </c>
      <c r="I6" s="1">
        <f t="shared" si="0"/>
        <v>32.869999999999997</v>
      </c>
      <c r="J6" s="1">
        <f t="shared" si="0"/>
        <v>32.619999999999997</v>
      </c>
      <c r="K6" s="1">
        <f t="shared" si="0"/>
        <v>32.32</v>
      </c>
      <c r="L6" s="1">
        <f t="shared" si="0"/>
        <v>33.76</v>
      </c>
      <c r="M6" s="1">
        <f t="shared" si="0"/>
        <v>33.07</v>
      </c>
      <c r="N6" s="1">
        <f t="shared" si="0"/>
        <v>32.520000000000003</v>
      </c>
    </row>
    <row r="7" spans="1:14" x14ac:dyDescent="0.25">
      <c r="G7" s="2">
        <v>29</v>
      </c>
      <c r="H7" s="2" t="s">
        <v>4</v>
      </c>
      <c r="I7" s="1">
        <f t="shared" si="0"/>
        <v>10.1</v>
      </c>
      <c r="J7" s="1">
        <f t="shared" si="0"/>
        <v>9.85</v>
      </c>
      <c r="K7" s="1">
        <f t="shared" si="0"/>
        <v>9.5500000000000007</v>
      </c>
      <c r="L7" s="1">
        <f t="shared" si="0"/>
        <v>10.99</v>
      </c>
      <c r="M7" s="1">
        <f t="shared" si="0"/>
        <v>10.3</v>
      </c>
      <c r="N7" s="1">
        <f t="shared" si="0"/>
        <v>9.75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"/>
  <sheetViews>
    <sheetView workbookViewId="0">
      <selection sqref="A1:H7"/>
    </sheetView>
  </sheetViews>
  <sheetFormatPr defaultRowHeight="15" x14ac:dyDescent="0.25"/>
  <sheetData>
    <row r="1" spans="1:9" x14ac:dyDescent="0.25">
      <c r="A1" s="5" t="s">
        <v>12</v>
      </c>
      <c r="B1" s="5" t="s">
        <v>15</v>
      </c>
      <c r="D1" s="5" t="s">
        <v>16</v>
      </c>
      <c r="E1" s="5" t="s">
        <v>13</v>
      </c>
      <c r="G1" s="5" t="s">
        <v>14</v>
      </c>
      <c r="H1" s="5" t="s">
        <v>17</v>
      </c>
    </row>
    <row r="2" spans="1:9" x14ac:dyDescent="0.25">
      <c r="A2" s="2" t="s">
        <v>0</v>
      </c>
      <c r="B2" s="3">
        <v>25</v>
      </c>
      <c r="D2" s="2" t="s">
        <v>5</v>
      </c>
      <c r="E2" s="2">
        <v>1.2</v>
      </c>
      <c r="G2" s="2">
        <v>0</v>
      </c>
      <c r="H2" s="4">
        <v>0</v>
      </c>
      <c r="I2" s="9">
        <f>1-H2</f>
        <v>1</v>
      </c>
    </row>
    <row r="3" spans="1:9" x14ac:dyDescent="0.25">
      <c r="A3" s="2" t="s">
        <v>1</v>
      </c>
      <c r="B3" s="3">
        <v>15</v>
      </c>
      <c r="D3" s="2" t="s">
        <v>6</v>
      </c>
      <c r="E3" s="2">
        <v>0.95</v>
      </c>
      <c r="G3" s="2">
        <v>20</v>
      </c>
      <c r="H3" s="4">
        <v>0.01</v>
      </c>
      <c r="I3" s="9">
        <f t="shared" ref="I3:I7" si="0">1-H3</f>
        <v>0.99</v>
      </c>
    </row>
    <row r="4" spans="1:9" x14ac:dyDescent="0.25">
      <c r="A4" s="2" t="s">
        <v>2</v>
      </c>
      <c r="B4" s="3">
        <v>16</v>
      </c>
      <c r="D4" s="2" t="s">
        <v>7</v>
      </c>
      <c r="E4" s="2">
        <v>0.65</v>
      </c>
      <c r="G4" s="2">
        <v>50</v>
      </c>
      <c r="H4" s="4">
        <v>1.4999999999999999E-2</v>
      </c>
      <c r="I4" s="9">
        <f t="shared" si="0"/>
        <v>0.98499999999999999</v>
      </c>
    </row>
    <row r="5" spans="1:9" x14ac:dyDescent="0.25">
      <c r="A5" s="2" t="s">
        <v>3</v>
      </c>
      <c r="B5" s="3">
        <v>32</v>
      </c>
      <c r="D5" s="2" t="s">
        <v>8</v>
      </c>
      <c r="E5" s="2">
        <v>2.1</v>
      </c>
      <c r="G5" s="2">
        <v>60</v>
      </c>
      <c r="H5" s="4">
        <v>0.02</v>
      </c>
      <c r="I5" s="9">
        <f t="shared" si="0"/>
        <v>0.98</v>
      </c>
    </row>
    <row r="6" spans="1:9" x14ac:dyDescent="0.25">
      <c r="A6" s="2" t="s">
        <v>4</v>
      </c>
      <c r="B6" s="3">
        <v>9</v>
      </c>
      <c r="D6" s="2" t="s">
        <v>9</v>
      </c>
      <c r="E6" s="2">
        <v>1.4</v>
      </c>
      <c r="G6" s="2">
        <v>75</v>
      </c>
      <c r="H6" s="4">
        <v>2.2499999999999999E-2</v>
      </c>
      <c r="I6" s="9">
        <f t="shared" si="0"/>
        <v>0.97750000000000004</v>
      </c>
    </row>
    <row r="7" spans="1:9" x14ac:dyDescent="0.25">
      <c r="D7" s="2" t="s">
        <v>10</v>
      </c>
      <c r="E7" s="2">
        <v>0.85</v>
      </c>
      <c r="G7" s="2">
        <v>100</v>
      </c>
      <c r="H7" s="4">
        <v>3.5000000000000003E-2</v>
      </c>
      <c r="I7" s="9">
        <f t="shared" si="0"/>
        <v>0.96499999999999997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7"/>
  <sheetViews>
    <sheetView topLeftCell="G1" zoomScale="160" zoomScaleNormal="160" workbookViewId="0">
      <selection activeCell="I3" sqref="I3"/>
    </sheetView>
  </sheetViews>
  <sheetFormatPr defaultRowHeight="15" x14ac:dyDescent="0.25"/>
  <cols>
    <col min="1" max="6" width="8.28515625" customWidth="1"/>
    <col min="7" max="7" width="11.28515625" customWidth="1"/>
    <col min="8" max="8" width="10.5703125" bestFit="1" customWidth="1"/>
    <col min="9" max="9" width="11.28515625" customWidth="1"/>
    <col min="10" max="11" width="9.28515625" bestFit="1" customWidth="1"/>
    <col min="12" max="12" width="9.85546875" bestFit="1" customWidth="1"/>
    <col min="13" max="13" width="9.28515625" bestFit="1" customWidth="1"/>
    <col min="14" max="14" width="11.42578125" customWidth="1"/>
  </cols>
  <sheetData>
    <row r="1" spans="1:14" x14ac:dyDescent="0.25">
      <c r="I1" s="6" t="s">
        <v>11</v>
      </c>
      <c r="J1" s="7"/>
      <c r="K1" s="7"/>
      <c r="L1" s="7"/>
      <c r="M1" s="7"/>
      <c r="N1" s="8"/>
    </row>
    <row r="2" spans="1:14" x14ac:dyDescent="0.25">
      <c r="G2" s="5" t="s">
        <v>14</v>
      </c>
      <c r="H2" s="5" t="s">
        <v>12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</row>
    <row r="3" spans="1:14" x14ac:dyDescent="0.25">
      <c r="G3" s="2">
        <v>25</v>
      </c>
      <c r="H3" s="2" t="s">
        <v>0</v>
      </c>
      <c r="I3" s="1">
        <f>ROUND(SUM(VLOOKUP($H3,ProT,2,0),VLOOKUP(I$2,PackT,2,0))*(1-VLOOKUP($G3,DiscT,2))*$G3,2)</f>
        <v>648.45000000000005</v>
      </c>
      <c r="J3" s="1">
        <f>ROUND(SUM(VLOOKUP($H3,ProT,2,0),VLOOKUP(J$2,PackT,2,0))*(1-VLOOKUP($G3,DiscT,2))*$G3,2)</f>
        <v>642.26</v>
      </c>
      <c r="K3" s="1">
        <f>ROUND(SUM(VLOOKUP($H3,ProT,2,0),VLOOKUP(K$2,PackT,2,0))*(1-VLOOKUP($G3,DiscT,2))*$G3,2)</f>
        <v>634.84</v>
      </c>
      <c r="L3" s="1">
        <f>ROUND(SUM(VLOOKUP($H3,ProT,2,0),VLOOKUP(L$2,PackT,2,0))*(1-VLOOKUP($G3,DiscT,2))*$G3,2)</f>
        <v>670.73</v>
      </c>
      <c r="M3" s="1">
        <f>ROUND(SUM(VLOOKUP($H3,ProT,2,0),VLOOKUP(M$2,PackT,2,0))*(1-VLOOKUP($G3,DiscT,2))*$G3,2)</f>
        <v>653.4</v>
      </c>
      <c r="N3" s="1">
        <f>ROUND(SUM(VLOOKUP($H3,ProT,2,0),VLOOKUP(N$2,PackT,2,0))*(1-VLOOKUP($G3,DiscT,2))*$G3,2)</f>
        <v>639.79</v>
      </c>
    </row>
    <row r="4" spans="1:14" x14ac:dyDescent="0.25">
      <c r="G4" s="2">
        <v>50</v>
      </c>
      <c r="H4" s="2" t="s">
        <v>1</v>
      </c>
      <c r="I4" s="1">
        <f>ROUND(SUM(VLOOKUP($H4,ProT,2,0),VLOOKUP(I$2,PackT,2,0))*(1-VLOOKUP($G4,DiscT,2))*$G4,2)</f>
        <v>797.85</v>
      </c>
      <c r="J4" s="1">
        <f>ROUND(SUM(VLOOKUP($H4,ProT,2,0),VLOOKUP(J$2,PackT,2,0))*(1-VLOOKUP($G4,DiscT,2))*$G4,2)</f>
        <v>785.54</v>
      </c>
      <c r="K4" s="1">
        <f>ROUND(SUM(VLOOKUP($H4,ProT,2,0),VLOOKUP(K$2,PackT,2,0))*(1-VLOOKUP($G4,DiscT,2))*$G4,2)</f>
        <v>770.76</v>
      </c>
      <c r="L4" s="1">
        <f>ROUND(SUM(VLOOKUP($H4,ProT,2,0),VLOOKUP(L$2,PackT,2,0))*(1-VLOOKUP($G4,DiscT,2))*$G4,2)</f>
        <v>842.18</v>
      </c>
      <c r="M4" s="1">
        <f>ROUND(SUM(VLOOKUP($H4,ProT,2,0),VLOOKUP(M$2,PackT,2,0))*(1-VLOOKUP($G4,DiscT,2))*$G4,2)</f>
        <v>807.7</v>
      </c>
      <c r="N4" s="1">
        <f>ROUND(SUM(VLOOKUP($H4,ProT,2,0),VLOOKUP(N$2,PackT,2,0))*(1-VLOOKUP($G4,DiscT,2))*$G4,2)</f>
        <v>780.61</v>
      </c>
    </row>
    <row r="5" spans="1:14" x14ac:dyDescent="0.25">
      <c r="G5" s="2">
        <v>61</v>
      </c>
      <c r="H5" s="2" t="s">
        <v>2</v>
      </c>
      <c r="I5" s="1">
        <f>ROUND(SUM(VLOOKUP($H5,ProT,2,0),VLOOKUP(I$2,PackT,2,0))*(1-VLOOKUP($G5,DiscT,2))*$G5,2)</f>
        <v>1028.22</v>
      </c>
      <c r="J5" s="1">
        <f>ROUND(SUM(VLOOKUP($H5,ProT,2,0),VLOOKUP(J$2,PackT,2,0))*(1-VLOOKUP($G5,DiscT,2))*$G5,2)</f>
        <v>1013.27</v>
      </c>
      <c r="K5" s="1">
        <f>ROUND(SUM(VLOOKUP($H5,ProT,2,0),VLOOKUP(K$2,PackT,2,0))*(1-VLOOKUP($G5,DiscT,2))*$G5,2)</f>
        <v>995.34</v>
      </c>
      <c r="L5" s="1">
        <f>ROUND(SUM(VLOOKUP($H5,ProT,2,0),VLOOKUP(L$2,PackT,2,0))*(1-VLOOKUP($G5,DiscT,2))*$G5,2)</f>
        <v>1082.02</v>
      </c>
      <c r="M5" s="1">
        <f>ROUND(SUM(VLOOKUP($H5,ProT,2,0),VLOOKUP(M$2,PackT,2,0))*(1-VLOOKUP($G5,DiscT,2))*$G5,2)</f>
        <v>1040.17</v>
      </c>
      <c r="N5" s="1">
        <f>ROUND(SUM(VLOOKUP($H5,ProT,2,0),VLOOKUP(N$2,PackT,2,0))*(1-VLOOKUP($G5,DiscT,2))*$G5,2)</f>
        <v>1007.29</v>
      </c>
    </row>
    <row r="6" spans="1:14" x14ac:dyDescent="0.25">
      <c r="G6" s="2">
        <v>43</v>
      </c>
      <c r="H6" s="2" t="s">
        <v>3</v>
      </c>
      <c r="I6" s="1">
        <f>ROUND(SUM(VLOOKUP($H6,ProT,2,0),VLOOKUP(I$2,PackT,2,0))*(1-VLOOKUP($G6,DiscT,2))*$G6,2)</f>
        <v>1413.32</v>
      </c>
      <c r="J6" s="1">
        <f>ROUND(SUM(VLOOKUP($H6,ProT,2,0),VLOOKUP(J$2,PackT,2,0))*(1-VLOOKUP($G6,DiscT,2))*$G6,2)</f>
        <v>1402.68</v>
      </c>
      <c r="K6" s="1">
        <f>ROUND(SUM(VLOOKUP($H6,ProT,2,0),VLOOKUP(K$2,PackT,2,0))*(1-VLOOKUP($G6,DiscT,2))*$G6,2)</f>
        <v>1389.91</v>
      </c>
      <c r="L6" s="1">
        <f>ROUND(SUM(VLOOKUP($H6,ProT,2,0),VLOOKUP(L$2,PackT,2,0))*(1-VLOOKUP($G6,DiscT,2))*$G6,2)</f>
        <v>1451.64</v>
      </c>
      <c r="M6" s="1">
        <f>ROUND(SUM(VLOOKUP($H6,ProT,2,0),VLOOKUP(M$2,PackT,2,0))*(1-VLOOKUP($G6,DiscT,2))*$G6,2)</f>
        <v>1421.84</v>
      </c>
      <c r="N6" s="1">
        <f>ROUND(SUM(VLOOKUP($H6,ProT,2,0),VLOOKUP(N$2,PackT,2,0))*(1-VLOOKUP($G6,DiscT,2))*$G6,2)</f>
        <v>1398.42</v>
      </c>
    </row>
    <row r="7" spans="1:14" x14ac:dyDescent="0.25">
      <c r="G7" s="2">
        <v>29</v>
      </c>
      <c r="H7" s="2" t="s">
        <v>4</v>
      </c>
      <c r="I7" s="1">
        <f>ROUND(SUM(VLOOKUP($H7,ProT,2,0),VLOOKUP(I$2,PackT,2,0))*(1-VLOOKUP($G7,DiscT,2))*$G7,2)</f>
        <v>292.83999999999997</v>
      </c>
      <c r="J7" s="1">
        <f>ROUND(SUM(VLOOKUP($H7,ProT,2,0),VLOOKUP(J$2,PackT,2,0))*(1-VLOOKUP($G7,DiscT,2))*$G7,2)</f>
        <v>285.66000000000003</v>
      </c>
      <c r="K7" s="1">
        <f>ROUND(SUM(VLOOKUP($H7,ProT,2,0),VLOOKUP(K$2,PackT,2,0))*(1-VLOOKUP($G7,DiscT,2))*$G7,2)</f>
        <v>277.05</v>
      </c>
      <c r="L7" s="1">
        <f>ROUND(SUM(VLOOKUP($H7,ProT,2,0),VLOOKUP(L$2,PackT,2,0))*(1-VLOOKUP($G7,DiscT,2))*$G7,2)</f>
        <v>318.68</v>
      </c>
      <c r="M7" s="1">
        <f>ROUND(SUM(VLOOKUP($H7,ProT,2,0),VLOOKUP(M$2,PackT,2,0))*(1-VLOOKUP($G7,DiscT,2))*$G7,2)</f>
        <v>298.58</v>
      </c>
      <c r="N7" s="1">
        <f>ROUND(SUM(VLOOKUP($H7,ProT,2,0),VLOOKUP(N$2,PackT,2,0))*(1-VLOOKUP($G7,DiscT,2))*$G7,2)</f>
        <v>282.79000000000002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zoomScale="175" zoomScaleNormal="175" workbookViewId="0">
      <selection activeCell="G2" sqref="G2:H7"/>
    </sheetView>
  </sheetViews>
  <sheetFormatPr defaultRowHeight="15" x14ac:dyDescent="0.25"/>
  <sheetData>
    <row r="1" spans="1:8" x14ac:dyDescent="0.25">
      <c r="A1" s="5" t="s">
        <v>12</v>
      </c>
      <c r="B1" s="5" t="s">
        <v>15</v>
      </c>
      <c r="D1" s="5" t="s">
        <v>16</v>
      </c>
      <c r="E1" s="5" t="s">
        <v>13</v>
      </c>
      <c r="G1" s="5" t="s">
        <v>14</v>
      </c>
      <c r="H1" s="5" t="s">
        <v>17</v>
      </c>
    </row>
    <row r="2" spans="1:8" x14ac:dyDescent="0.25">
      <c r="A2" s="2" t="s">
        <v>0</v>
      </c>
      <c r="B2" s="3">
        <v>25</v>
      </c>
      <c r="D2" s="2" t="s">
        <v>5</v>
      </c>
      <c r="E2" s="2">
        <v>1.2</v>
      </c>
      <c r="G2" s="2">
        <v>0</v>
      </c>
      <c r="H2" s="4">
        <v>0</v>
      </c>
    </row>
    <row r="3" spans="1:8" x14ac:dyDescent="0.25">
      <c r="A3" s="2" t="s">
        <v>1</v>
      </c>
      <c r="B3" s="3">
        <v>15</v>
      </c>
      <c r="D3" s="2" t="s">
        <v>6</v>
      </c>
      <c r="E3" s="2">
        <v>0.95</v>
      </c>
      <c r="G3" s="2">
        <v>20</v>
      </c>
      <c r="H3" s="4">
        <v>0.01</v>
      </c>
    </row>
    <row r="4" spans="1:8" x14ac:dyDescent="0.25">
      <c r="A4" s="2" t="s">
        <v>2</v>
      </c>
      <c r="B4" s="3">
        <v>16</v>
      </c>
      <c r="D4" s="2" t="s">
        <v>7</v>
      </c>
      <c r="E4" s="2">
        <v>0.65</v>
      </c>
      <c r="G4" s="2">
        <v>50</v>
      </c>
      <c r="H4" s="4">
        <v>1.4999999999999999E-2</v>
      </c>
    </row>
    <row r="5" spans="1:8" x14ac:dyDescent="0.25">
      <c r="A5" s="2" t="s">
        <v>3</v>
      </c>
      <c r="B5" s="3">
        <v>32</v>
      </c>
      <c r="D5" s="2" t="s">
        <v>8</v>
      </c>
      <c r="E5" s="2">
        <v>2.1</v>
      </c>
      <c r="G5" s="2">
        <v>60</v>
      </c>
      <c r="H5" s="4">
        <v>0.02</v>
      </c>
    </row>
    <row r="6" spans="1:8" x14ac:dyDescent="0.25">
      <c r="A6" s="2" t="s">
        <v>4</v>
      </c>
      <c r="B6" s="3">
        <v>9</v>
      </c>
      <c r="D6" s="2" t="s">
        <v>9</v>
      </c>
      <c r="E6" s="2">
        <v>1.4</v>
      </c>
      <c r="G6" s="2">
        <v>75</v>
      </c>
      <c r="H6" s="4">
        <v>2.2499999999999999E-2</v>
      </c>
    </row>
    <row r="7" spans="1:8" x14ac:dyDescent="0.25">
      <c r="D7" s="2" t="s">
        <v>10</v>
      </c>
      <c r="E7" s="2">
        <v>0.85</v>
      </c>
      <c r="G7" s="2">
        <v>100</v>
      </c>
      <c r="H7" s="4">
        <v>3.5000000000000003E-2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"/>
  <sheetViews>
    <sheetView zoomScale="115" zoomScaleNormal="115" workbookViewId="0">
      <selection activeCell="H19" sqref="H19"/>
    </sheetView>
  </sheetViews>
  <sheetFormatPr defaultRowHeight="15" x14ac:dyDescent="0.25"/>
  <cols>
    <col min="1" max="6" width="8.28515625" customWidth="1"/>
    <col min="7" max="7" width="11.28515625" customWidth="1"/>
    <col min="8" max="8" width="10.5703125" bestFit="1" customWidth="1"/>
    <col min="9" max="9" width="11.28515625" customWidth="1"/>
    <col min="10" max="11" width="9.28515625" bestFit="1" customWidth="1"/>
    <col min="12" max="12" width="9.85546875" bestFit="1" customWidth="1"/>
    <col min="13" max="13" width="9.28515625" bestFit="1" customWidth="1"/>
    <col min="14" max="14" width="11.42578125" customWidth="1"/>
  </cols>
  <sheetData>
    <row r="1" spans="1:14" x14ac:dyDescent="0.25">
      <c r="I1" s="6" t="s">
        <v>11</v>
      </c>
      <c r="J1" s="7"/>
      <c r="K1" s="7"/>
      <c r="L1" s="7"/>
      <c r="M1" s="7"/>
      <c r="N1" s="8"/>
    </row>
    <row r="2" spans="1:14" x14ac:dyDescent="0.25">
      <c r="G2" s="5" t="s">
        <v>14</v>
      </c>
      <c r="H2" s="5" t="s">
        <v>12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</row>
    <row r="3" spans="1:14" x14ac:dyDescent="0.25">
      <c r="G3" s="2">
        <v>25</v>
      </c>
      <c r="H3" s="2" t="s">
        <v>0</v>
      </c>
      <c r="I3" s="1">
        <f>SUM(VLOOKUP($H3,Tables!$A$2:$B$6,2,0),VLOOKUP(I$2,Tables!$D$2:$E$7,2,0))*$G3*(1-VLOOKUP($G3,Tables!$G$2:$H$7,2))</f>
        <v>648.45000000000005</v>
      </c>
      <c r="J3" s="1">
        <f>SUM(VLOOKUP($H3,Tables!$A$2:$B$6,2,0),VLOOKUP(J$2,Tables!$D$2:$E$7,2,0))*$G3*(1-VLOOKUP($G3,Tables!$G$2:$H$7,2))</f>
        <v>642.26250000000005</v>
      </c>
      <c r="K3" s="1">
        <f>SUM(VLOOKUP($H3,Tables!$A$2:$B$6,2,0),VLOOKUP(K$2,Tables!$D$2:$E$7,2,0))*$G3*(1-VLOOKUP($G3,Tables!$G$2:$H$7,2))</f>
        <v>634.83749999999998</v>
      </c>
      <c r="L3" s="1">
        <f>SUM(VLOOKUP($H3,Tables!$A$2:$B$6,2,0),VLOOKUP(L$2,Tables!$D$2:$E$7,2,0))*$G3*(1-VLOOKUP($G3,Tables!$G$2:$H$7,2))</f>
        <v>670.72500000000002</v>
      </c>
      <c r="M3" s="1">
        <f>SUM(VLOOKUP($H3,Tables!$A$2:$B$6,2,0),VLOOKUP(M$2,Tables!$D$2:$E$7,2,0))*$G3*(1-VLOOKUP($G3,Tables!$G$2:$H$7,2))</f>
        <v>653.4</v>
      </c>
      <c r="N3" s="1">
        <f>SUM(VLOOKUP($H3,Tables!$A$2:$B$6,2,0),VLOOKUP(N$2,Tables!$D$2:$E$7,2,0))*$G3*(1-VLOOKUP($G3,Tables!$G$2:$H$7,2))</f>
        <v>639.78750000000002</v>
      </c>
    </row>
    <row r="4" spans="1:14" x14ac:dyDescent="0.25">
      <c r="G4" s="2">
        <v>50</v>
      </c>
      <c r="H4" s="2" t="s">
        <v>1</v>
      </c>
      <c r="I4" s="1">
        <f>SUM(VLOOKUP($H4,Tables!$A$2:$B$6,2,0),VLOOKUP(I$2,Tables!$D$2:$E$7,2,0))*$G4*(1-VLOOKUP($G4,Tables!$G$2:$H$7,2))</f>
        <v>797.85</v>
      </c>
      <c r="J4" s="1">
        <f>SUM(VLOOKUP($H4,Tables!$A$2:$B$6,2,0),VLOOKUP(J$2,Tables!$D$2:$E$7,2,0))*$G4*(1-VLOOKUP($G4,Tables!$G$2:$H$7,2))</f>
        <v>785.53750000000002</v>
      </c>
      <c r="K4" s="1">
        <f>SUM(VLOOKUP($H4,Tables!$A$2:$B$6,2,0),VLOOKUP(K$2,Tables!$D$2:$E$7,2,0))*$G4*(1-VLOOKUP($G4,Tables!$G$2:$H$7,2))</f>
        <v>770.76250000000005</v>
      </c>
      <c r="L4" s="1">
        <f>SUM(VLOOKUP($H4,Tables!$A$2:$B$6,2,0),VLOOKUP(L$2,Tables!$D$2:$E$7,2,0))*$G4*(1-VLOOKUP($G4,Tables!$G$2:$H$7,2))</f>
        <v>842.17500000000007</v>
      </c>
      <c r="M4" s="1">
        <f>SUM(VLOOKUP($H4,Tables!$A$2:$B$6,2,0),VLOOKUP(M$2,Tables!$D$2:$E$7,2,0))*$G4*(1-VLOOKUP($G4,Tables!$G$2:$H$7,2))</f>
        <v>807.69999999999993</v>
      </c>
      <c r="N4" s="1">
        <f>SUM(VLOOKUP($H4,Tables!$A$2:$B$6,2,0),VLOOKUP(N$2,Tables!$D$2:$E$7,2,0))*$G4*(1-VLOOKUP($G4,Tables!$G$2:$H$7,2))</f>
        <v>780.61249999999995</v>
      </c>
    </row>
    <row r="5" spans="1:14" x14ac:dyDescent="0.25">
      <c r="G5" s="2">
        <v>61</v>
      </c>
      <c r="H5" s="2" t="s">
        <v>2</v>
      </c>
      <c r="I5" s="1">
        <f>SUM(VLOOKUP($H5,Tables!$A$2:$B$6,2,0),VLOOKUP(I$2,Tables!$D$2:$E$7,2,0))*$G5*(1-VLOOKUP($G5,Tables!$G$2:$H$7,2))</f>
        <v>1028.2160000000001</v>
      </c>
      <c r="J5" s="1">
        <f>SUM(VLOOKUP($H5,Tables!$A$2:$B$6,2,0),VLOOKUP(J$2,Tables!$D$2:$E$7,2,0))*$G5*(1-VLOOKUP($G5,Tables!$G$2:$H$7,2))</f>
        <v>1013.2710000000001</v>
      </c>
      <c r="K5" s="1">
        <f>SUM(VLOOKUP($H5,Tables!$A$2:$B$6,2,0),VLOOKUP(K$2,Tables!$D$2:$E$7,2,0))*$G5*(1-VLOOKUP($G5,Tables!$G$2:$H$7,2))</f>
        <v>995.33699999999988</v>
      </c>
      <c r="L5" s="1">
        <f>SUM(VLOOKUP($H5,Tables!$A$2:$B$6,2,0),VLOOKUP(L$2,Tables!$D$2:$E$7,2,0))*$G5*(1-VLOOKUP($G5,Tables!$G$2:$H$7,2))</f>
        <v>1082.018</v>
      </c>
      <c r="M5" s="1">
        <f>SUM(VLOOKUP($H5,Tables!$A$2:$B$6,2,0),VLOOKUP(M$2,Tables!$D$2:$E$7,2,0))*$G5*(1-VLOOKUP($G5,Tables!$G$2:$H$7,2))</f>
        <v>1040.1719999999998</v>
      </c>
      <c r="N5" s="1">
        <f>SUM(VLOOKUP($H5,Tables!$A$2:$B$6,2,0),VLOOKUP(N$2,Tables!$D$2:$E$7,2,0))*$G5*(1-VLOOKUP($G5,Tables!$G$2:$H$7,2))</f>
        <v>1007.2930000000001</v>
      </c>
    </row>
    <row r="6" spans="1:14" x14ac:dyDescent="0.25">
      <c r="G6" s="2">
        <v>43</v>
      </c>
      <c r="H6" s="2" t="s">
        <v>3</v>
      </c>
      <c r="I6" s="1">
        <f>SUM(VLOOKUP($H6,Tables!$A$2:$B$6,2,0),VLOOKUP(I$2,Tables!$D$2:$E$7,2,0))*$G6*(1-VLOOKUP($G6,Tables!$G$2:$H$7,2))</f>
        <v>1413.3240000000001</v>
      </c>
      <c r="J6" s="1">
        <f>SUM(VLOOKUP($H6,Tables!$A$2:$B$6,2,0),VLOOKUP(J$2,Tables!$D$2:$E$7,2,0))*$G6*(1-VLOOKUP($G6,Tables!$G$2:$H$7,2))</f>
        <v>1402.6815000000001</v>
      </c>
      <c r="K6" s="1">
        <f>SUM(VLOOKUP($H6,Tables!$A$2:$B$6,2,0),VLOOKUP(K$2,Tables!$D$2:$E$7,2,0))*$G6*(1-VLOOKUP($G6,Tables!$G$2:$H$7,2))</f>
        <v>1389.9105</v>
      </c>
      <c r="L6" s="1">
        <f>SUM(VLOOKUP($H6,Tables!$A$2:$B$6,2,0),VLOOKUP(L$2,Tables!$D$2:$E$7,2,0))*$G6*(1-VLOOKUP($G6,Tables!$G$2:$H$7,2))</f>
        <v>1451.6369999999999</v>
      </c>
      <c r="M6" s="1">
        <f>SUM(VLOOKUP($H6,Tables!$A$2:$B$6,2,0),VLOOKUP(M$2,Tables!$D$2:$E$7,2,0))*$G6*(1-VLOOKUP($G6,Tables!$G$2:$H$7,2))</f>
        <v>1421.838</v>
      </c>
      <c r="N6" s="1">
        <f>SUM(VLOOKUP($H6,Tables!$A$2:$B$6,2,0),VLOOKUP(N$2,Tables!$D$2:$E$7,2,0))*$G6*(1-VLOOKUP($G6,Tables!$G$2:$H$7,2))</f>
        <v>1398.4244999999999</v>
      </c>
    </row>
    <row r="7" spans="1:14" x14ac:dyDescent="0.25">
      <c r="G7" s="2">
        <v>29</v>
      </c>
      <c r="H7" s="2" t="s">
        <v>4</v>
      </c>
      <c r="I7" s="1">
        <f>SUM(VLOOKUP($H7,Tables!$A$2:$B$6,2,0),VLOOKUP(I$2,Tables!$D$2:$E$7,2,0))*$G7*(1-VLOOKUP($G7,Tables!$G$2:$H$7,2))</f>
        <v>292.84199999999993</v>
      </c>
      <c r="J7" s="1">
        <f>SUM(VLOOKUP($H7,Tables!$A$2:$B$6,2,0),VLOOKUP(J$2,Tables!$D$2:$E$7,2,0))*$G7*(1-VLOOKUP($G7,Tables!$G$2:$H$7,2))</f>
        <v>285.66449999999998</v>
      </c>
      <c r="K7" s="1">
        <f>SUM(VLOOKUP($H7,Tables!$A$2:$B$6,2,0),VLOOKUP(K$2,Tables!$D$2:$E$7,2,0))*$G7*(1-VLOOKUP($G7,Tables!$G$2:$H$7,2))</f>
        <v>277.05150000000003</v>
      </c>
      <c r="L7" s="1">
        <f>SUM(VLOOKUP($H7,Tables!$A$2:$B$6,2,0),VLOOKUP(L$2,Tables!$D$2:$E$7,2,0))*$G7*(1-VLOOKUP($G7,Tables!$G$2:$H$7,2))</f>
        <v>318.68099999999998</v>
      </c>
      <c r="M7" s="1">
        <f>SUM(VLOOKUP($H7,Tables!$A$2:$B$6,2,0),VLOOKUP(M$2,Tables!$D$2:$E$7,2,0))*$G7*(1-VLOOKUP($G7,Tables!$G$2:$H$7,2))</f>
        <v>298.584</v>
      </c>
      <c r="N7" s="1">
        <f>SUM(VLOOKUP($H7,Tables!$A$2:$B$6,2,0),VLOOKUP(N$2,Tables!$D$2:$E$7,2,0))*$G7*(1-VLOOKUP($G7,Tables!$G$2:$H$7,2))</f>
        <v>282.79349999999999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Question</vt:lpstr>
      <vt:lpstr>Try</vt:lpstr>
      <vt:lpstr>TryTables</vt:lpstr>
      <vt:lpstr>MrExcel</vt:lpstr>
      <vt:lpstr>Tables</vt:lpstr>
      <vt:lpstr>excelisfun</vt:lpstr>
      <vt:lpstr>Tables2</vt:lpstr>
      <vt:lpstr>Sheet2</vt:lpstr>
      <vt:lpstr>Disc</vt:lpstr>
      <vt:lpstr>DiscT</vt:lpstr>
      <vt:lpstr>Pack</vt:lpstr>
      <vt:lpstr>PackT</vt:lpstr>
      <vt:lpstr>Pro</vt:lpstr>
      <vt:lpstr>ProT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2013-01-15T19:55:53Z</dcterms:created>
  <dcterms:modified xsi:type="dcterms:W3CDTF">2013-01-16T18:39:04Z</dcterms:modified>
</cp:coreProperties>
</file>