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4352" windowHeight="8508"/>
  </bookViews>
  <sheets>
    <sheet name="Bill(1)" sheetId="1" r:id="rId1"/>
    <sheet name="Mike(2)" sheetId="2" r:id="rId2"/>
    <sheet name="Bill(3)Mike(4)" sheetId="3" r:id="rId3"/>
    <sheet name="Bill(5)Mike(6)" sheetId="4" r:id="rId4"/>
  </sheets>
  <calcPr calcId="145621"/>
</workbook>
</file>

<file path=xl/calcChain.xml><?xml version="1.0" encoding="utf-8"?>
<calcChain xmlns="http://schemas.openxmlformats.org/spreadsheetml/2006/main">
  <c r="B10" i="4" l="1"/>
  <c r="F2" i="4"/>
  <c r="E2" i="4"/>
  <c r="D2" i="4"/>
  <c r="B11" i="4"/>
  <c r="D15" i="4"/>
  <c r="D16" i="4"/>
  <c r="D17" i="4"/>
  <c r="D18" i="4"/>
  <c r="D19" i="4"/>
  <c r="D20" i="4"/>
  <c r="D21" i="4"/>
  <c r="D22" i="4"/>
  <c r="D23" i="4"/>
  <c r="D24" i="4"/>
  <c r="D25" i="4"/>
  <c r="D26" i="4"/>
  <c r="D14" i="4"/>
  <c r="C16" i="3" l="1"/>
  <c r="D16" i="3"/>
  <c r="E16" i="3"/>
  <c r="F16" i="3"/>
  <c r="G16" i="3"/>
  <c r="H16" i="3"/>
  <c r="I16" i="3"/>
  <c r="J16" i="3"/>
  <c r="K16" i="3"/>
  <c r="L16" i="3"/>
  <c r="M16" i="3"/>
  <c r="B16" i="3"/>
  <c r="H3" i="3"/>
  <c r="C3" i="3" l="1"/>
  <c r="D3" i="3"/>
  <c r="E3" i="3"/>
  <c r="F3" i="3"/>
  <c r="G3" i="3"/>
  <c r="I3" i="3"/>
  <c r="J3" i="3"/>
  <c r="K3" i="3"/>
  <c r="L3" i="3"/>
  <c r="M3" i="3"/>
  <c r="B3" i="3"/>
  <c r="C6" i="3"/>
  <c r="D6" i="3" s="1"/>
  <c r="E6" i="3" s="1"/>
  <c r="F6" i="3" s="1"/>
  <c r="G6" i="3" s="1"/>
  <c r="H6" i="3" s="1"/>
  <c r="I6" i="3" s="1"/>
  <c r="J6" i="3" s="1"/>
  <c r="K6" i="3" s="1"/>
  <c r="L6" i="3" s="1"/>
  <c r="M6" i="3" s="1"/>
  <c r="C7" i="3"/>
  <c r="D7" i="3"/>
  <c r="E7" i="3" s="1"/>
  <c r="F7" i="3" s="1"/>
  <c r="G7" i="3" s="1"/>
  <c r="H7" i="3" s="1"/>
  <c r="I7" i="3" s="1"/>
  <c r="J7" i="3" s="1"/>
  <c r="K7" i="3" s="1"/>
  <c r="L7" i="3" s="1"/>
  <c r="M7" i="3" s="1"/>
  <c r="C8" i="3"/>
  <c r="D8" i="3" s="1"/>
  <c r="E8" i="3" s="1"/>
  <c r="F8" i="3" s="1"/>
  <c r="G8" i="3" s="1"/>
  <c r="H8" i="3" s="1"/>
  <c r="I8" i="3" s="1"/>
  <c r="J8" i="3" s="1"/>
  <c r="K8" i="3" s="1"/>
  <c r="L8" i="3" s="1"/>
  <c r="M8" i="3" s="1"/>
  <c r="C9" i="3"/>
  <c r="D9" i="3"/>
  <c r="E9" i="3" s="1"/>
  <c r="F9" i="3" s="1"/>
  <c r="G9" i="3" s="1"/>
  <c r="H9" i="3" s="1"/>
  <c r="I9" i="3" s="1"/>
  <c r="J9" i="3" s="1"/>
  <c r="K9" i="3" s="1"/>
  <c r="L9" i="3" s="1"/>
  <c r="M9" i="3" s="1"/>
  <c r="C10" i="3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C11" i="3"/>
  <c r="D11" i="3"/>
  <c r="E11" i="3" s="1"/>
  <c r="F11" i="3" s="1"/>
  <c r="G11" i="3" s="1"/>
  <c r="H11" i="3" s="1"/>
  <c r="I11" i="3" s="1"/>
  <c r="J11" i="3" s="1"/>
  <c r="K11" i="3" s="1"/>
  <c r="L11" i="3" s="1"/>
  <c r="M11" i="3" s="1"/>
  <c r="C12" i="3"/>
  <c r="D12" i="3" s="1"/>
  <c r="E12" i="3" s="1"/>
  <c r="F12" i="3" s="1"/>
  <c r="G12" i="3" s="1"/>
  <c r="H12" i="3" s="1"/>
  <c r="I12" i="3" s="1"/>
  <c r="J12" i="3" s="1"/>
  <c r="K12" i="3" s="1"/>
  <c r="L12" i="3" s="1"/>
  <c r="M12" i="3" s="1"/>
  <c r="B13" i="2"/>
  <c r="B9" i="2"/>
  <c r="B1" i="2"/>
  <c r="B13" i="1" l="1"/>
  <c r="B3" i="1"/>
</calcChain>
</file>

<file path=xl/sharedStrings.xml><?xml version="1.0" encoding="utf-8"?>
<sst xmlns="http://schemas.openxmlformats.org/spreadsheetml/2006/main" count="129" uniqueCount="56">
  <si>
    <t>Washington</t>
  </si>
  <si>
    <t>Ohio</t>
  </si>
  <si>
    <t>Florida</t>
  </si>
  <si>
    <t>California</t>
  </si>
  <si>
    <t>New York</t>
  </si>
  <si>
    <t>Michigan</t>
  </si>
  <si>
    <t>Utah</t>
  </si>
  <si>
    <t>The "old" =LOOKUP function</t>
  </si>
  <si>
    <t>Product</t>
  </si>
  <si>
    <t>Description</t>
  </si>
  <si>
    <t>Price</t>
  </si>
  <si>
    <t>Size</t>
  </si>
  <si>
    <t>Category</t>
  </si>
  <si>
    <t>Large Boom</t>
  </si>
  <si>
    <t>Medium Boom</t>
  </si>
  <si>
    <t>Small Boom</t>
  </si>
  <si>
    <t>Mini Boom</t>
  </si>
  <si>
    <t>Indoor Boom</t>
  </si>
  <si>
    <t>Sport</t>
  </si>
  <si>
    <t>Kid</t>
  </si>
  <si>
    <t>Indoor</t>
  </si>
  <si>
    <t>State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</si>
  <si>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</si>
  <si>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</si>
  <si>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</si>
  <si>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</si>
  <si>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</si>
  <si>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</si>
  <si>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</si>
  <si>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</si>
  <si>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</si>
  <si>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</si>
  <si>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</si>
  <si>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</si>
  <si>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Sales</t>
  </si>
  <si>
    <t>Commission Table</t>
  </si>
  <si>
    <t>Lookup Last Number</t>
  </si>
  <si>
    <t>Lookup Last Text</t>
  </si>
  <si>
    <t>Lookup Last Anything</t>
  </si>
  <si>
    <t>rad</t>
  </si>
  <si>
    <t>cool</t>
  </si>
  <si>
    <t>zap</t>
  </si>
  <si>
    <t>Ωsasd</t>
  </si>
  <si>
    <t>fun</t>
  </si>
  <si>
    <t>Killer Ap</t>
  </si>
  <si>
    <t>Total Commission</t>
  </si>
  <si>
    <t>Sales Hurdle</t>
  </si>
  <si>
    <t>Amount of Bonus</t>
  </si>
  <si>
    <t>Invoice</t>
  </si>
  <si>
    <t>SalesRep</t>
  </si>
  <si>
    <t>Jo</t>
  </si>
  <si>
    <t>Mo</t>
  </si>
  <si>
    <t>Sioux</t>
  </si>
  <si>
    <t>Chin</t>
  </si>
  <si>
    <t>Total</t>
  </si>
  <si>
    <t>Commision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</si>
</sst>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0" fillId="0" borderId="1" xfId="0" applyBorder="1"/>
    <xf numFmtId="0" fontId="3" fillId="2" borderId="1" xfId="0" applyFont="1" applyFill="1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8" fontId="0" fillId="0" borderId="1" xfId="0" applyNumberFormat="1" applyBorder="1"/>
    <xf numFmtId="0" fontId="0" fillId="4" borderId="0" xfId="0" applyFill="1"/>
    <xf numFmtId="0" fontId="2" fillId="0" borderId="0" xfId="0" applyFont="1"/>
    <xf numFmtId="0" fontId="0" fillId="4" borderId="3" xfId="0" applyFill="1" applyBorder="1"/>
    <xf numFmtId="0" fontId="0" fillId="4" borderId="4" xfId="0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8" fontId="3" fillId="2" borderId="1" xfId="0" applyNumberFormat="1" applyFont="1" applyFill="1" applyBorder="1"/>
    <xf numFmtId="8" fontId="0" fillId="0" borderId="2" xfId="0" applyNumberFormat="1" applyBorder="1"/>
    <xf numFmtId="8" fontId="0" fillId="3" borderId="2" xfId="0" applyNumberFormat="1" applyFill="1" applyBorder="1"/>
    <xf numFmtId="8" fontId="0" fillId="3" borderId="1" xfId="0" applyNumberFormat="1" applyFill="1" applyBorder="1"/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tabSelected="1" workbookViewId="0">
      <selection activeCell="F3" sqref="F3:G9"/>
    </sheetView>
  </sheetViews>
  <sheetFormatPr defaultRowHeight="14.4" x14ac:dyDescent="0.3"/>
  <cols>
    <col min="1" max="1" width="14.44140625" customWidth="1"/>
    <col min="6" max="6" width="11.5546875" bestFit="1" customWidth="1"/>
  </cols>
  <sheetData>
    <row r="1" spans="1:12" ht="22.5" x14ac:dyDescent="0.3">
      <c r="A1" s="1" t="s">
        <v>7</v>
      </c>
    </row>
    <row r="3" spans="1:12" ht="15" x14ac:dyDescent="0.25">
      <c r="A3" t="s">
        <v>3</v>
      </c>
      <c r="B3">
        <f>LOOKUP(A3,F3:G9)</f>
        <v>287</v>
      </c>
      <c r="F3" t="s">
        <v>3</v>
      </c>
      <c r="G3">
        <v>287</v>
      </c>
    </row>
    <row r="4" spans="1:12" ht="15" x14ac:dyDescent="0.25">
      <c r="F4" t="s">
        <v>2</v>
      </c>
      <c r="G4">
        <v>449</v>
      </c>
    </row>
    <row r="5" spans="1:12" ht="15" x14ac:dyDescent="0.25">
      <c r="F5" t="s">
        <v>5</v>
      </c>
      <c r="G5">
        <v>218</v>
      </c>
    </row>
    <row r="6" spans="1:12" ht="15" x14ac:dyDescent="0.25">
      <c r="F6" t="s">
        <v>4</v>
      </c>
      <c r="G6">
        <v>370</v>
      </c>
    </row>
    <row r="7" spans="1:12" ht="15" x14ac:dyDescent="0.25">
      <c r="F7" t="s">
        <v>1</v>
      </c>
      <c r="G7">
        <v>198</v>
      </c>
    </row>
    <row r="8" spans="1:12" ht="15" x14ac:dyDescent="0.25">
      <c r="F8" t="s">
        <v>6</v>
      </c>
      <c r="G8">
        <v>388</v>
      </c>
    </row>
    <row r="9" spans="1:12" ht="15" x14ac:dyDescent="0.25">
      <c r="F9" t="s">
        <v>0</v>
      </c>
      <c r="G9">
        <v>488</v>
      </c>
    </row>
    <row r="13" spans="1:12" ht="15" x14ac:dyDescent="0.25">
      <c r="A13" t="s">
        <v>0</v>
      </c>
      <c r="B13">
        <f>LOOKUP(A13,F13:L14)</f>
        <v>488</v>
      </c>
      <c r="F13" t="s">
        <v>3</v>
      </c>
      <c r="G13" t="s">
        <v>2</v>
      </c>
      <c r="H13" t="s">
        <v>5</v>
      </c>
      <c r="I13" t="s">
        <v>4</v>
      </c>
      <c r="J13" t="s">
        <v>1</v>
      </c>
      <c r="K13" t="s">
        <v>6</v>
      </c>
      <c r="L13" t="s">
        <v>0</v>
      </c>
    </row>
    <row r="14" spans="1:12" ht="15" x14ac:dyDescent="0.25">
      <c r="F14">
        <v>287</v>
      </c>
      <c r="G14">
        <v>449</v>
      </c>
      <c r="H14">
        <v>218</v>
      </c>
      <c r="I14">
        <v>370</v>
      </c>
      <c r="J14">
        <v>198</v>
      </c>
      <c r="K14">
        <v>388</v>
      </c>
      <c r="L14">
        <v>488</v>
      </c>
    </row>
  </sheetData>
  <sortState ref="F3:G9">
    <sortCondition ref="F3"/>
  </sortState>
  <dataValidations count="1">
    <dataValidation type="list" allowBlank="1" showInputMessage="1" showErrorMessage="1" sqref="A3 A13">
      <formula1>$F$3:$F$9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B13" sqref="B13"/>
    </sheetView>
  </sheetViews>
  <sheetFormatPr defaultRowHeight="14.4" x14ac:dyDescent="0.3"/>
  <cols>
    <col min="1" max="1" width="12.5546875" customWidth="1"/>
    <col min="3" max="3" width="10.44140625" customWidth="1"/>
    <col min="4" max="4" width="10.6640625" bestFit="1" customWidth="1"/>
    <col min="5" max="5" width="13.5546875" customWidth="1"/>
    <col min="10" max="10" width="11.5546875" customWidth="1"/>
  </cols>
  <sheetData>
    <row r="1" spans="1:10" x14ac:dyDescent="0.3">
      <c r="A1" s="2" t="s">
        <v>3</v>
      </c>
      <c r="B1" s="4">
        <f>LOOKUP(A1,D1:E7)</f>
        <v>287</v>
      </c>
      <c r="D1" s="3" t="s">
        <v>3</v>
      </c>
      <c r="E1" s="2">
        <v>287</v>
      </c>
    </row>
    <row r="2" spans="1:10" x14ac:dyDescent="0.3">
      <c r="D2" s="3" t="s">
        <v>2</v>
      </c>
      <c r="E2" s="2">
        <v>449</v>
      </c>
    </row>
    <row r="3" spans="1:10" x14ac:dyDescent="0.3">
      <c r="D3" s="3" t="s">
        <v>5</v>
      </c>
      <c r="E3" s="2">
        <v>218</v>
      </c>
    </row>
    <row r="4" spans="1:10" x14ac:dyDescent="0.3">
      <c r="D4" s="3" t="s">
        <v>4</v>
      </c>
      <c r="E4" s="2">
        <v>370</v>
      </c>
    </row>
    <row r="5" spans="1:10" x14ac:dyDescent="0.3">
      <c r="D5" s="3" t="s">
        <v>1</v>
      </c>
      <c r="E5" s="2">
        <v>198</v>
      </c>
    </row>
    <row r="6" spans="1:10" x14ac:dyDescent="0.3">
      <c r="D6" s="3" t="s">
        <v>6</v>
      </c>
      <c r="E6" s="2">
        <v>388</v>
      </c>
    </row>
    <row r="7" spans="1:10" x14ac:dyDescent="0.3">
      <c r="D7" s="3" t="s">
        <v>0</v>
      </c>
      <c r="E7" s="2">
        <v>488</v>
      </c>
    </row>
    <row r="9" spans="1:10" x14ac:dyDescent="0.3">
      <c r="A9" s="2" t="s">
        <v>0</v>
      </c>
      <c r="B9" s="4">
        <f>LOOKUP(A9,D9:J10)</f>
        <v>488</v>
      </c>
      <c r="D9" s="3" t="s">
        <v>3</v>
      </c>
      <c r="E9" s="3" t="s">
        <v>2</v>
      </c>
      <c r="F9" s="3" t="s">
        <v>5</v>
      </c>
      <c r="G9" s="3" t="s">
        <v>4</v>
      </c>
      <c r="H9" s="3" t="s">
        <v>1</v>
      </c>
      <c r="I9" s="3" t="s">
        <v>6</v>
      </c>
      <c r="J9" s="3" t="s">
        <v>0</v>
      </c>
    </row>
    <row r="10" spans="1:10" x14ac:dyDescent="0.3">
      <c r="D10" s="2">
        <v>287</v>
      </c>
      <c r="E10" s="2">
        <v>449</v>
      </c>
      <c r="F10" s="2">
        <v>218</v>
      </c>
      <c r="G10" s="2">
        <v>370</v>
      </c>
      <c r="H10" s="2">
        <v>198</v>
      </c>
      <c r="I10" s="2">
        <v>388</v>
      </c>
      <c r="J10" s="2">
        <v>488</v>
      </c>
    </row>
    <row r="12" spans="1:10" x14ac:dyDescent="0.3">
      <c r="A12" s="3" t="s">
        <v>8</v>
      </c>
      <c r="B12" s="3" t="s">
        <v>10</v>
      </c>
      <c r="D12" s="3" t="s">
        <v>8</v>
      </c>
      <c r="E12" s="3" t="s">
        <v>9</v>
      </c>
      <c r="F12" s="3" t="s">
        <v>11</v>
      </c>
      <c r="G12" s="3" t="s">
        <v>12</v>
      </c>
      <c r="H12" s="3" t="s">
        <v>10</v>
      </c>
    </row>
    <row r="13" spans="1:10" x14ac:dyDescent="0.3">
      <c r="A13" s="5">
        <v>1006</v>
      </c>
      <c r="B13" s="6">
        <f>LOOKUP(A13,D13:H17)</f>
        <v>29</v>
      </c>
      <c r="D13" s="2">
        <v>1001</v>
      </c>
      <c r="E13" s="2" t="s">
        <v>13</v>
      </c>
      <c r="F13" s="2">
        <v>45</v>
      </c>
      <c r="G13" s="2" t="s">
        <v>18</v>
      </c>
      <c r="H13" s="7">
        <v>36</v>
      </c>
    </row>
    <row r="14" spans="1:10" x14ac:dyDescent="0.3">
      <c r="D14" s="2">
        <v>1006</v>
      </c>
      <c r="E14" s="2" t="s">
        <v>14</v>
      </c>
      <c r="F14" s="2">
        <v>35</v>
      </c>
      <c r="G14" s="2" t="s">
        <v>18</v>
      </c>
      <c r="H14" s="7">
        <v>29</v>
      </c>
    </row>
    <row r="15" spans="1:10" x14ac:dyDescent="0.3">
      <c r="D15" s="2">
        <v>1011</v>
      </c>
      <c r="E15" s="2" t="s">
        <v>15</v>
      </c>
      <c r="F15" s="2">
        <v>20</v>
      </c>
      <c r="G15" s="2" t="s">
        <v>18</v>
      </c>
      <c r="H15" s="7">
        <v>31</v>
      </c>
    </row>
    <row r="16" spans="1:10" x14ac:dyDescent="0.3">
      <c r="D16" s="2">
        <v>1016</v>
      </c>
      <c r="E16" s="2" t="s">
        <v>16</v>
      </c>
      <c r="F16" s="2">
        <v>15</v>
      </c>
      <c r="G16" s="2" t="s">
        <v>19</v>
      </c>
      <c r="H16" s="7">
        <v>19</v>
      </c>
    </row>
    <row r="17" spans="4:8" x14ac:dyDescent="0.3">
      <c r="D17" s="2">
        <v>1021</v>
      </c>
      <c r="E17" s="2" t="s">
        <v>17</v>
      </c>
      <c r="F17" s="2">
        <v>5</v>
      </c>
      <c r="G17" s="2" t="s">
        <v>20</v>
      </c>
      <c r="H17" s="7">
        <v>5</v>
      </c>
    </row>
  </sheetData>
  <dataValidations count="2">
    <dataValidation type="list" allowBlank="1" showInputMessage="1" showErrorMessage="1" sqref="A1 A9">
      <formula1>$D$1:$D$7</formula1>
    </dataValidation>
    <dataValidation type="list" allowBlank="1" showInputMessage="1" showErrorMessage="1" sqref="A13">
      <formula1>$D$13:$D$17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zoomScale="91" zoomScaleNormal="91" workbookViewId="0">
      <selection activeCell="B18" sqref="B18"/>
    </sheetView>
  </sheetViews>
  <sheetFormatPr defaultRowHeight="14.4" x14ac:dyDescent="0.3"/>
  <cols>
    <col min="1" max="1" width="10.77734375" customWidth="1"/>
  </cols>
  <sheetData>
    <row r="1" spans="1:13" ht="22.8" x14ac:dyDescent="0.4">
      <c r="A1" s="1" t="s">
        <v>7</v>
      </c>
    </row>
    <row r="2" spans="1:13" x14ac:dyDescent="0.3"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</row>
    <row r="3" spans="1:13" x14ac:dyDescent="0.3">
      <c r="A3" t="s">
        <v>1</v>
      </c>
      <c r="B3">
        <f>LOOKUP($A3,$A6:B12)</f>
        <v>198</v>
      </c>
      <c r="C3">
        <f>LOOKUP($A3,$A6:C12)</f>
        <v>218</v>
      </c>
      <c r="D3">
        <f>LOOKUP($A3,$A6:D12)</f>
        <v>240</v>
      </c>
      <c r="E3">
        <f>LOOKUP($A3,$A6:E12)</f>
        <v>264</v>
      </c>
      <c r="F3">
        <f>LOOKUP($A3,$A6:F12)</f>
        <v>290</v>
      </c>
      <c r="G3">
        <f>LOOKUP($A3,$A6:G12)</f>
        <v>319</v>
      </c>
      <c r="H3" t="str">
        <f>LOOKUP($A3,$A6:H12)</f>
        <v>Washington</v>
      </c>
      <c r="I3" t="str">
        <f>LOOKUP($A3,$A6:I12)</f>
        <v>Washington</v>
      </c>
      <c r="J3" t="str">
        <f>LOOKUP($A3,$A6:J12)</f>
        <v>Washington</v>
      </c>
      <c r="K3" t="str">
        <f>LOOKUP($A3,$A6:K12)</f>
        <v>Washington</v>
      </c>
      <c r="L3" t="str">
        <f>LOOKUP($A3,$A6:L12)</f>
        <v>Washington</v>
      </c>
      <c r="M3" t="str">
        <f>LOOKUP($A3,$A6:M12)</f>
        <v>Washington</v>
      </c>
    </row>
    <row r="5" spans="1:13" x14ac:dyDescent="0.3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</row>
    <row r="6" spans="1:13" x14ac:dyDescent="0.3">
      <c r="A6" t="s">
        <v>3</v>
      </c>
      <c r="B6">
        <v>287</v>
      </c>
      <c r="C6">
        <f t="shared" ref="C6:M6" si="0">ROUND(B6*1.1,0)</f>
        <v>316</v>
      </c>
      <c r="D6">
        <f t="shared" si="0"/>
        <v>348</v>
      </c>
      <c r="E6">
        <f t="shared" si="0"/>
        <v>383</v>
      </c>
      <c r="F6">
        <f t="shared" si="0"/>
        <v>421</v>
      </c>
      <c r="G6">
        <f t="shared" si="0"/>
        <v>463</v>
      </c>
      <c r="H6">
        <f t="shared" si="0"/>
        <v>509</v>
      </c>
      <c r="I6">
        <f t="shared" si="0"/>
        <v>560</v>
      </c>
      <c r="J6">
        <f t="shared" si="0"/>
        <v>616</v>
      </c>
      <c r="K6">
        <f t="shared" si="0"/>
        <v>678</v>
      </c>
      <c r="L6">
        <f t="shared" si="0"/>
        <v>746</v>
      </c>
      <c r="M6">
        <f t="shared" si="0"/>
        <v>821</v>
      </c>
    </row>
    <row r="7" spans="1:13" x14ac:dyDescent="0.3">
      <c r="A7" t="s">
        <v>2</v>
      </c>
      <c r="B7">
        <v>449</v>
      </c>
      <c r="C7">
        <f t="shared" ref="C7:M7" si="1">ROUND(B7*1.1,0)</f>
        <v>494</v>
      </c>
      <c r="D7">
        <f t="shared" si="1"/>
        <v>543</v>
      </c>
      <c r="E7">
        <f t="shared" si="1"/>
        <v>597</v>
      </c>
      <c r="F7">
        <f t="shared" si="1"/>
        <v>657</v>
      </c>
      <c r="G7">
        <f t="shared" si="1"/>
        <v>723</v>
      </c>
      <c r="H7">
        <f t="shared" si="1"/>
        <v>795</v>
      </c>
      <c r="I7">
        <f t="shared" si="1"/>
        <v>875</v>
      </c>
      <c r="J7">
        <f t="shared" si="1"/>
        <v>963</v>
      </c>
      <c r="K7">
        <f t="shared" si="1"/>
        <v>1059</v>
      </c>
      <c r="L7">
        <f t="shared" si="1"/>
        <v>1165</v>
      </c>
      <c r="M7">
        <f t="shared" si="1"/>
        <v>1282</v>
      </c>
    </row>
    <row r="8" spans="1:13" x14ac:dyDescent="0.3">
      <c r="A8" t="s">
        <v>5</v>
      </c>
      <c r="B8">
        <v>218</v>
      </c>
      <c r="C8">
        <f t="shared" ref="C8:M8" si="2">ROUND(B8*1.1,0)</f>
        <v>240</v>
      </c>
      <c r="D8">
        <f t="shared" si="2"/>
        <v>264</v>
      </c>
      <c r="E8">
        <f t="shared" si="2"/>
        <v>290</v>
      </c>
      <c r="F8">
        <f t="shared" si="2"/>
        <v>319</v>
      </c>
      <c r="G8">
        <f t="shared" si="2"/>
        <v>351</v>
      </c>
      <c r="H8">
        <f t="shared" si="2"/>
        <v>386</v>
      </c>
      <c r="I8">
        <f t="shared" si="2"/>
        <v>425</v>
      </c>
      <c r="J8">
        <f t="shared" si="2"/>
        <v>468</v>
      </c>
      <c r="K8">
        <f t="shared" si="2"/>
        <v>515</v>
      </c>
      <c r="L8">
        <f t="shared" si="2"/>
        <v>567</v>
      </c>
      <c r="M8">
        <f t="shared" si="2"/>
        <v>624</v>
      </c>
    </row>
    <row r="9" spans="1:13" x14ac:dyDescent="0.3">
      <c r="A9" t="s">
        <v>4</v>
      </c>
      <c r="B9">
        <v>370</v>
      </c>
      <c r="C9">
        <f t="shared" ref="C9:M9" si="3">ROUND(B9*1.1,0)</f>
        <v>407</v>
      </c>
      <c r="D9">
        <f t="shared" si="3"/>
        <v>448</v>
      </c>
      <c r="E9">
        <f t="shared" si="3"/>
        <v>493</v>
      </c>
      <c r="F9">
        <f t="shared" si="3"/>
        <v>542</v>
      </c>
      <c r="G9">
        <f t="shared" si="3"/>
        <v>596</v>
      </c>
      <c r="H9">
        <f t="shared" si="3"/>
        <v>656</v>
      </c>
      <c r="I9">
        <f t="shared" si="3"/>
        <v>722</v>
      </c>
      <c r="J9">
        <f t="shared" si="3"/>
        <v>794</v>
      </c>
      <c r="K9">
        <f t="shared" si="3"/>
        <v>873</v>
      </c>
      <c r="L9">
        <f t="shared" si="3"/>
        <v>960</v>
      </c>
      <c r="M9">
        <f t="shared" si="3"/>
        <v>1056</v>
      </c>
    </row>
    <row r="10" spans="1:13" x14ac:dyDescent="0.3">
      <c r="A10" s="8" t="s">
        <v>1</v>
      </c>
      <c r="B10" s="8">
        <v>198</v>
      </c>
      <c r="C10" s="8">
        <f t="shared" ref="C10:M10" si="4">ROUND(B10*1.1,0)</f>
        <v>218</v>
      </c>
      <c r="D10" s="8">
        <f t="shared" si="4"/>
        <v>240</v>
      </c>
      <c r="E10" s="8">
        <f t="shared" si="4"/>
        <v>264</v>
      </c>
      <c r="F10" s="8">
        <f t="shared" si="4"/>
        <v>290</v>
      </c>
      <c r="G10" s="8">
        <f t="shared" si="4"/>
        <v>319</v>
      </c>
      <c r="H10" s="8">
        <f t="shared" si="4"/>
        <v>351</v>
      </c>
      <c r="I10" s="8">
        <f t="shared" si="4"/>
        <v>386</v>
      </c>
      <c r="J10" s="8">
        <f t="shared" si="4"/>
        <v>425</v>
      </c>
      <c r="K10">
        <f t="shared" si="4"/>
        <v>468</v>
      </c>
      <c r="L10">
        <f t="shared" si="4"/>
        <v>515</v>
      </c>
      <c r="M10">
        <f t="shared" si="4"/>
        <v>567</v>
      </c>
    </row>
    <row r="11" spans="1:13" x14ac:dyDescent="0.3">
      <c r="A11" t="s">
        <v>6</v>
      </c>
      <c r="B11">
        <v>388</v>
      </c>
      <c r="C11">
        <f t="shared" ref="C11:M11" si="5">ROUND(B11*1.1,0)</f>
        <v>427</v>
      </c>
      <c r="D11">
        <f t="shared" si="5"/>
        <v>470</v>
      </c>
      <c r="E11">
        <f t="shared" si="5"/>
        <v>517</v>
      </c>
      <c r="F11">
        <f t="shared" si="5"/>
        <v>569</v>
      </c>
      <c r="G11">
        <f t="shared" si="5"/>
        <v>626</v>
      </c>
      <c r="H11">
        <f t="shared" si="5"/>
        <v>689</v>
      </c>
      <c r="I11">
        <f t="shared" si="5"/>
        <v>758</v>
      </c>
      <c r="J11">
        <f t="shared" si="5"/>
        <v>834</v>
      </c>
      <c r="K11">
        <f t="shared" si="5"/>
        <v>917</v>
      </c>
      <c r="L11">
        <f t="shared" si="5"/>
        <v>1009</v>
      </c>
      <c r="M11">
        <f t="shared" si="5"/>
        <v>1110</v>
      </c>
    </row>
    <row r="12" spans="1:13" x14ac:dyDescent="0.3">
      <c r="A12" t="s">
        <v>0</v>
      </c>
      <c r="B12">
        <v>488</v>
      </c>
      <c r="C12">
        <f t="shared" ref="C12:M12" si="6">ROUND(B12*1.1,0)</f>
        <v>537</v>
      </c>
      <c r="D12">
        <f t="shared" si="6"/>
        <v>591</v>
      </c>
      <c r="E12">
        <f t="shared" si="6"/>
        <v>650</v>
      </c>
      <c r="F12">
        <f t="shared" si="6"/>
        <v>715</v>
      </c>
      <c r="G12">
        <f t="shared" si="6"/>
        <v>787</v>
      </c>
      <c r="H12">
        <f t="shared" si="6"/>
        <v>866</v>
      </c>
      <c r="I12">
        <f t="shared" si="6"/>
        <v>953</v>
      </c>
      <c r="J12">
        <f t="shared" si="6"/>
        <v>1048</v>
      </c>
      <c r="K12">
        <f t="shared" si="6"/>
        <v>1153</v>
      </c>
      <c r="L12">
        <f t="shared" si="6"/>
        <v>1268</v>
      </c>
      <c r="M12">
        <f t="shared" si="6"/>
        <v>1395</v>
      </c>
    </row>
    <row r="15" spans="1:13" x14ac:dyDescent="0.3">
      <c r="B15" s="9" t="s">
        <v>22</v>
      </c>
      <c r="C15" s="9" t="s">
        <v>23</v>
      </c>
      <c r="D15" s="9" t="s">
        <v>24</v>
      </c>
      <c r="E15" s="9" t="s">
        <v>25</v>
      </c>
      <c r="F15" s="9" t="s">
        <v>26</v>
      </c>
      <c r="G15" s="9" t="s">
        <v>27</v>
      </c>
      <c r="H15" s="9" t="s">
        <v>28</v>
      </c>
      <c r="I15" s="9" t="s">
        <v>29</v>
      </c>
      <c r="J15" s="9" t="s">
        <v>30</v>
      </c>
      <c r="K15" s="9" t="s">
        <v>31</v>
      </c>
      <c r="L15" s="9" t="s">
        <v>32</v>
      </c>
      <c r="M15" s="9" t="s">
        <v>33</v>
      </c>
    </row>
    <row r="16" spans="1:13" x14ac:dyDescent="0.3">
      <c r="A16" s="9" t="s">
        <v>1</v>
      </c>
      <c r="B16" s="4">
        <f>LOOKUP($A16,$A$6:$A$12,B6:B12)</f>
        <v>198</v>
      </c>
      <c r="C16" s="4">
        <f t="shared" ref="C16:M16" si="7">LOOKUP($A16,$A$6:$A$12,C6:C12)</f>
        <v>218</v>
      </c>
      <c r="D16" s="4">
        <f t="shared" si="7"/>
        <v>240</v>
      </c>
      <c r="E16" s="4">
        <f t="shared" si="7"/>
        <v>264</v>
      </c>
      <c r="F16" s="4">
        <f t="shared" si="7"/>
        <v>290</v>
      </c>
      <c r="G16" s="4">
        <f t="shared" si="7"/>
        <v>319</v>
      </c>
      <c r="H16" s="4">
        <f t="shared" si="7"/>
        <v>351</v>
      </c>
      <c r="I16" s="4">
        <f t="shared" si="7"/>
        <v>386</v>
      </c>
      <c r="J16" s="4">
        <f t="shared" si="7"/>
        <v>425</v>
      </c>
      <c r="K16" s="4">
        <f t="shared" si="7"/>
        <v>468</v>
      </c>
      <c r="L16" s="4">
        <f t="shared" si="7"/>
        <v>515</v>
      </c>
      <c r="M16" s="4">
        <f t="shared" si="7"/>
        <v>567</v>
      </c>
    </row>
  </sheetData>
  <dataValidations disablePrompts="1" count="1">
    <dataValidation type="list" allowBlank="1" showInputMessage="1" showErrorMessage="1" sqref="A3 A16">
      <formula1>$A$6:$A$12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zoomScale="115" zoomScaleNormal="115" workbookViewId="0">
      <selection activeCell="F23" sqref="F23"/>
    </sheetView>
  </sheetViews>
  <sheetFormatPr defaultRowHeight="14.4" x14ac:dyDescent="0.3"/>
  <cols>
    <col min="1" max="1" width="15.33203125" customWidth="1"/>
    <col min="2" max="2" width="15.6640625" customWidth="1"/>
    <col min="3" max="3" width="10.88671875" bestFit="1" customWidth="1"/>
    <col min="4" max="4" width="10.77734375" customWidth="1"/>
    <col min="5" max="5" width="18" bestFit="1" customWidth="1"/>
    <col min="6" max="6" width="19.88671875" customWidth="1"/>
    <col min="7" max="7" width="18.44140625" bestFit="1" customWidth="1"/>
  </cols>
  <sheetData>
    <row r="1" spans="1:6" x14ac:dyDescent="0.3">
      <c r="A1" s="10" t="s">
        <v>35</v>
      </c>
      <c r="B1" s="11"/>
      <c r="D1" s="13" t="s">
        <v>36</v>
      </c>
      <c r="E1" s="13" t="s">
        <v>37</v>
      </c>
      <c r="F1" s="13" t="s">
        <v>38</v>
      </c>
    </row>
    <row r="2" spans="1:6" x14ac:dyDescent="0.3">
      <c r="A2" s="3" t="s">
        <v>46</v>
      </c>
      <c r="B2" s="12" t="s">
        <v>47</v>
      </c>
      <c r="D2" s="4">
        <f>LOOKUP(9.99999999999999E+307,D3:D10)</f>
        <v>12</v>
      </c>
      <c r="E2" s="4" t="str">
        <f>LOOKUP(REPT("Ω",255),E3:E10)</f>
        <v>Ωsasd</v>
      </c>
      <c r="F2" s="4" t="str">
        <f>LOOKUP(2,1/(F3:F10&lt;&gt;""),F3:F10)</f>
        <v>Killer Ap</v>
      </c>
    </row>
    <row r="3" spans="1:6" x14ac:dyDescent="0.3">
      <c r="A3" s="2">
        <v>0</v>
      </c>
      <c r="B3" s="2">
        <v>0</v>
      </c>
      <c r="D3" s="2">
        <v>34</v>
      </c>
      <c r="E3" s="2" t="s">
        <v>39</v>
      </c>
      <c r="F3" s="2">
        <v>55</v>
      </c>
    </row>
    <row r="4" spans="1:6" x14ac:dyDescent="0.3">
      <c r="A4" s="2">
        <v>500</v>
      </c>
      <c r="B4" s="2">
        <v>25</v>
      </c>
      <c r="D4" s="2"/>
      <c r="E4" s="2"/>
      <c r="F4" s="2">
        <v>68</v>
      </c>
    </row>
    <row r="5" spans="1:6" x14ac:dyDescent="0.3">
      <c r="A5" s="2">
        <v>1500</v>
      </c>
      <c r="B5" s="2">
        <v>100</v>
      </c>
      <c r="D5" s="2">
        <v>45</v>
      </c>
      <c r="E5" s="2" t="s">
        <v>40</v>
      </c>
      <c r="F5" s="2">
        <v>4</v>
      </c>
    </row>
    <row r="6" spans="1:6" x14ac:dyDescent="0.3">
      <c r="A6" s="2">
        <v>3000</v>
      </c>
      <c r="B6" s="2">
        <v>225</v>
      </c>
      <c r="D6" s="2"/>
      <c r="E6" s="2" t="s">
        <v>41</v>
      </c>
      <c r="F6" s="2" t="s">
        <v>39</v>
      </c>
    </row>
    <row r="7" spans="1:6" x14ac:dyDescent="0.3">
      <c r="A7" s="2">
        <v>5000</v>
      </c>
      <c r="B7" s="2">
        <v>500</v>
      </c>
      <c r="D7" s="2">
        <v>4</v>
      </c>
      <c r="E7" s="2" t="s">
        <v>42</v>
      </c>
      <c r="F7" s="2" t="s">
        <v>43</v>
      </c>
    </row>
    <row r="8" spans="1:6" x14ac:dyDescent="0.3">
      <c r="A8" s="2">
        <v>10000</v>
      </c>
      <c r="B8" s="2">
        <v>1600</v>
      </c>
      <c r="D8" s="2"/>
      <c r="E8" s="2"/>
      <c r="F8" s="2" t="s">
        <v>44</v>
      </c>
    </row>
    <row r="9" spans="1:6" x14ac:dyDescent="0.3">
      <c r="D9" s="2">
        <v>12</v>
      </c>
      <c r="E9" s="2"/>
      <c r="F9" s="2"/>
    </row>
    <row r="10" spans="1:6" x14ac:dyDescent="0.3">
      <c r="A10" s="9" t="s">
        <v>45</v>
      </c>
      <c r="B10" s="17">
        <f>SUMPRODUCT(LOOKUP(C14:C26,A3:B8))</f>
        <v>7800</v>
      </c>
      <c r="D10" s="2"/>
      <c r="E10" s="2"/>
      <c r="F10" s="2"/>
    </row>
    <row r="11" spans="1:6" x14ac:dyDescent="0.3">
      <c r="B11" s="17">
        <f>SUM(D14:D26)</f>
        <v>7800</v>
      </c>
    </row>
    <row r="13" spans="1:6" x14ac:dyDescent="0.3">
      <c r="A13" s="3" t="s">
        <v>48</v>
      </c>
      <c r="B13" s="3" t="s">
        <v>49</v>
      </c>
      <c r="C13" s="14" t="s">
        <v>34</v>
      </c>
      <c r="D13" s="14" t="s">
        <v>55</v>
      </c>
    </row>
    <row r="14" spans="1:6" x14ac:dyDescent="0.3">
      <c r="A14" s="5">
        <v>10589</v>
      </c>
      <c r="B14" s="5" t="s">
        <v>50</v>
      </c>
      <c r="C14" s="15">
        <v>4541</v>
      </c>
      <c r="D14" s="16">
        <f>LOOKUP(C14,$A$3:$B$8)</f>
        <v>225</v>
      </c>
    </row>
    <row r="15" spans="1:6" x14ac:dyDescent="0.3">
      <c r="A15" s="2">
        <v>10590</v>
      </c>
      <c r="B15" s="2" t="s">
        <v>51</v>
      </c>
      <c r="C15" s="7">
        <v>1154</v>
      </c>
      <c r="D15" s="16">
        <f t="shared" ref="D15:D27" si="0">LOOKUP(C15,$A$3:$B$8)</f>
        <v>25</v>
      </c>
    </row>
    <row r="16" spans="1:6" x14ac:dyDescent="0.3">
      <c r="A16" s="2">
        <v>10591</v>
      </c>
      <c r="B16" s="2" t="s">
        <v>52</v>
      </c>
      <c r="C16" s="7">
        <v>424</v>
      </c>
      <c r="D16" s="16">
        <f t="shared" si="0"/>
        <v>0</v>
      </c>
    </row>
    <row r="17" spans="1:4" x14ac:dyDescent="0.3">
      <c r="A17" s="2">
        <v>10592</v>
      </c>
      <c r="B17" s="2" t="s">
        <v>53</v>
      </c>
      <c r="C17" s="7">
        <v>553</v>
      </c>
      <c r="D17" s="16">
        <f t="shared" si="0"/>
        <v>25</v>
      </c>
    </row>
    <row r="18" spans="1:4" x14ac:dyDescent="0.3">
      <c r="A18" s="2">
        <v>10593</v>
      </c>
      <c r="B18" s="2" t="s">
        <v>53</v>
      </c>
      <c r="C18" s="7">
        <v>4264</v>
      </c>
      <c r="D18" s="16">
        <f t="shared" si="0"/>
        <v>225</v>
      </c>
    </row>
    <row r="19" spans="1:4" x14ac:dyDescent="0.3">
      <c r="A19" s="2">
        <v>10594</v>
      </c>
      <c r="B19" s="2" t="s">
        <v>53</v>
      </c>
      <c r="C19" s="7">
        <v>7894</v>
      </c>
      <c r="D19" s="16">
        <f t="shared" si="0"/>
        <v>500</v>
      </c>
    </row>
    <row r="20" spans="1:4" x14ac:dyDescent="0.3">
      <c r="A20" s="2">
        <v>10595</v>
      </c>
      <c r="B20" s="2" t="s">
        <v>52</v>
      </c>
      <c r="C20" s="7">
        <v>7471</v>
      </c>
      <c r="D20" s="16">
        <f t="shared" si="0"/>
        <v>500</v>
      </c>
    </row>
    <row r="21" spans="1:4" x14ac:dyDescent="0.3">
      <c r="A21" s="2">
        <v>10596</v>
      </c>
      <c r="B21" s="2" t="s">
        <v>51</v>
      </c>
      <c r="C21" s="7">
        <v>12219</v>
      </c>
      <c r="D21" s="16">
        <f t="shared" si="0"/>
        <v>1600</v>
      </c>
    </row>
    <row r="22" spans="1:4" x14ac:dyDescent="0.3">
      <c r="A22" s="2">
        <v>10597</v>
      </c>
      <c r="B22" s="2" t="s">
        <v>50</v>
      </c>
      <c r="C22" s="7">
        <v>9032</v>
      </c>
      <c r="D22" s="16">
        <f t="shared" si="0"/>
        <v>500</v>
      </c>
    </row>
    <row r="23" spans="1:4" x14ac:dyDescent="0.3">
      <c r="A23" s="2">
        <v>10598</v>
      </c>
      <c r="B23" s="2" t="s">
        <v>50</v>
      </c>
      <c r="C23" s="7">
        <v>10555</v>
      </c>
      <c r="D23" s="16">
        <f t="shared" si="0"/>
        <v>1600</v>
      </c>
    </row>
    <row r="24" spans="1:4" x14ac:dyDescent="0.3">
      <c r="A24" s="2">
        <v>10599</v>
      </c>
      <c r="B24" s="2" t="s">
        <v>53</v>
      </c>
      <c r="C24" s="7">
        <v>14869</v>
      </c>
      <c r="D24" s="16">
        <f t="shared" si="0"/>
        <v>1600</v>
      </c>
    </row>
    <row r="25" spans="1:4" x14ac:dyDescent="0.3">
      <c r="A25" s="2">
        <v>10600</v>
      </c>
      <c r="B25" s="2" t="s">
        <v>51</v>
      </c>
      <c r="C25" s="7">
        <v>9188</v>
      </c>
      <c r="D25" s="16">
        <f t="shared" si="0"/>
        <v>500</v>
      </c>
    </row>
    <row r="26" spans="1:4" x14ac:dyDescent="0.3">
      <c r="A26" s="2">
        <v>10601</v>
      </c>
      <c r="B26" s="2" t="s">
        <v>52</v>
      </c>
      <c r="C26" s="7">
        <v>5962</v>
      </c>
      <c r="D26" s="16">
        <f t="shared" si="0"/>
        <v>500</v>
      </c>
    </row>
    <row r="27" spans="1:4" x14ac:dyDescent="0.3">
      <c r="C27" s="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Bill(1)</vt:lpstr>
      <vt:lpstr>Mike(2)</vt:lpstr>
      <vt:lpstr>Bill(3)Mike(4)</vt:lpstr>
      <vt:lpstr>Bill(5)Mike(6)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Michael Girvin</cp:lastModifiedBy>
  <dcterms:created xsi:type="dcterms:W3CDTF">2012-04-16T14:33:06Z</dcterms:created>
  <dcterms:modified xsi:type="dcterms:W3CDTF">2012-04-18T18:28:25Z</dcterms:modified>
</cp:coreProperties>
</file>