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firstSheet="3" activeTab="5"/>
  </bookViews>
  <sheets>
    <sheet name="EMT(101)" sheetId="1" r:id="rId1"/>
    <sheet name="EMT(102)" sheetId="2" r:id="rId2"/>
    <sheet name="EMT(103)" sheetId="3" r:id="rId3"/>
    <sheet name="EMT(104)" sheetId="4" r:id="rId4"/>
    <sheet name="EMT(105)" sheetId="5" r:id="rId5"/>
    <sheet name="EMT(106)" sheetId="6" r:id="rId6"/>
    <sheet name="Sheet2" sheetId="7" r:id="rId7"/>
    <sheet name="Sheet3" sheetId="8" r:id="rId8"/>
  </sheets>
  <definedNames>
    <definedName name="CRITERIA" localSheetId="4">'EMT(105)'!$C$7:$C$8</definedName>
    <definedName name="debt_clock" localSheetId="3">'EMT(104)'!$B$18:$B$103</definedName>
    <definedName name="EXTRACT" localSheetId="2">'EMT(103)'!$D$7</definedName>
    <definedName name="EXTRACT" localSheetId="4">'EMT(105)'!#REF!</definedName>
  </definedNames>
  <calcPr fullCalcOnLoad="1"/>
</workbook>
</file>

<file path=xl/sharedStrings.xml><?xml version="1.0" encoding="utf-8"?>
<sst xmlns="http://schemas.openxmlformats.org/spreadsheetml/2006/main" count="161" uniqueCount="150">
  <si>
    <t>IS functions yeild a TRUE FALSE depending on cell content or formula results</t>
  </si>
  <si>
    <t>Value refers to an empty cell.</t>
  </si>
  <si>
    <t>Value refers to any error value except #N/A.</t>
  </si>
  <si>
    <t>Value refers to any error value (#N/A, #VALUE!, #REF!, #DIV/0!, #NUM!, #NAME?, or #NULL!).</t>
  </si>
  <si>
    <t>Value refers to a logical value.</t>
  </si>
  <si>
    <t>Value refers to the #N/A (value not available) error value.</t>
  </si>
  <si>
    <t>Value refers to any item that is not text. (Note that this function returns TRUE if value refers to a blank cell.)</t>
  </si>
  <si>
    <t>Value refers to a number.</t>
  </si>
  <si>
    <t>Value refers to a reference.</t>
  </si>
  <si>
    <t>Value refers to text.</t>
  </si>
  <si>
    <t>ISBLANK function</t>
  </si>
  <si>
    <t>ISERR function</t>
  </si>
  <si>
    <t>ISERROR function</t>
  </si>
  <si>
    <t>ISLOGICAL function</t>
  </si>
  <si>
    <t>ISNA function</t>
  </si>
  <si>
    <t>ISNONTEXT function</t>
  </si>
  <si>
    <t>ISNUMBER function</t>
  </si>
  <si>
    <t>ISREF function</t>
  </si>
  <si>
    <t>ISTEXT function</t>
  </si>
  <si>
    <t>rad</t>
  </si>
  <si>
    <t>e</t>
  </si>
  <si>
    <t>A formula like, =IF(ISTEXT(B22),"Text",IF(ISNUMBER(B22),"Number","Not text or number")) will give you a text string to tell you whether the cell value is text, a number, or other.</t>
  </si>
  <si>
    <t>NO</t>
  </si>
  <si>
    <t>Item</t>
  </si>
  <si>
    <t>YouTubersLoveExcel#41: Prevent Duplicates COUNTIF Data Valid</t>
  </si>
  <si>
    <t>In this video we saw how to use data validation to prevent duplicate values.</t>
  </si>
  <si>
    <t>In this current video we will see how to highlight duplicate values once they have already been entered into the spreadsheet using Conditional Formatting</t>
  </si>
  <si>
    <t>In Excel 2007, conditional formatting can be found in the Styles Group in the Home Ribbon. In Excel 2003, conditional formatting can be found in the Formatting menu, Conditional Formatting.</t>
  </si>
  <si>
    <t>The keyboard short cut for Conditional Formatting is Alt + O + D</t>
  </si>
  <si>
    <t>The formula, =COUNTIF($C$8:$C8,$C8)&gt;1 will highlight the row where the first duplicate appears. For more about cell references, see this video:</t>
  </si>
  <si>
    <t>Excel Basics #4: 4 types of Cell References in Formulas</t>
  </si>
  <si>
    <t>Excel Magic Trick #6: Conditional Formatting for a Row</t>
  </si>
  <si>
    <t>Student Mark</t>
  </si>
  <si>
    <t>Scores</t>
  </si>
  <si>
    <t>Count</t>
  </si>
  <si>
    <t>% of Total</t>
  </si>
  <si>
    <t>In Excel 2003, advanced Filter can be found in the Data menu, then Filter, then Advanced Filter. In Excel 2007, advanced Filter can be found in the Data Ribbon in the Sort and Filter group. To extract unique records, select "copy to anothert location" and "Unique records Only" and determine a cell to "Copy to".</t>
  </si>
  <si>
    <t>For a more detailed explanistion for the tricks you see in this short video:</t>
  </si>
  <si>
    <t>Stats 12: Categorical Frequency Distribution w Formulas</t>
  </si>
  <si>
    <t>Stats 13: Column Chart From Frequency Distribution:</t>
  </si>
  <si>
    <t>Stats 14: Categorical Relative &amp; Percent Freq. Dist. w Formulas</t>
  </si>
  <si>
    <t>Stats 15: Categorical Freq. Dist. Pie Chart w Pivot Table &amp;</t>
  </si>
  <si>
    <t>Total debt</t>
  </si>
  <si>
    <t>The estimated population of the United States</t>
  </si>
  <si>
    <t>so each citizen's share of this debt =</t>
  </si>
  <si>
    <t>Debt added per day</t>
  </si>
  <si>
    <t>Debt added per hour</t>
  </si>
  <si>
    <t>Debt added per minute</t>
  </si>
  <si>
    <t>Debt added per second</t>
  </si>
  <si>
    <t xml:space="preserve"> =VALUE(MID(B27,FIND("$",B27)+1,4))*1000000000</t>
  </si>
  <si>
    <t xml:space="preserve"> =VALUE(MID(B24,FIND(",",B24)-3,11))</t>
  </si>
  <si>
    <t xml:space="preserve"> =VALUE(SUBSTITUTE(B22," ",""))</t>
  </si>
  <si>
    <t>In Excel 2003, to create a web query, go to the Data menu, Import External Data, New Web Query. In Excel 2007, go to the Data Ribbon, Get External Data group and then click on the "From Web" button.</t>
  </si>
  <si>
    <t>The VALUE function converts text to a number.</t>
  </si>
  <si>
    <t>The MID function will extract a part of a text string from the middle of a text string</t>
  </si>
  <si>
    <t>The FIND function tells you what the ordinal position a certain character is in a text string (FIND is case sensitive (SEARCH is not case sensitive).</t>
  </si>
  <si>
    <t>The SUBSTITUITE function will remove parts of a text string and replace it with another text string (or nothing).</t>
  </si>
  <si>
    <t>http://www.brillig.com/debt_clock/</t>
  </si>
  <si>
    <t>Data1</t>
  </si>
  <si>
    <t>Data2</t>
  </si>
  <si>
    <t>For a more detailed review of how to use the Advanced Filter with TRUE FALSE formulas see this video:</t>
  </si>
  <si>
    <t>Excel Magic Trick #83: Extract Sample Data Advanced Filter</t>
  </si>
  <si>
    <t xml:space="preserve"> =COUNTIF($C$11:$C$21,B11)=0</t>
  </si>
  <si>
    <t xml:space="preserve"> =COUNTIF($B$11:$B$21,C11)=0</t>
  </si>
  <si>
    <t>Job</t>
  </si>
  <si>
    <t>Start</t>
  </si>
  <si>
    <t>End</t>
  </si>
  <si>
    <t>Project 1</t>
  </si>
  <si>
    <t>Project 2</t>
  </si>
  <si>
    <t>Project 3</t>
  </si>
  <si>
    <t>Project 4</t>
  </si>
  <si>
    <t>Project 5</t>
  </si>
  <si>
    <t>Excel Magic Trick #93: Gantt Cell Chart Conditional Formatti</t>
  </si>
  <si>
    <t>This video is the same as Excel Magic Trick # 93, except here we use days instead of years.</t>
  </si>
  <si>
    <t>The formula we use here is: =AND(E$7&gt;=$C8,E$7&lt;=$D8)</t>
  </si>
  <si>
    <t>For more about cell references, see this video;</t>
  </si>
  <si>
    <t>Sue</t>
  </si>
  <si>
    <t>Tine</t>
  </si>
  <si>
    <t>Chin</t>
  </si>
  <si>
    <t>Pham</t>
  </si>
  <si>
    <t>Isaac</t>
  </si>
  <si>
    <t>Fred</t>
  </si>
  <si>
    <t>U.S. NATIONAL DEBT CLOCK = The Outstanding Public Debt</t>
  </si>
  <si>
    <t>U.S. NATIONAL DEBT CLOCK</t>
  </si>
  <si>
    <t>The Outstanding Public Debt as of 24 Sep 2008 at 05:00:14 PM GMT is:</t>
  </si>
  <si>
    <t xml:space="preserve">$ 9 , 7 8 9 , 7 3 9 , 5 6 5 , 9 6 9 . 4 2 </t>
  </si>
  <si>
    <t>The estimated population of the United States is 304,787,032</t>
  </si>
  <si>
    <t>so each citizen's share of this debt is $32,119.93.</t>
  </si>
  <si>
    <t>The National Debt has continued to increase an average of $2.16 billion per day since September 28, 2007!</t>
  </si>
  <si>
    <t>Concerned? Then tell Congress and the White House!</t>
  </si>
  <si>
    <t>Do you have any questions about the National Debt or this Debt Clock?</t>
  </si>
  <si>
    <t>Here are some answers. The Treasury Department's Bureau of Public Debt also has their own Public Debt FAQ.</t>
  </si>
  <si>
    <t>National Debt -- In the News</t>
  </si>
  <si>
    <t>4 Feb 08 - Bush Proposes $3.1 Trillion Budget (Los Angeles Times)</t>
  </si>
  <si>
    <t>4 Feb 08 - Bush Budget Would Bring Record Deficits (Associated Press)</t>
  </si>
  <si>
    <t>27 Jan 08 - The State of the Union -- and its Debt (TheStreet.com)</t>
  </si>
  <si>
    <t>13 Mar 07 - Wincing Dems are likely to raise the limit on Debt (The Hill)</t>
  </si>
  <si>
    <t>16 Mar 06 - Congress sets new Federal Debt Limit: $9 trillion (National Public Radio)</t>
  </si>
  <si>
    <t>16 Mar 06 - Senate votes Debt Limit hike to $8.965 trillion (Reuters)</t>
  </si>
  <si>
    <t>16 Mar 06 - US Debt: At least it's not $1 zillion (Reuters)</t>
  </si>
  <si>
    <t>16 Feb 06 - U.S. moves to miss hitting Debt Ceiling (MarketWatch)</t>
  </si>
  <si>
    <t>8 Feb 06 - Big Deficit looms behind revival of 30-year bond (Reuters)</t>
  </si>
  <si>
    <t>7 Feb 06 - Bush's Budget sparks bipartisan protest (CBS News)</t>
  </si>
  <si>
    <t>30 Jan 06 - Federal borrowing raised to record level (CNN)</t>
  </si>
  <si>
    <t>10 Jan 06 - Bush seeking to limit spending growth in '07 Budget (Bloomberg)</t>
  </si>
  <si>
    <t>8 Jan 06 - U.S. hovers close to its Debt Ceiling -- Treasury boss says government business could be affected (San Francisco Chronicle)</t>
  </si>
  <si>
    <t>27 Nov 05 - Deficit cracking GOP's solidarity -- party-line vote no longer assured (San Francisco Chronicle)</t>
  </si>
  <si>
    <t>26 Nov 05 - Opinion: Get down to business on U.S. Deficit (The Indianapolis Star)</t>
  </si>
  <si>
    <t>20 Oct 05 - Budget debate a defining moment for GOP, groups say (CNSNews)</t>
  </si>
  <si>
    <t>5 Oct 05 - Editorial: Bush mismanagement worsens Deficit (The Capital Times (WI))</t>
  </si>
  <si>
    <t>17 Sep 05 - Analysis: Katrina's costs will swell National Debt (Associated Press)</t>
  </si>
  <si>
    <t>7 Sep 05 - Budget Deficit yet another storm victim (Los Angeles Daily News)</t>
  </si>
  <si>
    <t>10 Apr 05 - Editorial: $7,782,816,546,352 in Debt (CBS News)</t>
  </si>
  <si>
    <t>7 Apr 05 - Editorial: Bureau of Public Debt: Surrounded by IOUs (Seattle Post-Intelligencer)</t>
  </si>
  <si>
    <t>4 Apr 05 - Bush's agenda faces opposition from election-wary Republicans (Bloomberg.com)</t>
  </si>
  <si>
    <t>25 Jan 05 - $1.3 Trillion in Deficits forecast over decade (Los Angeles Times)</t>
  </si>
  <si>
    <t>21 Jan 05 - Does Social Security really face an $11 trillion Deficit? (FactCheck.org)</t>
  </si>
  <si>
    <t>13 Jan 05 - Critics call Bush's Deficit efforts feeble (Boston Herald)</t>
  </si>
  <si>
    <t>10 Jan 05 - Editorial: Deficit deception (St. Petersburg Times)</t>
  </si>
  <si>
    <t>19 Nov 04 - Bush signs [$800 Billion] Debt-limit hike (CBS News)</t>
  </si>
  <si>
    <t>18 Nov 04 - Senate votes to let US borrow up to $8.18 trillion (Boston Globe)</t>
  </si>
  <si>
    <t>4 Nov 04 - Why Democrats should be thankful -- at least they won't have to clean up the Bush fiscal catastrophe (Slate -- MSNBC)</t>
  </si>
  <si>
    <t>3 Nov 04 - Administration pressures Congress to raise Debt Ceiling (Boston Globe)</t>
  </si>
  <si>
    <t>23 Oct 04 - Where [Bush and Kerry] stand on taxes and the Budget (Detroit Free Press)</t>
  </si>
  <si>
    <t>9 Jun 04 - Editorial: Reagan policies gave green light to red ink (Washinton Post)</t>
  </si>
  <si>
    <t>2 Feb 04 - Bush sends $2.4 trillion budget (including record $521 billion Deficit) to Hill (CBS News)</t>
  </si>
  <si>
    <t>4 Jan 04 - Bush's budget for 2005 seeks to rein in domestic costs (New York Times)</t>
  </si>
  <si>
    <t>17 Dec 03 - Bush Deficit plan draws derision (CBS News)</t>
  </si>
  <si>
    <t>9 Jul 03 - Home is where the National Debt is (The Providence Journal)</t>
  </si>
  <si>
    <t>28 Jun 03 - Treasury official criticizes Debt ceiling (Washington Post)</t>
  </si>
  <si>
    <t>19 Jun 03 - Editorial: Delusional on the Deficit, by Sen. Ernest Hollings (Dem-SC) (Washington Post)</t>
  </si>
  <si>
    <t>15 Jun 03 - Aging population makes this Deficit scarier (USA Today)</t>
  </si>
  <si>
    <t>10 Jun 03 - Congressional analyst now sees this year's Deficit exceeding $400 billion (San Francisco Chronicle)</t>
  </si>
  <si>
    <t>31 May 03 - Democrats expect record Debts -- Federal Deficit is forecast to approach $500 billion next year (Washington Post)</t>
  </si>
  <si>
    <t>20 May 03 - White House urges Senate to raise Debt ceiling soon (Washington Post)</t>
  </si>
  <si>
    <t>14 Mar 03 - GOP senators oppose size of Bush tax cut (NY Times)</t>
  </si>
  <si>
    <t>20 Feb 03 - U.S. Government hits national debt ceiling -- Treasury begins taking evasive actions (CNN)</t>
  </si>
  <si>
    <t>29 Aug 01 - Congressional Budge Office: "Social Security funds needed to balance books" (CNN)</t>
  </si>
  <si>
    <t>22 Feb 01 - Bush unveils 'fiscally responsible' budget--reduces Deficit, but not Debt (CNN)</t>
  </si>
  <si>
    <t>27 Sep 00 - President Clinton Announces Another Record Budget Surplus (CNN)</t>
  </si>
  <si>
    <t>7 Sep 00 - National Debt Clock Stops, Despite Trillions of Dollars of Red Ink (CNN)</t>
  </si>
  <si>
    <t>26 Jun 00 - Concord Coalition Warns that the new "Surplus" is not new money, it's simply a new projection (Concord Coalition)</t>
  </si>
  <si>
    <t>1 May 00 - Clinton Announces Record Payment on National Debt (CNN)</t>
  </si>
  <si>
    <t>4 Aug 99 - US to buy back National Debt, first time in 25 years (BBC)</t>
  </si>
  <si>
    <t>Other sites concerned about the National Debt are:</t>
  </si>
  <si>
    <t>*The Concord Coalition - A nonpartisan, grass roots movement to eliminate the deficit and bring entitlements down to a level that's fair to all generations</t>
  </si>
  <si>
    <t>*Grandfather Economic Report on Federal Government Debt - Ever wonder to whom this massive Debt is owed? This massive site has the answer to this and other other questions.</t>
  </si>
  <si>
    <t>*WebActive - A weekly online magazine for progressive activists.</t>
  </si>
  <si>
    <t>Also, the U.S. Department of the Treasury provides daily, monthly, and yearly figures for the Debt--to the penny! These are the figures I use to calibrate this Debt Clock.</t>
  </si>
  <si>
    <t>This debt clock is maintained by Ed Hall (edhall@brillig.com). It was last calibrated using information obtained from the U.S. Department of the Treasury dated 22 September 2008. Population figures are derived from the U.S. Bureau of the Census' Population Clock.</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</si>
</sst>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409]dddd\,\ mmmm\ dd\,\ yyyy"/>
    <numFmt numFmtId="170" formatCode="mm/dd/yy;@"/>
    <numFmt numFmtId="171" formatCode="m/d"/>
  </numFmts>
  <fonts count="4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Tahoma"/>
      <family val="2"/>
    </font>
    <font>
      <sz val="10"/>
      <color indexed="8"/>
      <name val="Tahoma"/>
      <family val="2"/>
    </font>
    <font>
      <u val="single"/>
      <sz val="11"/>
      <color indexed="20"/>
      <name val="Calibri"/>
      <family val="2"/>
    </font>
    <font>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Tahoma"/>
      <family val="2"/>
    </font>
    <font>
      <sz val="10"/>
      <color theme="1"/>
      <name val="Tahoma"/>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66FFFF"/>
        <bgColor indexed="64"/>
      </patternFill>
    </fill>
    <fill>
      <patternFill patternType="solid">
        <fgColor rgb="FF99FF33"/>
        <bgColor indexed="64"/>
      </patternFill>
    </fill>
    <fill>
      <patternFill patternType="solid">
        <fgColor rgb="FFCCFFCC"/>
        <bgColor indexed="64"/>
      </patternFill>
    </fill>
    <fill>
      <patternFill patternType="solid">
        <fgColor rgb="FF66FFCC"/>
        <bgColor indexed="64"/>
      </patternFill>
    </fill>
    <fill>
      <patternFill patternType="solid">
        <fgColor rgb="FF00B050"/>
        <bgColor indexed="64"/>
      </patternFill>
    </fill>
    <fill>
      <patternFill patternType="solid">
        <fgColor theme="1"/>
        <bgColor indexed="64"/>
      </patternFill>
    </fill>
    <fill>
      <patternFill patternType="solid">
        <fgColor rgb="FF00206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1">
    <xf numFmtId="0" fontId="0" fillId="0" borderId="0" xfId="0" applyFont="1" applyAlignment="1">
      <alignment/>
    </xf>
    <xf numFmtId="0" fontId="0" fillId="33" borderId="10" xfId="0" applyFill="1" applyBorder="1" applyAlignment="1">
      <alignment/>
    </xf>
    <xf numFmtId="0" fontId="0" fillId="33" borderId="11" xfId="0" applyFill="1" applyBorder="1" applyAlignment="1">
      <alignment horizontal="centerContinuous" wrapText="1"/>
    </xf>
    <xf numFmtId="0" fontId="0" fillId="33" borderId="12" xfId="0" applyFill="1" applyBorder="1" applyAlignment="1">
      <alignment horizontal="centerContinuous" wrapText="1"/>
    </xf>
    <xf numFmtId="0" fontId="0" fillId="33" borderId="13" xfId="0" applyFill="1" applyBorder="1" applyAlignment="1">
      <alignment horizontal="centerContinuous" wrapText="1"/>
    </xf>
    <xf numFmtId="0" fontId="0" fillId="33" borderId="10" xfId="0" applyFill="1" applyBorder="1" applyAlignment="1">
      <alignment horizontal="centerContinuous" wrapText="1"/>
    </xf>
    <xf numFmtId="0" fontId="0" fillId="0" borderId="10" xfId="0" applyFill="1" applyBorder="1" applyAlignment="1">
      <alignment horizontal="centerContinuous" wrapText="1"/>
    </xf>
    <xf numFmtId="0" fontId="0" fillId="0" borderId="10" xfId="0" applyBorder="1" applyAlignment="1">
      <alignment/>
    </xf>
    <xf numFmtId="0" fontId="0" fillId="34" borderId="10" xfId="0" applyFill="1" applyBorder="1" applyAlignment="1">
      <alignment/>
    </xf>
    <xf numFmtId="0" fontId="0" fillId="35" borderId="10" xfId="0" applyFill="1" applyBorder="1" applyAlignment="1">
      <alignment/>
    </xf>
    <xf numFmtId="0" fontId="0" fillId="36" borderId="10" xfId="0" applyFill="1" applyBorder="1" applyAlignment="1">
      <alignment/>
    </xf>
    <xf numFmtId="0" fontId="34" fillId="0" borderId="0" xfId="53" applyAlignment="1" applyProtection="1">
      <alignment/>
      <protection/>
    </xf>
    <xf numFmtId="10" fontId="0" fillId="37" borderId="10" xfId="59" applyNumberFormat="1" applyFont="1" applyFill="1" applyBorder="1" applyAlignment="1">
      <alignment/>
    </xf>
    <xf numFmtId="0" fontId="0" fillId="38" borderId="10" xfId="0" applyFill="1" applyBorder="1" applyAlignment="1">
      <alignment/>
    </xf>
    <xf numFmtId="0" fontId="27" fillId="39" borderId="0" xfId="0" applyFont="1" applyFill="1" applyAlignment="1">
      <alignment/>
    </xf>
    <xf numFmtId="0" fontId="42" fillId="39" borderId="0" xfId="0" applyFont="1" applyFill="1" applyAlignment="1">
      <alignment/>
    </xf>
    <xf numFmtId="0" fontId="42" fillId="39" borderId="10" xfId="0" applyFont="1" applyFill="1" applyBorder="1" applyAlignment="1">
      <alignment/>
    </xf>
    <xf numFmtId="0" fontId="43" fillId="0" borderId="10" xfId="0" applyFont="1" applyBorder="1" applyAlignment="1">
      <alignment/>
    </xf>
    <xf numFmtId="0" fontId="24" fillId="40" borderId="10" xfId="0" applyFont="1" applyFill="1" applyBorder="1" applyAlignment="1">
      <alignment horizontal="centerContinuous" wrapText="1"/>
    </xf>
    <xf numFmtId="168" fontId="0" fillId="36" borderId="10" xfId="44" applyNumberFormat="1" applyFont="1" applyFill="1" applyBorder="1" applyAlignment="1">
      <alignment/>
    </xf>
    <xf numFmtId="43" fontId="0" fillId="36" borderId="10" xfId="42" applyFont="1" applyFill="1" applyBorder="1" applyAlignment="1">
      <alignment/>
    </xf>
    <xf numFmtId="168" fontId="0" fillId="36" borderId="10" xfId="0" applyNumberFormat="1" applyFill="1" applyBorder="1" applyAlignment="1">
      <alignment/>
    </xf>
    <xf numFmtId="0" fontId="0" fillId="41" borderId="10" xfId="0" applyFill="1" applyBorder="1" applyAlignment="1">
      <alignment/>
    </xf>
    <xf numFmtId="0" fontId="27" fillId="40" borderId="10" xfId="0" applyFont="1" applyFill="1" applyBorder="1" applyAlignment="1">
      <alignment/>
    </xf>
    <xf numFmtId="171" fontId="0" fillId="0" borderId="10" xfId="0" applyNumberFormat="1" applyBorder="1" applyAlignment="1">
      <alignment/>
    </xf>
    <xf numFmtId="171" fontId="0" fillId="0" borderId="10" xfId="0" applyNumberFormat="1" applyBorder="1" applyAlignment="1">
      <alignment/>
    </xf>
    <xf numFmtId="0" fontId="24" fillId="40" borderId="10" xfId="0" applyFont="1" applyFill="1" applyBorder="1" applyAlignment="1">
      <alignment/>
    </xf>
    <xf numFmtId="0" fontId="0" fillId="0" borderId="10" xfId="0" applyBorder="1" applyAlignment="1">
      <alignment wrapText="1"/>
    </xf>
    <xf numFmtId="0" fontId="0" fillId="36" borderId="14" xfId="0" applyFill="1" applyBorder="1" applyAlignment="1">
      <alignment/>
    </xf>
    <xf numFmtId="0" fontId="0" fillId="0" borderId="15" xfId="0" applyBorder="1" applyAlignment="1">
      <alignment/>
    </xf>
    <xf numFmtId="0" fontId="0" fillId="0" borderId="16"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color theme="0"/>
      </font>
      <fill>
        <patternFill>
          <bgColor theme="1"/>
        </patternFill>
      </fill>
    </dxf>
    <dxf>
      <fill>
        <patternFill>
          <bgColor rgb="FFFF0000"/>
        </patternFill>
      </fill>
    </dxf>
    <dxf>
      <font>
        <color theme="0"/>
      </font>
      <fill>
        <patternFill>
          <bgColor theme="1"/>
        </patternFill>
      </fill>
    </dxf>
    <dxf>
      <font>
        <color theme="0"/>
      </font>
      <fill>
        <patternFill>
          <bgColor rgb="FF0070C0"/>
        </patternFill>
      </fill>
    </dxf>
    <dxf>
      <font>
        <color theme="0"/>
      </font>
      <fill>
        <patternFill>
          <bgColor rgb="FF0070C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36725"/>
          <c:y val="0.359"/>
          <c:w val="0.262"/>
          <c:h val="0.52575"/>
        </c:manualLayout>
      </c:layout>
      <c:pieChart>
        <c:varyColors val="1"/>
        <c:ser>
          <c:idx val="0"/>
          <c:order val="0"/>
          <c:tx>
            <c:strRef>
              <c:f>'EMT(103)'!$D$7</c:f>
              <c:strCache>
                <c:ptCount val="1"/>
                <c:pt idx="0">
                  <c:v>Scores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1"/>
            </c:dLbl>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1"/>
            </c:dLbl>
            <c:dLbl>
              <c:idx val="2"/>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1"/>
            </c:dLbl>
            <c:dLbl>
              <c:idx val="3"/>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1"/>
            </c:dLbl>
            <c:dLbl>
              <c:idx val="4"/>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1"/>
            </c:dLbl>
            <c:numFmt formatCode="General" sourceLinked="1"/>
            <c:spPr>
              <a:noFill/>
              <a:ln w="3175">
                <a:noFill/>
              </a:ln>
            </c:spPr>
            <c:showLegendKey val="0"/>
            <c:showVal val="1"/>
            <c:showBubbleSize val="0"/>
            <c:showCatName val="0"/>
            <c:showSerName val="0"/>
            <c:showLeaderLines val="1"/>
            <c:showPercent val="1"/>
          </c:dLbls>
          <c:val>
            <c:numRef>
              <c:f>'EMT(103)'!$D$8:$D$12</c:f>
              <c:numCache/>
            </c:numRef>
          </c:val>
        </c:ser>
        <c:ser>
          <c:idx val="1"/>
          <c:order val="1"/>
          <c:tx>
            <c:strRef>
              <c:f>'EMT(103)'!$F$7</c:f>
              <c:strCache>
                <c:ptCount val="1"/>
                <c:pt idx="0">
                  <c:v>% of Total</c:v>
                </c:pt>
              </c:strCache>
            </c:strRef>
          </c:tx>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val>
            <c:numRef>
              <c:f>'EMT(103)'!$F$8:$F$12</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7</xdr:row>
      <xdr:rowOff>152400</xdr:rowOff>
    </xdr:from>
    <xdr:to>
      <xdr:col>6</xdr:col>
      <xdr:colOff>180975</xdr:colOff>
      <xdr:row>16</xdr:row>
      <xdr:rowOff>95250</xdr:rowOff>
    </xdr:to>
    <xdr:graphicFrame>
      <xdr:nvGraphicFramePr>
        <xdr:cNvPr id="1" name="Chart 1"/>
        <xdr:cNvGraphicFramePr/>
      </xdr:nvGraphicFramePr>
      <xdr:xfrm>
        <a:off x="66675" y="2819400"/>
        <a:ext cx="3238500" cy="1657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youtube.com/watch?v=jK3ot5JbYtw" TargetMode="External" /><Relationship Id="rId2" Type="http://schemas.openxmlformats.org/officeDocument/2006/relationships/hyperlink" Target="http://www.youtube.com/watch?v=kv2114UIOWc" TargetMode="External" /><Relationship Id="rId3" Type="http://schemas.openxmlformats.org/officeDocument/2006/relationships/hyperlink" Target="http://www.youtube.com/watch?v=rBMj--NjWt4"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youtube.com/watch?v=iSJmjB36e8I&amp;feature=PlayList&amp;p=B9BAC463CC76D972&amp;index=0" TargetMode="External" /><Relationship Id="rId2" Type="http://schemas.openxmlformats.org/officeDocument/2006/relationships/hyperlink" Target="http://www.youtube.com/watch?v=N7f2Uod3IlQ&amp;feature=PlayList&amp;p=B9BAC463CC76D972&amp;index=1" TargetMode="External" /><Relationship Id="rId3" Type="http://schemas.openxmlformats.org/officeDocument/2006/relationships/hyperlink" Target="http://www.youtube.com/watch?v=0_hREtfcmpA&amp;feature=PlayList&amp;p=B9BAC463CC76D972&amp;index=2" TargetMode="External" /><Relationship Id="rId4" Type="http://schemas.openxmlformats.org/officeDocument/2006/relationships/hyperlink" Target="http://www.youtube.com/watch?v=-ERARVSfeuw&amp;feature=PlayList&amp;p=B9BAC463CC76D972&amp;index=3" TargetMode="External" /><Relationship Id="rId5" Type="http://schemas.openxmlformats.org/officeDocument/2006/relationships/drawing" Target="../drawings/drawing1.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youtube.com/watch?v=nAqRmCw3PHs"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youtube.com/watch?v=KxSDQQWO8ZA" TargetMode="External" /><Relationship Id="rId2" Type="http://schemas.openxmlformats.org/officeDocument/2006/relationships/hyperlink" Target="http://www.youtube.com/watch?v=kv2114UIOWc" TargetMode="Externa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26"/>
  <sheetViews>
    <sheetView zoomScale="115" zoomScaleNormal="115" zoomScalePageLayoutView="0" workbookViewId="0" topLeftCell="B19">
      <selection activeCell="C28" sqref="C28"/>
    </sheetView>
  </sheetViews>
  <sheetFormatPr defaultColWidth="9.140625" defaultRowHeight="15"/>
  <cols>
    <col min="1" max="1" width="3.7109375" style="0" bestFit="1" customWidth="1"/>
    <col min="2" max="2" width="19.140625" style="0" bestFit="1" customWidth="1"/>
    <col min="3" max="3" width="38.57421875" style="0" customWidth="1"/>
  </cols>
  <sheetData>
    <row r="1" spans="1:3" ht="30">
      <c r="A1" s="1" t="str">
        <f>ROW()&amp;")"</f>
        <v>1)</v>
      </c>
      <c r="B1" s="5" t="s">
        <v>0</v>
      </c>
      <c r="C1" s="5"/>
    </row>
    <row r="2" spans="1:3" ht="60">
      <c r="A2" s="1" t="str">
        <f>ROW()&amp;")"</f>
        <v>2)</v>
      </c>
      <c r="B2" s="5" t="s">
        <v>21</v>
      </c>
      <c r="C2" s="5"/>
    </row>
    <row r="3" spans="1:3" ht="15">
      <c r="A3" s="1" t="str">
        <f aca="true" t="shared" si="0" ref="A3:A11">ROW()&amp;")"</f>
        <v>3)</v>
      </c>
      <c r="B3" s="6" t="s">
        <v>10</v>
      </c>
      <c r="C3" s="6" t="s">
        <v>1</v>
      </c>
    </row>
    <row r="4" spans="1:3" ht="30">
      <c r="A4" s="1" t="str">
        <f t="shared" si="0"/>
        <v>4)</v>
      </c>
      <c r="B4" s="6" t="s">
        <v>11</v>
      </c>
      <c r="C4" s="6" t="s">
        <v>2</v>
      </c>
    </row>
    <row r="5" spans="1:3" ht="45">
      <c r="A5" s="1" t="str">
        <f t="shared" si="0"/>
        <v>5)</v>
      </c>
      <c r="B5" s="6" t="s">
        <v>12</v>
      </c>
      <c r="C5" s="6" t="s">
        <v>3</v>
      </c>
    </row>
    <row r="6" spans="1:3" ht="15">
      <c r="A6" s="1" t="str">
        <f t="shared" si="0"/>
        <v>6)</v>
      </c>
      <c r="B6" s="6" t="s">
        <v>13</v>
      </c>
      <c r="C6" s="6" t="s">
        <v>4</v>
      </c>
    </row>
    <row r="7" spans="1:3" ht="30">
      <c r="A7" s="1" t="str">
        <f t="shared" si="0"/>
        <v>7)</v>
      </c>
      <c r="B7" s="6" t="s">
        <v>14</v>
      </c>
      <c r="C7" s="6" t="s">
        <v>5</v>
      </c>
    </row>
    <row r="8" spans="1:3" ht="45">
      <c r="A8" s="1" t="str">
        <f t="shared" si="0"/>
        <v>8)</v>
      </c>
      <c r="B8" s="6" t="s">
        <v>15</v>
      </c>
      <c r="C8" s="6" t="s">
        <v>6</v>
      </c>
    </row>
    <row r="9" spans="1:3" ht="15">
      <c r="A9" s="1" t="str">
        <f t="shared" si="0"/>
        <v>9)</v>
      </c>
      <c r="B9" s="6" t="s">
        <v>16</v>
      </c>
      <c r="C9" s="6" t="s">
        <v>7</v>
      </c>
    </row>
    <row r="10" spans="1:3" ht="15">
      <c r="A10" s="1" t="str">
        <f t="shared" si="0"/>
        <v>10)</v>
      </c>
      <c r="B10" s="6" t="s">
        <v>17</v>
      </c>
      <c r="C10" s="6" t="s">
        <v>8</v>
      </c>
    </row>
    <row r="11" spans="1:3" ht="15">
      <c r="A11" s="1" t="str">
        <f t="shared" si="0"/>
        <v>11)</v>
      </c>
      <c r="B11" s="6" t="s">
        <v>18</v>
      </c>
      <c r="C11" s="6" t="s">
        <v>9</v>
      </c>
    </row>
    <row r="13" spans="2:5" ht="15">
      <c r="B13" s="8"/>
      <c r="C13" s="8" t="b">
        <f>ISBLANK(B13)</f>
        <v>1</v>
      </c>
      <c r="D13" s="9">
        <v>5</v>
      </c>
      <c r="E13" s="9" t="b">
        <f>ISBLANK(D13)</f>
        <v>0</v>
      </c>
    </row>
    <row r="14" spans="2:5" ht="15">
      <c r="B14" s="8" t="e">
        <f>0/0</f>
        <v>#DIV/0!</v>
      </c>
      <c r="C14" s="8" t="b">
        <f>ISERR(B14)</f>
        <v>1</v>
      </c>
      <c r="D14" s="9">
        <v>5</v>
      </c>
      <c r="E14" s="9" t="b">
        <f>ISERR(D14)</f>
        <v>0</v>
      </c>
    </row>
    <row r="15" spans="2:5" ht="15">
      <c r="B15" s="8" t="e">
        <f>NA()</f>
        <v>#N/A</v>
      </c>
      <c r="C15" s="8" t="b">
        <f>ISERROR(B15)</f>
        <v>1</v>
      </c>
      <c r="D15" s="9">
        <v>5</v>
      </c>
      <c r="E15" s="9" t="b">
        <f>ISERROR(D15)</f>
        <v>0</v>
      </c>
    </row>
    <row r="16" spans="2:5" ht="15">
      <c r="B16" s="8" t="b">
        <v>1</v>
      </c>
      <c r="C16" s="8" t="b">
        <f>ISLOGICAL(B16)</f>
        <v>1</v>
      </c>
      <c r="D16" s="9">
        <v>5</v>
      </c>
      <c r="E16" s="9" t="b">
        <f>ISLOGICAL(D16)</f>
        <v>0</v>
      </c>
    </row>
    <row r="17" spans="2:5" ht="15">
      <c r="B17" s="8" t="e">
        <f>NA()</f>
        <v>#N/A</v>
      </c>
      <c r="C17" s="8" t="b">
        <f>ISNA(B17)</f>
        <v>1</v>
      </c>
      <c r="D17" s="9">
        <v>5</v>
      </c>
      <c r="E17" s="9" t="b">
        <f>ISNA(D17)</f>
        <v>0</v>
      </c>
    </row>
    <row r="18" spans="2:5" ht="15">
      <c r="B18" s="8">
        <v>12</v>
      </c>
      <c r="C18" s="8" t="b">
        <f>ISNONTEXT(B18)</f>
        <v>1</v>
      </c>
      <c r="D18" s="9" t="s">
        <v>19</v>
      </c>
      <c r="E18" s="9" t="b">
        <f>ISNONTEXT(D18)</f>
        <v>0</v>
      </c>
    </row>
    <row r="19" spans="2:5" ht="15">
      <c r="B19" s="8">
        <v>12</v>
      </c>
      <c r="C19" s="8" t="b">
        <f>ISNUMBER(B19)</f>
        <v>1</v>
      </c>
      <c r="D19" s="9" t="s">
        <v>19</v>
      </c>
      <c r="E19" s="9" t="b">
        <f>ISNUMBER(D19)</f>
        <v>0</v>
      </c>
    </row>
    <row r="20" spans="2:5" ht="15">
      <c r="B20" s="8">
        <v>12</v>
      </c>
      <c r="C20" s="8" t="b">
        <f>ISREF(B20)</f>
        <v>1</v>
      </c>
      <c r="D20" s="9"/>
      <c r="E20" s="9" t="b">
        <f>ISREF(1)</f>
        <v>0</v>
      </c>
    </row>
    <row r="21" spans="2:5" ht="15">
      <c r="B21" s="8" t="s">
        <v>19</v>
      </c>
      <c r="C21" s="8" t="b">
        <f>ISTEXT(B21)</f>
        <v>1</v>
      </c>
      <c r="D21" s="9">
        <v>5</v>
      </c>
      <c r="E21" s="9" t="b">
        <f>ISTEXT(D21)</f>
        <v>0</v>
      </c>
    </row>
    <row r="23" spans="2:3" ht="15">
      <c r="B23" s="26">
        <v>1</v>
      </c>
      <c r="C23" s="10" t="str">
        <f>IF(ISTEXT(B23),"Text",IF(ISNUMBER(B23),"Number","Not Text or Number"))</f>
        <v>Number</v>
      </c>
    </row>
    <row r="24" spans="2:3" ht="15">
      <c r="B24" s="26" t="s">
        <v>20</v>
      </c>
      <c r="C24" s="10" t="str">
        <f>IF(ISTEXT(B24),"Text",IF(ISNUMBER(B24),"Number","Not Text or Number"))</f>
        <v>Text</v>
      </c>
    </row>
    <row r="25" spans="2:3" ht="15">
      <c r="B25" s="26">
        <v>43</v>
      </c>
      <c r="C25" s="10" t="str">
        <f>IF(ISTEXT(B25),"Text",IF(ISNUMBER(B25),"Number","Not Text or Number"))</f>
        <v>Number</v>
      </c>
    </row>
    <row r="26" spans="2:3" ht="15">
      <c r="B26" s="26" t="e">
        <f>1/0</f>
        <v>#DIV/0!</v>
      </c>
      <c r="C26" s="10" t="str">
        <f>IF(ISTEXT(B26),"Text",IF(ISNUMBER(B26),"Number","Not Text or Number"))</f>
        <v>Not Text or Number</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20"/>
  <sheetViews>
    <sheetView zoomScale="145" zoomScaleNormal="145" zoomScalePageLayoutView="0" workbookViewId="0" topLeftCell="B4">
      <selection activeCell="D14" sqref="D14"/>
    </sheetView>
  </sheetViews>
  <sheetFormatPr defaultColWidth="9.140625" defaultRowHeight="15"/>
  <cols>
    <col min="1" max="1" width="2.7109375" style="0" bestFit="1" customWidth="1"/>
  </cols>
  <sheetData>
    <row r="1" spans="1:8" ht="30">
      <c r="A1" s="1" t="str">
        <f>ROW()&amp;")"</f>
        <v>1)</v>
      </c>
      <c r="B1" s="2" t="s">
        <v>25</v>
      </c>
      <c r="C1" s="3"/>
      <c r="D1" s="3"/>
      <c r="E1" s="3"/>
      <c r="F1" s="3"/>
      <c r="G1" s="4"/>
      <c r="H1" s="11" t="s">
        <v>24</v>
      </c>
    </row>
    <row r="2" spans="1:7" ht="45">
      <c r="A2" s="1" t="str">
        <f>ROW()&amp;")"</f>
        <v>2)</v>
      </c>
      <c r="B2" s="2" t="s">
        <v>26</v>
      </c>
      <c r="C2" s="3"/>
      <c r="D2" s="3"/>
      <c r="E2" s="3"/>
      <c r="F2" s="3"/>
      <c r="G2" s="4"/>
    </row>
    <row r="3" spans="1:7" ht="60">
      <c r="A3" s="1" t="str">
        <f>ROW()&amp;")"</f>
        <v>3)</v>
      </c>
      <c r="B3" s="2" t="s">
        <v>27</v>
      </c>
      <c r="C3" s="3"/>
      <c r="D3" s="3"/>
      <c r="E3" s="3"/>
      <c r="F3" s="3"/>
      <c r="G3" s="4"/>
    </row>
    <row r="4" spans="1:7" ht="30">
      <c r="A4" s="1" t="str">
        <f>ROW()&amp;")"</f>
        <v>4)</v>
      </c>
      <c r="B4" s="2" t="s">
        <v>28</v>
      </c>
      <c r="C4" s="3"/>
      <c r="D4" s="3"/>
      <c r="E4" s="3"/>
      <c r="F4" s="3"/>
      <c r="G4" s="4"/>
    </row>
    <row r="5" spans="1:8" ht="45">
      <c r="A5" s="1" t="str">
        <f>ROW()&amp;")"</f>
        <v>5)</v>
      </c>
      <c r="B5" s="2" t="s">
        <v>29</v>
      </c>
      <c r="C5" s="3"/>
      <c r="D5" s="3"/>
      <c r="E5" s="3"/>
      <c r="F5" s="3"/>
      <c r="G5" s="4"/>
      <c r="H5" s="11" t="s">
        <v>30</v>
      </c>
    </row>
    <row r="6" ht="15">
      <c r="H6" s="11" t="s">
        <v>31</v>
      </c>
    </row>
    <row r="7" spans="2:3" ht="15">
      <c r="B7" s="7" t="s">
        <v>22</v>
      </c>
      <c r="C7" s="7" t="s">
        <v>23</v>
      </c>
    </row>
    <row r="8" spans="2:5" ht="15">
      <c r="B8" s="7">
        <v>1</v>
      </c>
      <c r="C8" s="7" t="s">
        <v>76</v>
      </c>
      <c r="E8" s="10" t="b">
        <f>COUNTIF($C$8:$C8,$C8)&gt;1</f>
        <v>0</v>
      </c>
    </row>
    <row r="9" spans="2:5" ht="15">
      <c r="B9" s="7">
        <v>2</v>
      </c>
      <c r="C9" s="7" t="s">
        <v>77</v>
      </c>
      <c r="E9" s="10" t="b">
        <f>COUNTIF($C$8:$C9,$C9)&gt;1</f>
        <v>0</v>
      </c>
    </row>
    <row r="10" spans="2:5" ht="15">
      <c r="B10" s="7">
        <v>3</v>
      </c>
      <c r="C10" s="7" t="s">
        <v>76</v>
      </c>
      <c r="E10" s="10" t="b">
        <f>COUNTIF($C$8:$C10,$C10)&gt;1</f>
        <v>1</v>
      </c>
    </row>
    <row r="11" spans="2:5" ht="15">
      <c r="B11" s="7">
        <v>4</v>
      </c>
      <c r="C11" s="7" t="s">
        <v>78</v>
      </c>
      <c r="E11" s="10" t="b">
        <f>COUNTIF($C$8:$C11,$C11)&gt;1</f>
        <v>0</v>
      </c>
    </row>
    <row r="12" spans="2:5" ht="15">
      <c r="B12" s="7">
        <v>5</v>
      </c>
      <c r="C12" s="7" t="s">
        <v>79</v>
      </c>
      <c r="E12" s="10" t="b">
        <f>COUNTIF($C$8:$C12,$C12)&gt;1</f>
        <v>0</v>
      </c>
    </row>
    <row r="13" spans="2:5" ht="15">
      <c r="B13" s="7">
        <v>6</v>
      </c>
      <c r="C13" s="7" t="s">
        <v>77</v>
      </c>
      <c r="E13" s="10" t="b">
        <f>COUNTIF($C$8:$C13,$C13)&gt;1</f>
        <v>1</v>
      </c>
    </row>
    <row r="14" spans="2:5" ht="15">
      <c r="B14" s="7">
        <v>7</v>
      </c>
      <c r="C14" s="7" t="s">
        <v>76</v>
      </c>
      <c r="E14" s="10" t="b">
        <f>COUNTIF($C$8:$C14,$C14)&gt;1</f>
        <v>1</v>
      </c>
    </row>
    <row r="15" spans="2:5" ht="15">
      <c r="B15" s="7">
        <v>8</v>
      </c>
      <c r="C15" s="7" t="s">
        <v>77</v>
      </c>
      <c r="E15" s="10" t="b">
        <f>COUNTIF($C$8:$C15,$C15)&gt;1</f>
        <v>1</v>
      </c>
    </row>
    <row r="16" spans="2:5" ht="15">
      <c r="B16" s="7">
        <v>9</v>
      </c>
      <c r="C16" s="7" t="s">
        <v>78</v>
      </c>
      <c r="E16" s="10" t="b">
        <f>COUNTIF($C$8:$C16,$C16)&gt;1</f>
        <v>1</v>
      </c>
    </row>
    <row r="17" spans="2:5" ht="15">
      <c r="B17" s="7">
        <v>10</v>
      </c>
      <c r="C17" s="7" t="s">
        <v>80</v>
      </c>
      <c r="E17" s="10" t="b">
        <f>COUNTIF($C$8:$C17,$C17)&gt;1</f>
        <v>0</v>
      </c>
    </row>
    <row r="18" spans="2:5" ht="15">
      <c r="B18" s="7">
        <v>11</v>
      </c>
      <c r="C18" s="7" t="s">
        <v>81</v>
      </c>
      <c r="E18" s="10" t="b">
        <f>COUNTIF($C$8:$C18,$C18)&gt;1</f>
        <v>0</v>
      </c>
    </row>
    <row r="19" spans="2:5" ht="15">
      <c r="B19" s="7">
        <v>12</v>
      </c>
      <c r="C19" s="7" t="s">
        <v>77</v>
      </c>
      <c r="E19" s="10" t="b">
        <f>COUNTIF($C$8:$C19,$C19)&gt;1</f>
        <v>1</v>
      </c>
    </row>
    <row r="20" spans="2:5" ht="15">
      <c r="B20" s="7">
        <v>13</v>
      </c>
      <c r="C20" s="7" t="s">
        <v>78</v>
      </c>
      <c r="E20" s="10" t="b">
        <f>COUNTIF($C$8:$C20,$C20)&gt;1</f>
        <v>1</v>
      </c>
    </row>
  </sheetData>
  <sheetProtection/>
  <conditionalFormatting sqref="B8:C20">
    <cfRule type="expression" priority="1" dxfId="4" stopIfTrue="1">
      <formula>COUNTIF($C$8:$C8,$C8)&gt;1</formula>
    </cfRule>
  </conditionalFormatting>
  <hyperlinks>
    <hyperlink ref="H1" r:id="rId1" display="YouTubersLoveExcel#41: Prevent Duplicates COUNTIF Data Valid"/>
    <hyperlink ref="H5" r:id="rId2" display="Excel Basics #4: 4 types of Cell References in Formulas"/>
    <hyperlink ref="H6" r:id="rId3" display="Excel Magic Trick #6: Conditional Formatting for a Row"/>
  </hyperlinks>
  <printOptions/>
  <pageMargins left="0.7" right="0.7" top="0.75" bottom="0.75" header="0.3" footer="0.3"/>
  <pageSetup horizontalDpi="600" verticalDpi="600" orientation="portrait" r:id="rId4"/>
</worksheet>
</file>

<file path=xl/worksheets/sheet3.xml><?xml version="1.0" encoding="utf-8"?>
<worksheet xmlns="http://schemas.openxmlformats.org/spreadsheetml/2006/main" xmlns:r="http://schemas.openxmlformats.org/officeDocument/2006/relationships">
  <dimension ref="A1:H17"/>
  <sheetViews>
    <sheetView zoomScale="145" zoomScaleNormal="145" zoomScalePageLayoutView="0" workbookViewId="0" topLeftCell="A7">
      <selection activeCell="F7" activeCellId="1" sqref="D7:D12 F7:F12"/>
    </sheetView>
  </sheetViews>
  <sheetFormatPr defaultColWidth="9.28125" defaultRowHeight="15"/>
  <cols>
    <col min="1" max="1" width="2.7109375" style="0" bestFit="1" customWidth="1"/>
    <col min="2" max="2" width="13.7109375" style="0" bestFit="1" customWidth="1"/>
    <col min="3" max="3" width="2.28125" style="0" customWidth="1"/>
    <col min="4" max="4" width="6.7109375" style="0" bestFit="1" customWidth="1"/>
    <col min="5" max="5" width="11.7109375" style="0" customWidth="1"/>
    <col min="6" max="6" width="9.7109375" style="0" bestFit="1" customWidth="1"/>
  </cols>
  <sheetData>
    <row r="1" spans="1:7" ht="105">
      <c r="A1" s="1" t="str">
        <f>ROW()&amp;")"</f>
        <v>1)</v>
      </c>
      <c r="B1" s="2" t="s">
        <v>36</v>
      </c>
      <c r="C1" s="3"/>
      <c r="D1" s="3"/>
      <c r="E1" s="3"/>
      <c r="F1" s="3"/>
      <c r="G1" s="4"/>
    </row>
    <row r="2" spans="1:8" ht="30">
      <c r="A2" s="1" t="str">
        <f>ROW()&amp;")"</f>
        <v>2)</v>
      </c>
      <c r="B2" s="2" t="s">
        <v>37</v>
      </c>
      <c r="C2" s="3"/>
      <c r="D2" s="3"/>
      <c r="E2" s="3"/>
      <c r="F2" s="3"/>
      <c r="G2" s="4"/>
      <c r="H2" s="11" t="s">
        <v>38</v>
      </c>
    </row>
    <row r="3" spans="1:8" ht="15">
      <c r="A3" s="1" t="str">
        <f>ROW()&amp;")"</f>
        <v>3)</v>
      </c>
      <c r="B3" s="2"/>
      <c r="C3" s="3"/>
      <c r="D3" s="3"/>
      <c r="E3" s="3"/>
      <c r="F3" s="3"/>
      <c r="G3" s="4"/>
      <c r="H3" s="11" t="s">
        <v>39</v>
      </c>
    </row>
    <row r="4" spans="1:8" ht="15">
      <c r="A4" s="1" t="str">
        <f>ROW()&amp;")"</f>
        <v>4)</v>
      </c>
      <c r="B4" s="2"/>
      <c r="C4" s="3"/>
      <c r="D4" s="3"/>
      <c r="E4" s="3"/>
      <c r="F4" s="3"/>
      <c r="G4" s="4"/>
      <c r="H4" s="11" t="s">
        <v>40</v>
      </c>
    </row>
    <row r="5" spans="1:8" ht="15">
      <c r="A5" s="1" t="str">
        <f>ROW()&amp;")"</f>
        <v>5)</v>
      </c>
      <c r="B5" s="2"/>
      <c r="C5" s="3"/>
      <c r="D5" s="3"/>
      <c r="E5" s="3"/>
      <c r="F5" s="3"/>
      <c r="G5" s="4"/>
      <c r="H5" s="11" t="s">
        <v>41</v>
      </c>
    </row>
    <row r="7" spans="2:6" ht="15">
      <c r="B7" s="16" t="s">
        <v>32</v>
      </c>
      <c r="D7" s="16" t="s">
        <v>33</v>
      </c>
      <c r="E7" s="15" t="s">
        <v>34</v>
      </c>
      <c r="F7" s="14" t="s">
        <v>35</v>
      </c>
    </row>
    <row r="8" spans="2:6" ht="15">
      <c r="B8" s="17">
        <v>80</v>
      </c>
      <c r="D8" s="17">
        <v>80</v>
      </c>
      <c r="E8" s="10">
        <f>COUNTIF($B$8:$B$17,D8)</f>
        <v>2</v>
      </c>
      <c r="F8" s="12">
        <f aca="true" t="shared" si="0" ref="F8:F13">E8/E$13</f>
        <v>0.2</v>
      </c>
    </row>
    <row r="9" spans="2:6" ht="15">
      <c r="B9" s="17">
        <v>70</v>
      </c>
      <c r="D9" s="17">
        <v>70</v>
      </c>
      <c r="E9" s="10">
        <f>COUNTIF($B$8:$B$17,D9)</f>
        <v>1</v>
      </c>
      <c r="F9" s="12">
        <f t="shared" si="0"/>
        <v>0.1</v>
      </c>
    </row>
    <row r="10" spans="2:6" ht="15">
      <c r="B10" s="17">
        <v>77</v>
      </c>
      <c r="D10" s="17">
        <v>77</v>
      </c>
      <c r="E10" s="10">
        <f>COUNTIF($B$8:$B$17,D10)</f>
        <v>4</v>
      </c>
      <c r="F10" s="12">
        <f t="shared" si="0"/>
        <v>0.4</v>
      </c>
    </row>
    <row r="11" spans="2:6" ht="15">
      <c r="B11" s="17">
        <v>81</v>
      </c>
      <c r="D11" s="17">
        <v>81</v>
      </c>
      <c r="E11" s="10">
        <f>COUNTIF($B$8:$B$17,D11)</f>
        <v>2</v>
      </c>
      <c r="F11" s="12">
        <f t="shared" si="0"/>
        <v>0.2</v>
      </c>
    </row>
    <row r="12" spans="2:6" ht="15">
      <c r="B12" s="17">
        <v>77</v>
      </c>
      <c r="D12" s="17">
        <v>76</v>
      </c>
      <c r="E12" s="10">
        <f>COUNTIF($B$8:$B$17,D12)</f>
        <v>1</v>
      </c>
      <c r="F12" s="12">
        <f t="shared" si="0"/>
        <v>0.1</v>
      </c>
    </row>
    <row r="13" spans="2:6" ht="15">
      <c r="B13" s="17">
        <v>76</v>
      </c>
      <c r="E13" s="13">
        <f>SUM(E8:E12)</f>
        <v>10</v>
      </c>
      <c r="F13" s="12">
        <f t="shared" si="0"/>
        <v>1</v>
      </c>
    </row>
    <row r="14" ht="15">
      <c r="B14" s="17">
        <v>77</v>
      </c>
    </row>
    <row r="15" ht="15">
      <c r="B15" s="17">
        <v>81</v>
      </c>
    </row>
    <row r="16" ht="15">
      <c r="B16" s="17">
        <v>77</v>
      </c>
    </row>
    <row r="17" ht="15">
      <c r="B17" s="17">
        <v>80</v>
      </c>
    </row>
  </sheetData>
  <sheetProtection/>
  <hyperlinks>
    <hyperlink ref="H2" r:id="rId1" display="Stats 12: Categorical Frequency Distribution w Formulas"/>
    <hyperlink ref="H3" r:id="rId2" display="http://www.youtube.com/watch?v=N7f2Uod3IlQ&amp;feature=PlayList&amp;p=B9BAC463CC76D972&amp;index=1"/>
    <hyperlink ref="H4" r:id="rId3" display="http://www.youtube.com/watch?v=0_hREtfcmpA&amp;feature=PlayList&amp;p=B9BAC463CC76D972&amp;index=2"/>
    <hyperlink ref="H5" r:id="rId4" display="http://www.youtube.com/watch?v=-ERARVSfeuw&amp;feature=PlayList&amp;p=B9BAC463CC76D972&amp;index=3"/>
  </hyperlinks>
  <printOptions/>
  <pageMargins left="0.7" right="0.7" top="0.75" bottom="0.75" header="0.3" footer="0.3"/>
  <pageSetup horizontalDpi="600" verticalDpi="600" orientation="portrait" r:id="rId6"/>
  <drawing r:id="rId5"/>
</worksheet>
</file>

<file path=xl/worksheets/sheet4.xml><?xml version="1.0" encoding="utf-8"?>
<worksheet xmlns="http://schemas.openxmlformats.org/spreadsheetml/2006/main" xmlns:r="http://schemas.openxmlformats.org/officeDocument/2006/relationships">
  <dimension ref="A1:H103"/>
  <sheetViews>
    <sheetView zoomScale="115" zoomScaleNormal="115" zoomScalePageLayoutView="0" workbookViewId="0" topLeftCell="A1">
      <selection activeCell="B2" sqref="B2:B5"/>
    </sheetView>
  </sheetViews>
  <sheetFormatPr defaultColWidth="9.140625" defaultRowHeight="15"/>
  <cols>
    <col min="1" max="1" width="2.7109375" style="0" bestFit="1" customWidth="1"/>
    <col min="2" max="2" width="32.421875" style="0" customWidth="1"/>
    <col min="3" max="3" width="26.8515625" style="0" customWidth="1"/>
  </cols>
  <sheetData>
    <row r="1" spans="1:8" ht="30">
      <c r="A1" s="1" t="str">
        <f>ROW()&amp;")"</f>
        <v>1)</v>
      </c>
      <c r="B1" s="2" t="s">
        <v>52</v>
      </c>
      <c r="C1" s="3"/>
      <c r="D1" s="3"/>
      <c r="E1" s="3"/>
      <c r="F1" s="3"/>
      <c r="G1" s="4"/>
      <c r="H1" s="11" t="s">
        <v>57</v>
      </c>
    </row>
    <row r="2" spans="1:7" ht="15">
      <c r="A2" s="1" t="str">
        <f>ROW()&amp;")"</f>
        <v>2)</v>
      </c>
      <c r="B2" s="2" t="s">
        <v>56</v>
      </c>
      <c r="C2" s="3"/>
      <c r="D2" s="3"/>
      <c r="E2" s="3"/>
      <c r="F2" s="3"/>
      <c r="G2" s="4"/>
    </row>
    <row r="3" spans="1:7" ht="15">
      <c r="A3" s="1" t="str">
        <f>ROW()&amp;")"</f>
        <v>3)</v>
      </c>
      <c r="B3" s="2" t="s">
        <v>53</v>
      </c>
      <c r="C3" s="3"/>
      <c r="D3" s="3"/>
      <c r="E3" s="3"/>
      <c r="F3" s="3"/>
      <c r="G3" s="4"/>
    </row>
    <row r="4" spans="1:7" ht="15">
      <c r="A4" s="1" t="str">
        <f>ROW()&amp;")"</f>
        <v>4)</v>
      </c>
      <c r="B4" s="2" t="s">
        <v>54</v>
      </c>
      <c r="C4" s="3"/>
      <c r="D4" s="3"/>
      <c r="E4" s="3"/>
      <c r="F4" s="3"/>
      <c r="G4" s="4"/>
    </row>
    <row r="5" spans="1:7" ht="30">
      <c r="A5" s="1" t="str">
        <f>ROW()&amp;")"</f>
        <v>5)</v>
      </c>
      <c r="B5" s="2" t="s">
        <v>55</v>
      </c>
      <c r="C5" s="3"/>
      <c r="D5" s="3"/>
      <c r="E5" s="3"/>
      <c r="F5" s="3"/>
      <c r="G5" s="4"/>
    </row>
    <row r="7" spans="2:3" ht="30">
      <c r="B7" s="18" t="s">
        <v>82</v>
      </c>
      <c r="C7" s="18"/>
    </row>
    <row r="8" spans="2:4" ht="15">
      <c r="B8" s="27" t="s">
        <v>42</v>
      </c>
      <c r="C8" s="19">
        <f>VALUE(SUBSTITUTE(B22," ",""))</f>
        <v>9789739565969.42</v>
      </c>
      <c r="D8" t="s">
        <v>51</v>
      </c>
    </row>
    <row r="9" spans="2:4" ht="45">
      <c r="B9" s="27" t="s">
        <v>43</v>
      </c>
      <c r="C9" s="20">
        <f>VALUE(RIGHT(B24,11))</f>
        <v>304787032</v>
      </c>
      <c r="D9" t="s">
        <v>50</v>
      </c>
    </row>
    <row r="10" spans="2:3" ht="30">
      <c r="B10" s="27" t="s">
        <v>44</v>
      </c>
      <c r="C10" s="21">
        <f>C8/C9</f>
        <v>32119.93470237087</v>
      </c>
    </row>
    <row r="11" spans="2:4" ht="15">
      <c r="B11" s="27" t="s">
        <v>45</v>
      </c>
      <c r="C11" s="19">
        <f>MID(B27,FIND("$",B27)+1,4)*1000000000</f>
        <v>2160000000</v>
      </c>
      <c r="D11" t="s">
        <v>49</v>
      </c>
    </row>
    <row r="12" spans="2:3" ht="15">
      <c r="B12" s="27" t="s">
        <v>46</v>
      </c>
      <c r="C12" s="21">
        <f>C11/24</f>
        <v>90000000</v>
      </c>
    </row>
    <row r="13" spans="2:3" ht="15">
      <c r="B13" s="27" t="s">
        <v>47</v>
      </c>
      <c r="C13" s="21">
        <f>C12/60</f>
        <v>1500000</v>
      </c>
    </row>
    <row r="14" spans="2:3" ht="15">
      <c r="B14" s="27" t="s">
        <v>48</v>
      </c>
      <c r="C14" s="21">
        <f>C13/60</f>
        <v>25000</v>
      </c>
    </row>
    <row r="18" ht="15">
      <c r="B18" s="28" t="s">
        <v>83</v>
      </c>
    </row>
    <row r="19" ht="15">
      <c r="B19" s="29"/>
    </row>
    <row r="20" ht="15">
      <c r="B20" s="29" t="s">
        <v>84</v>
      </c>
    </row>
    <row r="21" ht="15">
      <c r="B21" s="29"/>
    </row>
    <row r="22" ht="15">
      <c r="B22" s="29" t="s">
        <v>85</v>
      </c>
    </row>
    <row r="23" ht="15">
      <c r="B23" s="29"/>
    </row>
    <row r="24" ht="15">
      <c r="B24" s="29" t="s">
        <v>86</v>
      </c>
    </row>
    <row r="25" ht="15">
      <c r="B25" s="29" t="s">
        <v>87</v>
      </c>
    </row>
    <row r="26" ht="15">
      <c r="B26" s="29"/>
    </row>
    <row r="27" ht="15">
      <c r="B27" s="29" t="s">
        <v>88</v>
      </c>
    </row>
    <row r="28" ht="15">
      <c r="B28" s="29" t="s">
        <v>89</v>
      </c>
    </row>
    <row r="29" ht="15">
      <c r="B29" s="29"/>
    </row>
    <row r="30" ht="15">
      <c r="B30" s="29"/>
    </row>
    <row r="31" ht="15">
      <c r="B31" s="29"/>
    </row>
    <row r="32" ht="15">
      <c r="B32" s="29" t="s">
        <v>90</v>
      </c>
    </row>
    <row r="33" ht="15">
      <c r="B33" s="29" t="s">
        <v>91</v>
      </c>
    </row>
    <row r="34" ht="15">
      <c r="B34" s="29"/>
    </row>
    <row r="35" ht="15">
      <c r="B35" s="29"/>
    </row>
    <row r="36" ht="15">
      <c r="B36" s="29"/>
    </row>
    <row r="37" ht="15">
      <c r="B37" s="29" t="s">
        <v>92</v>
      </c>
    </row>
    <row r="38" ht="15">
      <c r="B38" s="29"/>
    </row>
    <row r="39" ht="15">
      <c r="B39" s="29" t="s">
        <v>93</v>
      </c>
    </row>
    <row r="40" ht="15">
      <c r="B40" s="29" t="s">
        <v>94</v>
      </c>
    </row>
    <row r="41" ht="15">
      <c r="B41" s="29" t="s">
        <v>95</v>
      </c>
    </row>
    <row r="42" ht="15">
      <c r="B42" s="29" t="s">
        <v>96</v>
      </c>
    </row>
    <row r="43" ht="15">
      <c r="B43" s="29" t="s">
        <v>97</v>
      </c>
    </row>
    <row r="44" ht="15">
      <c r="B44" s="29" t="s">
        <v>98</v>
      </c>
    </row>
    <row r="45" ht="15">
      <c r="B45" s="29" t="s">
        <v>99</v>
      </c>
    </row>
    <row r="46" ht="15">
      <c r="B46" s="29" t="s">
        <v>100</v>
      </c>
    </row>
    <row r="47" ht="15">
      <c r="B47" s="29" t="s">
        <v>101</v>
      </c>
    </row>
    <row r="48" ht="15">
      <c r="B48" s="29" t="s">
        <v>102</v>
      </c>
    </row>
    <row r="49" ht="15">
      <c r="B49" s="29" t="s">
        <v>103</v>
      </c>
    </row>
    <row r="50" ht="15">
      <c r="B50" s="29" t="s">
        <v>104</v>
      </c>
    </row>
    <row r="51" ht="15">
      <c r="B51" s="29" t="s">
        <v>105</v>
      </c>
    </row>
    <row r="52" ht="15">
      <c r="B52" s="29" t="s">
        <v>106</v>
      </c>
    </row>
    <row r="53" ht="15">
      <c r="B53" s="29" t="s">
        <v>107</v>
      </c>
    </row>
    <row r="54" ht="15">
      <c r="B54" s="29" t="s">
        <v>108</v>
      </c>
    </row>
    <row r="55" ht="15">
      <c r="B55" s="29" t="s">
        <v>109</v>
      </c>
    </row>
    <row r="56" ht="15">
      <c r="B56" s="29" t="s">
        <v>110</v>
      </c>
    </row>
    <row r="57" ht="15">
      <c r="B57" s="29" t="s">
        <v>111</v>
      </c>
    </row>
    <row r="58" ht="15">
      <c r="B58" s="29" t="s">
        <v>112</v>
      </c>
    </row>
    <row r="59" ht="15">
      <c r="B59" s="29" t="s">
        <v>113</v>
      </c>
    </row>
    <row r="60" ht="15">
      <c r="B60" s="29" t="s">
        <v>114</v>
      </c>
    </row>
    <row r="61" ht="15">
      <c r="B61" s="29" t="s">
        <v>115</v>
      </c>
    </row>
    <row r="62" ht="15">
      <c r="B62" s="29" t="s">
        <v>116</v>
      </c>
    </row>
    <row r="63" ht="15">
      <c r="B63" s="29" t="s">
        <v>117</v>
      </c>
    </row>
    <row r="64" ht="15">
      <c r="B64" s="29" t="s">
        <v>118</v>
      </c>
    </row>
    <row r="65" ht="15">
      <c r="B65" s="29" t="s">
        <v>119</v>
      </c>
    </row>
    <row r="66" ht="15">
      <c r="B66" s="29" t="s">
        <v>120</v>
      </c>
    </row>
    <row r="67" ht="15">
      <c r="B67" s="29" t="s">
        <v>121</v>
      </c>
    </row>
    <row r="68" ht="15">
      <c r="B68" s="29" t="s">
        <v>122</v>
      </c>
    </row>
    <row r="69" ht="15">
      <c r="B69" s="29" t="s">
        <v>123</v>
      </c>
    </row>
    <row r="70" ht="15">
      <c r="B70" s="29" t="s">
        <v>124</v>
      </c>
    </row>
    <row r="71" ht="15">
      <c r="B71" s="29" t="s">
        <v>125</v>
      </c>
    </row>
    <row r="72" ht="15">
      <c r="B72" s="29" t="s">
        <v>126</v>
      </c>
    </row>
    <row r="73" ht="15">
      <c r="B73" s="29" t="s">
        <v>127</v>
      </c>
    </row>
    <row r="74" ht="15">
      <c r="B74" s="29" t="s">
        <v>128</v>
      </c>
    </row>
    <row r="75" ht="15">
      <c r="B75" s="29" t="s">
        <v>129</v>
      </c>
    </row>
    <row r="76" ht="15">
      <c r="B76" s="29" t="s">
        <v>130</v>
      </c>
    </row>
    <row r="77" ht="15">
      <c r="B77" s="29" t="s">
        <v>131</v>
      </c>
    </row>
    <row r="78" ht="15">
      <c r="B78" s="29" t="s">
        <v>132</v>
      </c>
    </row>
    <row r="79" ht="15">
      <c r="B79" s="29" t="s">
        <v>133</v>
      </c>
    </row>
    <row r="80" ht="15">
      <c r="B80" s="29" t="s">
        <v>134</v>
      </c>
    </row>
    <row r="81" ht="15">
      <c r="B81" s="29" t="s">
        <v>135</v>
      </c>
    </row>
    <row r="82" ht="15">
      <c r="B82" s="29" t="s">
        <v>136</v>
      </c>
    </row>
    <row r="83" ht="15">
      <c r="B83" s="29" t="s">
        <v>137</v>
      </c>
    </row>
    <row r="84" ht="15">
      <c r="B84" s="29" t="s">
        <v>138</v>
      </c>
    </row>
    <row r="85" ht="15">
      <c r="B85" s="29" t="s">
        <v>139</v>
      </c>
    </row>
    <row r="86" ht="15">
      <c r="B86" s="29" t="s">
        <v>140</v>
      </c>
    </row>
    <row r="87" ht="15">
      <c r="B87" s="29" t="s">
        <v>141</v>
      </c>
    </row>
    <row r="88" ht="15">
      <c r="B88" s="29" t="s">
        <v>142</v>
      </c>
    </row>
    <row r="89" ht="15">
      <c r="B89" s="29" t="s">
        <v>143</v>
      </c>
    </row>
    <row r="90" ht="15">
      <c r="B90" s="29"/>
    </row>
    <row r="91" ht="15">
      <c r="B91" s="29" t="s">
        <v>144</v>
      </c>
    </row>
    <row r="92" ht="15">
      <c r="B92" s="29"/>
    </row>
    <row r="93" ht="15">
      <c r="B93" s="29" t="s">
        <v>145</v>
      </c>
    </row>
    <row r="94" ht="15">
      <c r="B94" s="29" t="s">
        <v>146</v>
      </c>
    </row>
    <row r="95" ht="15">
      <c r="B95" s="29" t="s">
        <v>147</v>
      </c>
    </row>
    <row r="96" ht="15">
      <c r="B96" s="29"/>
    </row>
    <row r="97" ht="15">
      <c r="B97" s="29"/>
    </row>
    <row r="98" ht="15">
      <c r="B98" s="29"/>
    </row>
    <row r="99" ht="15">
      <c r="B99" s="29" t="s">
        <v>148</v>
      </c>
    </row>
    <row r="100" ht="15">
      <c r="B100" s="29"/>
    </row>
    <row r="101" ht="15">
      <c r="B101" s="29"/>
    </row>
    <row r="102" ht="15">
      <c r="B102" s="29"/>
    </row>
    <row r="103" ht="15">
      <c r="B103" s="30" t="s">
        <v>149</v>
      </c>
    </row>
  </sheetData>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21"/>
  <sheetViews>
    <sheetView zoomScale="115" zoomScaleNormal="115" zoomScalePageLayoutView="0" workbookViewId="0" topLeftCell="A7">
      <selection activeCell="H19" sqref="H19"/>
    </sheetView>
  </sheetViews>
  <sheetFormatPr defaultColWidth="9.140625" defaultRowHeight="15"/>
  <cols>
    <col min="1" max="1" width="2.7109375" style="0" bestFit="1" customWidth="1"/>
  </cols>
  <sheetData>
    <row r="1" spans="1:8" ht="30">
      <c r="A1" s="1" t="str">
        <f>ROW()&amp;")"</f>
        <v>1)</v>
      </c>
      <c r="B1" s="2" t="s">
        <v>60</v>
      </c>
      <c r="C1" s="3"/>
      <c r="D1" s="3"/>
      <c r="E1" s="3"/>
      <c r="F1" s="3"/>
      <c r="G1" s="4"/>
      <c r="H1" s="11" t="s">
        <v>61</v>
      </c>
    </row>
    <row r="2" spans="1:7" ht="15">
      <c r="A2" s="1" t="str">
        <f>ROW()&amp;")"</f>
        <v>2)</v>
      </c>
      <c r="B2" s="2"/>
      <c r="C2" s="3"/>
      <c r="D2" s="3"/>
      <c r="E2" s="3"/>
      <c r="F2" s="3"/>
      <c r="G2" s="4"/>
    </row>
    <row r="3" spans="1:7" ht="15">
      <c r="A3" s="1" t="str">
        <f>ROW()&amp;")"</f>
        <v>3)</v>
      </c>
      <c r="B3" s="2"/>
      <c r="C3" s="3"/>
      <c r="D3" s="3"/>
      <c r="E3" s="3"/>
      <c r="F3" s="3"/>
      <c r="G3" s="4"/>
    </row>
    <row r="4" spans="1:7" ht="15">
      <c r="A4" s="1" t="str">
        <f>ROW()&amp;")"</f>
        <v>4)</v>
      </c>
      <c r="B4" s="2"/>
      <c r="C4" s="3"/>
      <c r="D4" s="3"/>
      <c r="E4" s="3"/>
      <c r="F4" s="3"/>
      <c r="G4" s="4"/>
    </row>
    <row r="5" spans="1:7" ht="15">
      <c r="A5" s="1" t="str">
        <f>ROW()&amp;")"</f>
        <v>5)</v>
      </c>
      <c r="B5" s="2"/>
      <c r="C5" s="3"/>
      <c r="D5" s="3"/>
      <c r="E5" s="3"/>
      <c r="F5" s="3"/>
      <c r="G5" s="4"/>
    </row>
    <row r="7" spans="2:3" ht="15">
      <c r="B7" s="22"/>
      <c r="C7" s="22"/>
    </row>
    <row r="8" spans="2:9" ht="15">
      <c r="B8" s="10" t="b">
        <f>COUNTIF($C$11:$C$21,B11)=0</f>
        <v>0</v>
      </c>
      <c r="C8" s="10" t="b">
        <f>COUNTIF($B$11:$B$21,C11)=0</f>
        <v>0</v>
      </c>
      <c r="E8" t="s">
        <v>62</v>
      </c>
      <c r="I8" t="s">
        <v>63</v>
      </c>
    </row>
    <row r="10" spans="2:3" ht="15">
      <c r="B10" s="23" t="s">
        <v>58</v>
      </c>
      <c r="C10" s="23" t="s">
        <v>59</v>
      </c>
    </row>
    <row r="11" spans="2:8" ht="15">
      <c r="B11" s="7">
        <v>1</v>
      </c>
      <c r="C11" s="7">
        <v>8</v>
      </c>
      <c r="E11" s="10" t="b">
        <f>COUNTIF($C$11:$C$21,B11)=0</f>
        <v>0</v>
      </c>
      <c r="F11" s="10" t="b">
        <f aca="true" t="shared" si="0" ref="F11:F21">COUNTIF($B$11:$B$21,C11)=0</f>
        <v>0</v>
      </c>
      <c r="H11" s="23" t="s">
        <v>58</v>
      </c>
    </row>
    <row r="12" spans="2:8" ht="15">
      <c r="B12" s="7">
        <v>4</v>
      </c>
      <c r="C12" s="7">
        <v>1</v>
      </c>
      <c r="E12" s="10" t="b">
        <f aca="true" t="shared" si="1" ref="E12:E21">COUNTIF($C$11:$C$21,B12)=0</f>
        <v>1</v>
      </c>
      <c r="F12" s="10" t="b">
        <f t="shared" si="0"/>
        <v>0</v>
      </c>
      <c r="H12" s="7">
        <v>4</v>
      </c>
    </row>
    <row r="13" spans="2:8" ht="15">
      <c r="B13" s="7">
        <v>12</v>
      </c>
      <c r="C13" s="7">
        <v>10</v>
      </c>
      <c r="E13" s="10" t="b">
        <f t="shared" si="1"/>
        <v>1</v>
      </c>
      <c r="F13" s="10" t="b">
        <f t="shared" si="0"/>
        <v>0</v>
      </c>
      <c r="H13" s="7">
        <v>12</v>
      </c>
    </row>
    <row r="14" spans="2:8" ht="15">
      <c r="B14" s="7">
        <v>8</v>
      </c>
      <c r="C14" s="7">
        <v>3</v>
      </c>
      <c r="E14" s="10" t="b">
        <f t="shared" si="1"/>
        <v>0</v>
      </c>
      <c r="F14" s="10" t="b">
        <f t="shared" si="0"/>
        <v>0</v>
      </c>
      <c r="H14" s="7">
        <v>9</v>
      </c>
    </row>
    <row r="15" spans="2:8" ht="15">
      <c r="B15" s="7">
        <v>3</v>
      </c>
      <c r="C15" s="7">
        <v>7</v>
      </c>
      <c r="E15" s="10" t="b">
        <f t="shared" si="1"/>
        <v>0</v>
      </c>
      <c r="F15" s="10" t="b">
        <f t="shared" si="0"/>
        <v>0</v>
      </c>
      <c r="H15" s="7">
        <v>4</v>
      </c>
    </row>
    <row r="16" spans="2:8" ht="15">
      <c r="B16" s="7">
        <v>5</v>
      </c>
      <c r="C16" s="7">
        <v>2</v>
      </c>
      <c r="E16" s="10" t="b">
        <f t="shared" si="1"/>
        <v>0</v>
      </c>
      <c r="F16" s="10" t="b">
        <f t="shared" si="0"/>
        <v>1</v>
      </c>
      <c r="H16" s="7">
        <v>2</v>
      </c>
    </row>
    <row r="17" spans="2:6" ht="15">
      <c r="B17" s="7">
        <v>10</v>
      </c>
      <c r="C17" s="7">
        <v>5</v>
      </c>
      <c r="E17" s="10" t="b">
        <f t="shared" si="1"/>
        <v>0</v>
      </c>
      <c r="F17" s="10" t="b">
        <f t="shared" si="0"/>
        <v>0</v>
      </c>
    </row>
    <row r="18" spans="2:6" ht="15">
      <c r="B18" s="7">
        <v>9</v>
      </c>
      <c r="C18" s="7">
        <v>3</v>
      </c>
      <c r="E18" s="10" t="b">
        <f t="shared" si="1"/>
        <v>1</v>
      </c>
      <c r="F18" s="10" t="b">
        <f t="shared" si="0"/>
        <v>0</v>
      </c>
    </row>
    <row r="19" spans="2:6" ht="15">
      <c r="B19" s="7">
        <v>10</v>
      </c>
      <c r="C19" s="7">
        <v>7</v>
      </c>
      <c r="E19" s="10" t="b">
        <f t="shared" si="1"/>
        <v>0</v>
      </c>
      <c r="F19" s="10" t="b">
        <f t="shared" si="0"/>
        <v>0</v>
      </c>
    </row>
    <row r="20" spans="2:6" ht="15">
      <c r="B20" s="7">
        <v>4</v>
      </c>
      <c r="C20" s="7">
        <v>8</v>
      </c>
      <c r="E20" s="10" t="b">
        <f t="shared" si="1"/>
        <v>1</v>
      </c>
      <c r="F20" s="10" t="b">
        <f t="shared" si="0"/>
        <v>0</v>
      </c>
    </row>
    <row r="21" spans="2:6" ht="15">
      <c r="B21" s="7">
        <v>7</v>
      </c>
      <c r="C21" s="7">
        <v>10</v>
      </c>
      <c r="E21" s="10" t="b">
        <f t="shared" si="1"/>
        <v>0</v>
      </c>
      <c r="F21" s="10" t="b">
        <f t="shared" si="0"/>
        <v>0</v>
      </c>
    </row>
  </sheetData>
  <sheetProtection/>
  <hyperlinks>
    <hyperlink ref="H1" r:id="rId1" display="Excel Magic Trick #83: Extract Sample Data Advanced Filter"/>
  </hyperlinks>
  <printOptions/>
  <pageMargins left="0.7" right="0.7" top="0.75" bottom="0.75" header="0.3" footer="0.3"/>
  <pageSetup horizontalDpi="600" verticalDpi="600" orientation="portrait" r:id="rId2"/>
</worksheet>
</file>

<file path=xl/worksheets/sheet6.xml><?xml version="1.0" encoding="utf-8"?>
<worksheet xmlns="http://schemas.openxmlformats.org/spreadsheetml/2006/main" xmlns:r="http://schemas.openxmlformats.org/officeDocument/2006/relationships">
  <dimension ref="A1:S12"/>
  <sheetViews>
    <sheetView tabSelected="1" zoomScale="145" zoomScaleNormal="145" zoomScalePageLayoutView="0" workbookViewId="0" topLeftCell="E1">
      <selection activeCell="H1" sqref="H1"/>
    </sheetView>
  </sheetViews>
  <sheetFormatPr defaultColWidth="9.140625" defaultRowHeight="15"/>
  <cols>
    <col min="1" max="1" width="2.7109375" style="0" bestFit="1" customWidth="1"/>
    <col min="2" max="2" width="8.7109375" style="0" bestFit="1" customWidth="1"/>
    <col min="3" max="3" width="5.140625" style="0" bestFit="1" customWidth="1"/>
    <col min="4" max="4" width="4.8515625" style="0" bestFit="1" customWidth="1"/>
    <col min="5" max="5" width="5.421875" style="0" customWidth="1"/>
    <col min="6" max="19" width="4.8515625" style="0" bestFit="1" customWidth="1"/>
  </cols>
  <sheetData>
    <row r="1" spans="1:8" ht="45">
      <c r="A1" s="1" t="str">
        <f>ROW()&amp;")"</f>
        <v>1)</v>
      </c>
      <c r="B1" s="2" t="s">
        <v>73</v>
      </c>
      <c r="C1" s="3"/>
      <c r="D1" s="3"/>
      <c r="E1" s="3"/>
      <c r="F1" s="3"/>
      <c r="G1" s="4"/>
      <c r="H1" s="11" t="s">
        <v>72</v>
      </c>
    </row>
    <row r="2" spans="1:7" ht="30">
      <c r="A2" s="1" t="str">
        <f>ROW()&amp;")"</f>
        <v>2)</v>
      </c>
      <c r="B2" s="2" t="s">
        <v>74</v>
      </c>
      <c r="C2" s="3"/>
      <c r="D2" s="3"/>
      <c r="E2" s="3"/>
      <c r="F2" s="3"/>
      <c r="G2" s="4"/>
    </row>
    <row r="3" spans="1:8" ht="30">
      <c r="A3" s="1" t="str">
        <f>ROW()&amp;")"</f>
        <v>3)</v>
      </c>
      <c r="B3" s="2" t="s">
        <v>75</v>
      </c>
      <c r="C3" s="3"/>
      <c r="D3" s="3"/>
      <c r="E3" s="3"/>
      <c r="F3" s="3"/>
      <c r="G3" s="4"/>
      <c r="H3" s="11" t="s">
        <v>30</v>
      </c>
    </row>
    <row r="4" spans="1:7" ht="15">
      <c r="A4" s="1" t="str">
        <f>ROW()&amp;")"</f>
        <v>4)</v>
      </c>
      <c r="B4" s="2"/>
      <c r="C4" s="3"/>
      <c r="D4" s="3"/>
      <c r="E4" s="3"/>
      <c r="F4" s="3"/>
      <c r="G4" s="4"/>
    </row>
    <row r="5" spans="1:7" ht="15">
      <c r="A5" s="1" t="str">
        <f>ROW()&amp;")"</f>
        <v>5)</v>
      </c>
      <c r="B5" s="2"/>
      <c r="C5" s="3"/>
      <c r="D5" s="3"/>
      <c r="E5" s="3"/>
      <c r="F5" s="3"/>
      <c r="G5" s="4"/>
    </row>
    <row r="7" spans="2:19" ht="15">
      <c r="B7" s="7" t="s">
        <v>64</v>
      </c>
      <c r="C7" s="7" t="s">
        <v>65</v>
      </c>
      <c r="D7" s="7" t="s">
        <v>66</v>
      </c>
      <c r="E7" s="25">
        <f>MIN(C8:D12)</f>
        <v>39706</v>
      </c>
      <c r="F7" s="25">
        <f aca="true" t="shared" si="0" ref="F7:S7">E7+1</f>
        <v>39707</v>
      </c>
      <c r="G7" s="25">
        <f t="shared" si="0"/>
        <v>39708</v>
      </c>
      <c r="H7" s="25">
        <f t="shared" si="0"/>
        <v>39709</v>
      </c>
      <c r="I7" s="25">
        <f t="shared" si="0"/>
        <v>39710</v>
      </c>
      <c r="J7" s="25">
        <f t="shared" si="0"/>
        <v>39711</v>
      </c>
      <c r="K7" s="25">
        <f t="shared" si="0"/>
        <v>39712</v>
      </c>
      <c r="L7" s="25">
        <f t="shared" si="0"/>
        <v>39713</v>
      </c>
      <c r="M7" s="25">
        <f t="shared" si="0"/>
        <v>39714</v>
      </c>
      <c r="N7" s="25">
        <f t="shared" si="0"/>
        <v>39715</v>
      </c>
      <c r="O7" s="25">
        <f t="shared" si="0"/>
        <v>39716</v>
      </c>
      <c r="P7" s="25">
        <f t="shared" si="0"/>
        <v>39717</v>
      </c>
      <c r="Q7" s="25">
        <f t="shared" si="0"/>
        <v>39718</v>
      </c>
      <c r="R7" s="25">
        <f t="shared" si="0"/>
        <v>39719</v>
      </c>
      <c r="S7" s="25">
        <f t="shared" si="0"/>
        <v>39720</v>
      </c>
    </row>
    <row r="8" spans="2:19" ht="15">
      <c r="B8" s="7" t="s">
        <v>70</v>
      </c>
      <c r="C8" s="24">
        <v>39706</v>
      </c>
      <c r="D8" s="24">
        <f>C8+6</f>
        <v>39712</v>
      </c>
      <c r="E8" s="7"/>
      <c r="F8" s="7"/>
      <c r="G8" s="7"/>
      <c r="H8" s="7"/>
      <c r="I8" s="7"/>
      <c r="J8" s="7"/>
      <c r="K8" s="7"/>
      <c r="L8" s="7"/>
      <c r="M8" s="7"/>
      <c r="N8" s="7"/>
      <c r="O8" s="7"/>
      <c r="P8" s="7"/>
      <c r="Q8" s="7"/>
      <c r="R8" s="7"/>
      <c r="S8" s="7"/>
    </row>
    <row r="9" spans="2:19" ht="15">
      <c r="B9" s="7" t="s">
        <v>69</v>
      </c>
      <c r="C9" s="24">
        <v>39711</v>
      </c>
      <c r="D9" s="24">
        <f>C9+6</f>
        <v>39717</v>
      </c>
      <c r="E9" s="7"/>
      <c r="F9" s="7"/>
      <c r="G9" s="7"/>
      <c r="H9" s="7"/>
      <c r="I9" s="7"/>
      <c r="J9" s="7"/>
      <c r="K9" s="7"/>
      <c r="L9" s="7"/>
      <c r="M9" s="7"/>
      <c r="N9" s="7"/>
      <c r="O9" s="7"/>
      <c r="P9" s="7"/>
      <c r="Q9" s="7"/>
      <c r="R9" s="7"/>
      <c r="S9" s="7"/>
    </row>
    <row r="10" spans="2:19" ht="15">
      <c r="B10" s="7" t="s">
        <v>67</v>
      </c>
      <c r="C10" s="24">
        <v>39713</v>
      </c>
      <c r="D10" s="24">
        <f>C10+6</f>
        <v>39719</v>
      </c>
      <c r="E10" s="7"/>
      <c r="F10" s="7"/>
      <c r="G10" s="7"/>
      <c r="H10" s="7"/>
      <c r="I10" s="7"/>
      <c r="J10" s="7"/>
      <c r="K10" s="7"/>
      <c r="L10" s="7"/>
      <c r="M10" s="7"/>
      <c r="N10" s="7"/>
      <c r="O10" s="7"/>
      <c r="P10" s="7"/>
      <c r="Q10" s="7"/>
      <c r="R10" s="7"/>
      <c r="S10" s="7"/>
    </row>
    <row r="11" spans="2:19" ht="15">
      <c r="B11" s="7" t="s">
        <v>71</v>
      </c>
      <c r="C11" s="24">
        <v>39713</v>
      </c>
      <c r="D11" s="24">
        <f>C11+10</f>
        <v>39723</v>
      </c>
      <c r="E11" s="7"/>
      <c r="F11" s="7"/>
      <c r="G11" s="7"/>
      <c r="H11" s="7"/>
      <c r="I11" s="7"/>
      <c r="J11" s="7"/>
      <c r="K11" s="7"/>
      <c r="L11" s="7"/>
      <c r="M11" s="7"/>
      <c r="N11" s="7"/>
      <c r="O11" s="7"/>
      <c r="P11" s="7"/>
      <c r="Q11" s="7"/>
      <c r="R11" s="7"/>
      <c r="S11" s="7"/>
    </row>
    <row r="12" spans="2:19" ht="15">
      <c r="B12" s="7" t="s">
        <v>68</v>
      </c>
      <c r="C12" s="24">
        <v>39715</v>
      </c>
      <c r="D12" s="24">
        <f>C12+2</f>
        <v>39717</v>
      </c>
      <c r="E12" s="7"/>
      <c r="F12" s="7"/>
      <c r="G12" s="7"/>
      <c r="H12" s="7"/>
      <c r="I12" s="7"/>
      <c r="J12" s="7"/>
      <c r="K12" s="7"/>
      <c r="L12" s="7"/>
      <c r="M12" s="7"/>
      <c r="N12" s="7"/>
      <c r="O12" s="7"/>
      <c r="P12" s="7"/>
      <c r="Q12" s="7"/>
      <c r="R12" s="7"/>
      <c r="S12" s="7"/>
    </row>
  </sheetData>
  <sheetProtection/>
  <conditionalFormatting sqref="B7:D12 E7:S7">
    <cfRule type="expression" priority="4" dxfId="5" stopIfTrue="1">
      <formula>MOD(COLUMN(),2)</formula>
    </cfRule>
  </conditionalFormatting>
  <conditionalFormatting sqref="E8:S12">
    <cfRule type="expression" priority="1" dxfId="1" stopIfTrue="1">
      <formula>AND(E$7&gt;=$C8,E$7&lt;=$D8)</formula>
    </cfRule>
  </conditionalFormatting>
  <hyperlinks>
    <hyperlink ref="H1" r:id="rId1" display="Excel Magic Trick #93: Gantt Cell Chart Conditional Formatti"/>
    <hyperlink ref="H3" r:id="rId2" display="Excel Basics #4: 4 types of Cell References in Formulas"/>
  </hyperlinks>
  <printOptions/>
  <pageMargins left="0.7" right="0.7" top="0.75" bottom="0.75" header="0.3" footer="0.3"/>
  <pageSetup horizontalDpi="600" verticalDpi="600" orientation="portrait" r:id="rId3"/>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Highline Community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 Public Workstation</dc:creator>
  <cp:keywords/>
  <dc:description/>
  <cp:lastModifiedBy>mgirvin</cp:lastModifiedBy>
  <dcterms:created xsi:type="dcterms:W3CDTF">2008-09-22T19:17:42Z</dcterms:created>
  <dcterms:modified xsi:type="dcterms:W3CDTF">2008-09-24T19:41:36Z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