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5456" windowHeight="11616" firstSheet="3" activeTab="3"/>
  </bookViews>
  <sheets>
    <sheet name="883 (1)" sheetId="1" state="hidden" r:id="rId1"/>
    <sheet name="883 (2)" sheetId="4" state="hidden" r:id="rId2"/>
    <sheet name="883 (3)" sheetId="5" state="hidden" r:id="rId3"/>
    <sheet name="883" sheetId="6" r:id="rId4"/>
    <sheet name="883 (an)" sheetId="7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D14" i="7" l="1"/>
  <c r="D15" i="7"/>
  <c r="D16" i="7"/>
  <c r="D17" i="7"/>
  <c r="C17" i="7" l="1"/>
  <c r="B17" i="7"/>
  <c r="C16" i="7"/>
  <c r="B16" i="7"/>
  <c r="C15" i="7"/>
  <c r="B15" i="7"/>
  <c r="C14" i="7"/>
  <c r="B14" i="7"/>
  <c r="F10" i="7"/>
  <c r="E10" i="7"/>
  <c r="D10" i="7"/>
  <c r="C10" i="7"/>
  <c r="F9" i="7"/>
  <c r="E9" i="7"/>
  <c r="D9" i="7"/>
  <c r="C9" i="7"/>
  <c r="C9" i="5"/>
  <c r="F9" i="4"/>
  <c r="D9" i="4"/>
  <c r="F8" i="4"/>
  <c r="B3" i="1"/>
  <c r="B4" i="1"/>
  <c r="B5" i="1"/>
  <c r="B2" i="1"/>
  <c r="E9" i="4" l="1"/>
  <c r="D9" i="5"/>
  <c r="E9" i="5"/>
  <c r="C9" i="4"/>
</calcChain>
</file>

<file path=xl/sharedStrings.xml><?xml version="1.0" encoding="utf-8"?>
<sst xmlns="http://schemas.openxmlformats.org/spreadsheetml/2006/main" count="170" uniqueCount="25">
  <si>
    <t>ID</t>
  </si>
  <si>
    <t>Name</t>
  </si>
  <si>
    <t>Email</t>
  </si>
  <si>
    <t>StartDate</t>
  </si>
  <si>
    <t>Joe</t>
  </si>
  <si>
    <t>Sioux</t>
  </si>
  <si>
    <t>Phil</t>
  </si>
  <si>
    <t>Shelia</t>
  </si>
  <si>
    <t>Pham</t>
  </si>
  <si>
    <t>Joe@YXV.net</t>
  </si>
  <si>
    <t>Sioux@IAH.net</t>
  </si>
  <si>
    <t>Phil@NIS.net</t>
  </si>
  <si>
    <t>Shelia@EIT.net</t>
  </si>
  <si>
    <t>Pham@WRR.net</t>
  </si>
  <si>
    <t>Lookup (ID or Name)</t>
  </si>
  <si>
    <t>Phone</t>
  </si>
  <si>
    <t>777-828-6020</t>
  </si>
  <si>
    <t>255-643-8181</t>
  </si>
  <si>
    <t>332-400-6476</t>
  </si>
  <si>
    <t>242-511-9684</t>
  </si>
  <si>
    <t>608-320-9108</t>
  </si>
  <si>
    <t>Dept</t>
  </si>
  <si>
    <t>Acc</t>
  </si>
  <si>
    <t>Fin</t>
  </si>
  <si>
    <t>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</si>
</sst>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205" zoomScaleNormal="205" workbookViewId="0">
      <selection activeCell="B2" sqref="B2"/>
    </sheetView>
  </sheetViews>
  <sheetFormatPr defaultRowHeight="14.4" x14ac:dyDescent="0.3"/>
  <cols>
    <col min="1" max="1" width="19.44140625" bestFit="1" customWidth="1"/>
    <col min="2" max="2" width="16.5546875" customWidth="1"/>
    <col min="3" max="3" width="1.6640625" customWidth="1"/>
    <col min="4" max="4" width="4" bestFit="1" customWidth="1"/>
    <col min="5" max="5" width="6.44140625" bestFit="1" customWidth="1"/>
    <col min="6" max="6" width="15.6640625" bestFit="1" customWidth="1"/>
    <col min="7" max="7" width="12.5546875" bestFit="1" customWidth="1"/>
    <col min="8" max="8" width="5.44140625" bestFit="1" customWidth="1"/>
    <col min="9" max="9" width="9.88671875" bestFit="1" customWidth="1"/>
  </cols>
  <sheetData>
    <row r="1" spans="1:9" x14ac:dyDescent="0.25">
      <c r="A1" s="3" t="s">
        <v>14</v>
      </c>
      <c r="B1" s="1" t="s">
        <v>5</v>
      </c>
      <c r="D1" s="3" t="s">
        <v>0</v>
      </c>
      <c r="E1" s="3" t="s">
        <v>1</v>
      </c>
      <c r="F1" s="3" t="s">
        <v>2</v>
      </c>
      <c r="G1" s="3" t="s">
        <v>15</v>
      </c>
      <c r="H1" s="3" t="s">
        <v>21</v>
      </c>
      <c r="I1" s="3" t="s">
        <v>3</v>
      </c>
    </row>
    <row r="2" spans="1:9" x14ac:dyDescent="0.25">
      <c r="A2" s="3" t="s">
        <v>2</v>
      </c>
      <c r="B2" s="4" t="str">
        <f>CHOOSE(ISTEXT($B$1)+1,VLOOKUP($B$1,$D$2:$I$6,ROWS(B$2:B2)+2,0),VLOOKUP($B$1,$E$2:$I$6,ROWS(B$2:B2)+1,0))</f>
        <v>Sioux@IAH.net</v>
      </c>
      <c r="D2" s="1">
        <v>120</v>
      </c>
      <c r="E2" s="1" t="s">
        <v>4</v>
      </c>
      <c r="F2" s="1" t="s">
        <v>9</v>
      </c>
      <c r="G2" s="1" t="s">
        <v>16</v>
      </c>
      <c r="H2" s="1" t="s">
        <v>22</v>
      </c>
      <c r="I2" s="2">
        <v>41139</v>
      </c>
    </row>
    <row r="3" spans="1:9" x14ac:dyDescent="0.25">
      <c r="A3" s="3" t="s">
        <v>15</v>
      </c>
      <c r="B3" s="4" t="str">
        <f>CHOOSE(ISTEXT($B$1)+1,VLOOKUP($B$1,$D$2:$I$6,ROWS(B$2:B3)+2,0),VLOOKUP($B$1,$E$2:$I$6,ROWS(B$2:B3)+1,0))</f>
        <v>255-643-8181</v>
      </c>
      <c r="D3" s="1">
        <v>200</v>
      </c>
      <c r="E3" s="1" t="s">
        <v>5</v>
      </c>
      <c r="F3" s="1" t="s">
        <v>10</v>
      </c>
      <c r="G3" s="1" t="s">
        <v>17</v>
      </c>
      <c r="H3" s="1" t="s">
        <v>23</v>
      </c>
      <c r="I3" s="2">
        <v>39084</v>
      </c>
    </row>
    <row r="4" spans="1:9" x14ac:dyDescent="0.25">
      <c r="A4" s="3" t="s">
        <v>21</v>
      </c>
      <c r="B4" s="4" t="str">
        <f>CHOOSE(ISTEXT($B$1)+1,VLOOKUP($B$1,$D$2:$I$6,ROWS(B$2:B4)+2,0),VLOOKUP($B$1,$E$2:$I$6,ROWS(B$2:B4)+1,0))</f>
        <v>Fin</v>
      </c>
      <c r="D4" s="1">
        <v>195</v>
      </c>
      <c r="E4" s="1" t="s">
        <v>6</v>
      </c>
      <c r="F4" s="1" t="s">
        <v>11</v>
      </c>
      <c r="G4" s="1" t="s">
        <v>18</v>
      </c>
      <c r="H4" s="1" t="s">
        <v>24</v>
      </c>
      <c r="I4" s="2">
        <v>36633</v>
      </c>
    </row>
    <row r="5" spans="1:9" x14ac:dyDescent="0.25">
      <c r="A5" s="3" t="s">
        <v>3</v>
      </c>
      <c r="B5" s="5">
        <f>CHOOSE(ISTEXT($B$1)+1,VLOOKUP($B$1,$D$2:$I$6,ROWS(B$2:B5)+2,0),VLOOKUP($B$1,$E$2:$I$6,ROWS(B$2:B5)+1,0))</f>
        <v>39084</v>
      </c>
      <c r="D5" s="1">
        <v>123</v>
      </c>
      <c r="E5" s="1" t="s">
        <v>7</v>
      </c>
      <c r="F5" s="1" t="s">
        <v>12</v>
      </c>
      <c r="G5" s="1" t="s">
        <v>19</v>
      </c>
      <c r="H5" s="1" t="s">
        <v>22</v>
      </c>
      <c r="I5" s="2">
        <v>39511</v>
      </c>
    </row>
    <row r="6" spans="1:9" x14ac:dyDescent="0.25">
      <c r="D6" s="1">
        <v>124</v>
      </c>
      <c r="E6" s="1" t="s">
        <v>8</v>
      </c>
      <c r="F6" s="1" t="s">
        <v>13</v>
      </c>
      <c r="G6" s="1" t="s">
        <v>20</v>
      </c>
      <c r="H6" s="1" t="s">
        <v>23</v>
      </c>
      <c r="I6" s="2">
        <v>37785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205" zoomScaleNormal="205" workbookViewId="0">
      <selection activeCell="B2" sqref="B2"/>
    </sheetView>
  </sheetViews>
  <sheetFormatPr defaultRowHeight="14.4" x14ac:dyDescent="0.3"/>
  <cols>
    <col min="1" max="1" width="4" bestFit="1" customWidth="1"/>
    <col min="2" max="2" width="7.44140625" customWidth="1"/>
    <col min="3" max="3" width="15.6640625" bestFit="1" customWidth="1"/>
    <col min="4" max="4" width="12.5546875" bestFit="1" customWidth="1"/>
    <col min="5" max="5" width="9.33203125" bestFit="1" customWidth="1"/>
    <col min="6" max="6" width="9.88671875" bestFit="1" customWidth="1"/>
    <col min="7" max="7" width="15.109375" customWidth="1"/>
    <col min="8" max="8" width="5.44140625" bestFit="1" customWidth="1"/>
    <col min="9" max="9" width="9.886718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15</v>
      </c>
      <c r="E1" s="3" t="s">
        <v>21</v>
      </c>
      <c r="F1" s="3" t="s">
        <v>3</v>
      </c>
    </row>
    <row r="2" spans="1:6" x14ac:dyDescent="0.25">
      <c r="A2" s="1">
        <v>120</v>
      </c>
      <c r="B2" s="1" t="s">
        <v>4</v>
      </c>
      <c r="C2" s="1" t="s">
        <v>9</v>
      </c>
      <c r="D2" s="1" t="s">
        <v>16</v>
      </c>
      <c r="E2" s="1" t="s">
        <v>22</v>
      </c>
      <c r="F2" s="2">
        <v>41139</v>
      </c>
    </row>
    <row r="3" spans="1:6" x14ac:dyDescent="0.25">
      <c r="A3" s="1">
        <v>200</v>
      </c>
      <c r="B3" s="1" t="s">
        <v>5</v>
      </c>
      <c r="C3" s="1" t="s">
        <v>10</v>
      </c>
      <c r="D3" s="1" t="s">
        <v>17</v>
      </c>
      <c r="E3" s="1" t="s">
        <v>23</v>
      </c>
      <c r="F3" s="2">
        <v>39084</v>
      </c>
    </row>
    <row r="4" spans="1:6" x14ac:dyDescent="0.25">
      <c r="A4" s="1">
        <v>195</v>
      </c>
      <c r="B4" s="1" t="s">
        <v>6</v>
      </c>
      <c r="C4" s="1" t="s">
        <v>11</v>
      </c>
      <c r="D4" s="1" t="s">
        <v>18</v>
      </c>
      <c r="E4" s="1" t="s">
        <v>24</v>
      </c>
      <c r="F4" s="2">
        <v>36633</v>
      </c>
    </row>
    <row r="5" spans="1:6" x14ac:dyDescent="0.25">
      <c r="A5" s="1">
        <v>123</v>
      </c>
      <c r="B5" s="1" t="s">
        <v>7</v>
      </c>
      <c r="C5" s="1" t="s">
        <v>12</v>
      </c>
      <c r="D5" s="1" t="s">
        <v>19</v>
      </c>
      <c r="E5" s="1" t="s">
        <v>22</v>
      </c>
      <c r="F5" s="2">
        <v>39511</v>
      </c>
    </row>
    <row r="6" spans="1:6" x14ac:dyDescent="0.25">
      <c r="A6" s="1">
        <v>124</v>
      </c>
      <c r="B6" s="1" t="s">
        <v>8</v>
      </c>
      <c r="C6" s="1" t="s">
        <v>13</v>
      </c>
      <c r="D6" s="1" t="s">
        <v>20</v>
      </c>
      <c r="E6" s="1" t="s">
        <v>23</v>
      </c>
      <c r="F6" s="2">
        <v>37785</v>
      </c>
    </row>
    <row r="8" spans="1:6" x14ac:dyDescent="0.25">
      <c r="B8" s="3" t="s">
        <v>2</v>
      </c>
      <c r="C8" s="3" t="s">
        <v>15</v>
      </c>
      <c r="D8" s="3" t="s">
        <v>21</v>
      </c>
      <c r="E8" s="3" t="s">
        <v>3</v>
      </c>
      <c r="F8" s="3" t="str">
        <f>INDEX($C$1:$F$1,COLUMNS($B8:E8))</f>
        <v>StartDate</v>
      </c>
    </row>
    <row r="9" spans="1:6" x14ac:dyDescent="0.25">
      <c r="B9" s="1" t="s">
        <v>8</v>
      </c>
      <c r="C9" s="4" t="str">
        <f>INDEX(C2:C6,MATCH($B$9,CHOOSE(ISTEXT($B$9)+1,$A$2:$A$6,$B$2:$B$6),0))</f>
        <v>Pham@WRR.net</v>
      </c>
      <c r="D9" s="4" t="str">
        <f>INDEX(D2:D6,MATCH($B$9,CHOOSE(ISTEXT($B$9)+1,$A$2:$A$6,$B$2:$B$6),0))</f>
        <v>608-320-9108</v>
      </c>
      <c r="E9" s="4" t="str">
        <f>INDEX(E2:E6,MATCH($B$9,CHOOSE(ISTEXT($B$9)+1,$A$2:$A$6,$B$2:$B$6),0))</f>
        <v>Fin</v>
      </c>
      <c r="F9" s="5">
        <f>INDEX(F2:F6,MATCH($B$9,CHOOSE(ISTEXT($B$9)+1,$A$2:$A$6,$B$2:$B$6),0))</f>
        <v>37785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205" zoomScaleNormal="205" workbookViewId="0">
      <selection activeCell="B2" sqref="B2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15.6640625" bestFit="1" customWidth="1"/>
    <col min="4" max="4" width="12.5546875" bestFit="1" customWidth="1"/>
    <col min="5" max="5" width="10.6640625" customWidth="1"/>
    <col min="6" max="6" width="9.88671875" bestFit="1" customWidth="1"/>
    <col min="7" max="7" width="15.109375" customWidth="1"/>
    <col min="8" max="8" width="5.44140625" bestFit="1" customWidth="1"/>
    <col min="9" max="9" width="9.886718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15</v>
      </c>
      <c r="E1" s="3" t="s">
        <v>21</v>
      </c>
      <c r="F1" s="3" t="s">
        <v>3</v>
      </c>
    </row>
    <row r="2" spans="1:6" x14ac:dyDescent="0.25">
      <c r="A2" s="1">
        <v>120</v>
      </c>
      <c r="B2" s="1" t="s">
        <v>4</v>
      </c>
      <c r="C2" s="1" t="s">
        <v>9</v>
      </c>
      <c r="D2" s="1" t="s">
        <v>16</v>
      </c>
      <c r="E2" s="1" t="s">
        <v>22</v>
      </c>
      <c r="F2" s="2">
        <v>41139</v>
      </c>
    </row>
    <row r="3" spans="1:6" x14ac:dyDescent="0.25">
      <c r="A3" s="1">
        <v>200</v>
      </c>
      <c r="B3" s="1" t="s">
        <v>5</v>
      </c>
      <c r="C3" s="1" t="s">
        <v>10</v>
      </c>
      <c r="D3" s="1" t="s">
        <v>17</v>
      </c>
      <c r="E3" s="1" t="s">
        <v>23</v>
      </c>
      <c r="F3" s="2">
        <v>39084</v>
      </c>
    </row>
    <row r="4" spans="1:6" x14ac:dyDescent="0.25">
      <c r="A4" s="1">
        <v>195</v>
      </c>
      <c r="B4" s="1" t="s">
        <v>6</v>
      </c>
      <c r="C4" s="1" t="s">
        <v>11</v>
      </c>
      <c r="D4" s="1" t="s">
        <v>18</v>
      </c>
      <c r="E4" s="1" t="s">
        <v>24</v>
      </c>
      <c r="F4" s="2">
        <v>36633</v>
      </c>
    </row>
    <row r="5" spans="1:6" x14ac:dyDescent="0.25">
      <c r="A5" s="1">
        <v>123</v>
      </c>
      <c r="B5" s="1" t="s">
        <v>7</v>
      </c>
      <c r="C5" s="1" t="s">
        <v>12</v>
      </c>
      <c r="D5" s="1" t="s">
        <v>19</v>
      </c>
      <c r="E5" s="1" t="s">
        <v>22</v>
      </c>
      <c r="F5" s="2">
        <v>39511</v>
      </c>
    </row>
    <row r="6" spans="1:6" x14ac:dyDescent="0.25">
      <c r="A6" s="1">
        <v>124</v>
      </c>
      <c r="B6" s="1" t="s">
        <v>8</v>
      </c>
      <c r="C6" s="1" t="s">
        <v>13</v>
      </c>
      <c r="D6" s="1" t="s">
        <v>20</v>
      </c>
      <c r="E6" s="1" t="s">
        <v>23</v>
      </c>
      <c r="F6" s="2">
        <v>37785</v>
      </c>
    </row>
    <row r="8" spans="1:6" x14ac:dyDescent="0.25">
      <c r="B8" s="3" t="s">
        <v>14</v>
      </c>
      <c r="C8" s="3" t="s">
        <v>2</v>
      </c>
      <c r="D8" s="3" t="s">
        <v>21</v>
      </c>
      <c r="E8" s="3" t="s">
        <v>3</v>
      </c>
    </row>
    <row r="9" spans="1:6" x14ac:dyDescent="0.25">
      <c r="B9" s="1">
        <v>120</v>
      </c>
      <c r="C9" s="4" t="str">
        <f>INDEX(INDEX($C$2:$F$6,,MATCH(C8,$C$1:$F$1,0)),MATCH($B9,CHOOSE(ISTEXT($B9)+1,$A$2:$A$6,$B$2:$B$6),0))</f>
        <v>Joe@YXV.net</v>
      </c>
      <c r="D9" s="4" t="str">
        <f>INDEX(INDEX($C$2:$F$6,,MATCH(D8,$C$1:$F$1,0)),MATCH($B9,CHOOSE(ISTEXT($B9)+1,$A$2:$A$6,$B$2:$B$6),0))</f>
        <v>Acc</v>
      </c>
      <c r="E9" s="5">
        <f>INDEX(INDEX($C$2:$F$6,,MATCH(E8,$C$1:$F$1,0)),MATCH($B9,CHOOSE(ISTEXT($B9)+1,$A$2:$A$6,$B$2:$B$6),0))</f>
        <v>41139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7"/>
  <sheetViews>
    <sheetView tabSelected="1" zoomScale="145" zoomScaleNormal="145" workbookViewId="0">
      <selection activeCell="B13" sqref="B13"/>
    </sheetView>
  </sheetViews>
  <sheetFormatPr defaultRowHeight="14.4" x14ac:dyDescent="0.3"/>
  <cols>
    <col min="1" max="1" width="7.6640625" customWidth="1"/>
    <col min="2" max="2" width="14.5546875" bestFit="1" customWidth="1"/>
    <col min="3" max="3" width="15.6640625" bestFit="1" customWidth="1"/>
    <col min="4" max="4" width="14.5546875" customWidth="1"/>
    <col min="5" max="5" width="5.44140625" bestFit="1" customWidth="1"/>
    <col min="6" max="6" width="9.88671875" bestFit="1" customWidth="1"/>
    <col min="7" max="7" width="1.44140625" customWidth="1"/>
    <col min="8" max="8" width="15.6640625" bestFit="1" customWidth="1"/>
    <col min="9" max="9" width="12.5546875" bestFit="1" customWidth="1"/>
    <col min="10" max="10" width="5.44140625" bestFit="1" customWidth="1"/>
    <col min="11" max="11" width="9.886718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15</v>
      </c>
      <c r="E1" s="3" t="s">
        <v>21</v>
      </c>
      <c r="F1" s="3" t="s">
        <v>3</v>
      </c>
    </row>
    <row r="2" spans="1:6" x14ac:dyDescent="0.25">
      <c r="A2" s="1">
        <v>120</v>
      </c>
      <c r="B2" s="1" t="s">
        <v>4</v>
      </c>
      <c r="C2" s="1" t="s">
        <v>9</v>
      </c>
      <c r="D2" s="1" t="s">
        <v>16</v>
      </c>
      <c r="E2" s="1" t="s">
        <v>22</v>
      </c>
      <c r="F2" s="2">
        <v>41139</v>
      </c>
    </row>
    <row r="3" spans="1:6" x14ac:dyDescent="0.25">
      <c r="A3" s="1">
        <v>200</v>
      </c>
      <c r="B3" s="1" t="s">
        <v>5</v>
      </c>
      <c r="C3" s="1" t="s">
        <v>10</v>
      </c>
      <c r="D3" s="1" t="s">
        <v>17</v>
      </c>
      <c r="E3" s="1" t="s">
        <v>23</v>
      </c>
      <c r="F3" s="2">
        <v>39084</v>
      </c>
    </row>
    <row r="4" spans="1:6" x14ac:dyDescent="0.25">
      <c r="A4" s="1">
        <v>195</v>
      </c>
      <c r="B4" s="1" t="s">
        <v>6</v>
      </c>
      <c r="C4" s="1" t="s">
        <v>11</v>
      </c>
      <c r="D4" s="1" t="s">
        <v>18</v>
      </c>
      <c r="E4" s="1" t="s">
        <v>24</v>
      </c>
      <c r="F4" s="2">
        <v>36633</v>
      </c>
    </row>
    <row r="5" spans="1:6" x14ac:dyDescent="0.25">
      <c r="A5" s="1">
        <v>123</v>
      </c>
      <c r="B5" s="1" t="s">
        <v>7</v>
      </c>
      <c r="C5" s="1" t="s">
        <v>12</v>
      </c>
      <c r="D5" s="1" t="s">
        <v>19</v>
      </c>
      <c r="E5" s="1" t="s">
        <v>22</v>
      </c>
      <c r="F5" s="2">
        <v>39511</v>
      </c>
    </row>
    <row r="6" spans="1:6" x14ac:dyDescent="0.25">
      <c r="A6" s="1">
        <v>124</v>
      </c>
      <c r="B6" s="1" t="s">
        <v>8</v>
      </c>
      <c r="C6" s="1" t="s">
        <v>13</v>
      </c>
      <c r="D6" s="1" t="s">
        <v>20</v>
      </c>
      <c r="E6" s="1" t="s">
        <v>23</v>
      </c>
      <c r="F6" s="2">
        <v>37785</v>
      </c>
    </row>
    <row r="8" spans="1:6" x14ac:dyDescent="0.25">
      <c r="A8" s="3" t="s">
        <v>0</v>
      </c>
      <c r="B8" s="3" t="s">
        <v>1</v>
      </c>
      <c r="C8" s="3" t="s">
        <v>2</v>
      </c>
      <c r="D8" s="3" t="s">
        <v>15</v>
      </c>
      <c r="E8" s="3" t="s">
        <v>21</v>
      </c>
      <c r="F8" s="3" t="s">
        <v>3</v>
      </c>
    </row>
    <row r="9" spans="1:6" x14ac:dyDescent="0.25">
      <c r="A9" s="1"/>
      <c r="B9" s="1"/>
      <c r="C9" s="4"/>
      <c r="D9" s="4"/>
      <c r="E9" s="4"/>
      <c r="F9" s="4"/>
    </row>
    <row r="10" spans="1:6" x14ac:dyDescent="0.25">
      <c r="C10" s="4"/>
      <c r="D10" s="4"/>
      <c r="E10" s="4"/>
      <c r="F10" s="4"/>
    </row>
    <row r="12" spans="1:6" x14ac:dyDescent="0.25">
      <c r="A12" s="3" t="s">
        <v>0</v>
      </c>
      <c r="B12" s="3" t="s">
        <v>1</v>
      </c>
    </row>
    <row r="13" spans="1:6" x14ac:dyDescent="0.25">
      <c r="A13" s="1">
        <v>195</v>
      </c>
      <c r="B13" s="1"/>
    </row>
    <row r="14" spans="1:6" x14ac:dyDescent="0.25">
      <c r="A14" s="3" t="s">
        <v>2</v>
      </c>
      <c r="B14" s="4"/>
      <c r="C14" s="4"/>
    </row>
    <row r="15" spans="1:6" x14ac:dyDescent="0.25">
      <c r="A15" s="3" t="s">
        <v>15</v>
      </c>
      <c r="B15" s="4"/>
      <c r="C15" s="4"/>
    </row>
    <row r="16" spans="1:6" x14ac:dyDescent="0.25">
      <c r="A16" s="3" t="s">
        <v>21</v>
      </c>
      <c r="B16" s="4"/>
      <c r="C16" s="4"/>
    </row>
    <row r="17" spans="1:3" x14ac:dyDescent="0.25">
      <c r="A17" s="3" t="s">
        <v>3</v>
      </c>
      <c r="B17" s="4"/>
      <c r="C17" s="5"/>
    </row>
  </sheetData>
  <dataValidations count="2">
    <dataValidation type="list" allowBlank="1" showInputMessage="1" showErrorMessage="1" sqref="B13">
      <formula1>$B$2:$B$6</formula1>
    </dataValidation>
    <dataValidation type="list" allowBlank="1" showInputMessage="1" showErrorMessage="1" sqref="A13">
      <formula1>$A$2:$A$6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zoomScale="145" zoomScaleNormal="145" workbookViewId="0">
      <selection activeCell="H8" sqref="H8"/>
    </sheetView>
  </sheetViews>
  <sheetFormatPr defaultRowHeight="14.4" x14ac:dyDescent="0.3"/>
  <cols>
    <col min="1" max="1" width="7.6640625" customWidth="1"/>
    <col min="2" max="2" width="14.5546875" bestFit="1" customWidth="1"/>
    <col min="3" max="3" width="15.6640625" bestFit="1" customWidth="1"/>
    <col min="4" max="4" width="14.5546875" customWidth="1"/>
    <col min="5" max="5" width="5.44140625" bestFit="1" customWidth="1"/>
    <col min="6" max="6" width="9.88671875" bestFit="1" customWidth="1"/>
    <col min="7" max="7" width="1.44140625" customWidth="1"/>
    <col min="8" max="8" width="15.6640625" bestFit="1" customWidth="1"/>
    <col min="9" max="9" width="12.5546875" bestFit="1" customWidth="1"/>
    <col min="10" max="10" width="5.44140625" bestFit="1" customWidth="1"/>
    <col min="11" max="11" width="9.886718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15</v>
      </c>
      <c r="E1" s="3" t="s">
        <v>21</v>
      </c>
      <c r="F1" s="3" t="s">
        <v>3</v>
      </c>
    </row>
    <row r="2" spans="1:6" x14ac:dyDescent="0.25">
      <c r="A2" s="1">
        <v>120</v>
      </c>
      <c r="B2" s="1" t="s">
        <v>4</v>
      </c>
      <c r="C2" s="1" t="s">
        <v>9</v>
      </c>
      <c r="D2" s="1" t="s">
        <v>16</v>
      </c>
      <c r="E2" s="1" t="s">
        <v>22</v>
      </c>
      <c r="F2" s="2">
        <v>41139</v>
      </c>
    </row>
    <row r="3" spans="1:6" x14ac:dyDescent="0.25">
      <c r="A3" s="1">
        <v>200</v>
      </c>
      <c r="B3" s="1" t="s">
        <v>5</v>
      </c>
      <c r="C3" s="1" t="s">
        <v>10</v>
      </c>
      <c r="D3" s="1" t="s">
        <v>17</v>
      </c>
      <c r="E3" s="1" t="s">
        <v>23</v>
      </c>
      <c r="F3" s="2">
        <v>39084</v>
      </c>
    </row>
    <row r="4" spans="1:6" x14ac:dyDescent="0.25">
      <c r="A4" s="1">
        <v>195</v>
      </c>
      <c r="B4" s="1" t="s">
        <v>6</v>
      </c>
      <c r="C4" s="1" t="s">
        <v>11</v>
      </c>
      <c r="D4" s="1" t="s">
        <v>18</v>
      </c>
      <c r="E4" s="1" t="s">
        <v>24</v>
      </c>
      <c r="F4" s="2">
        <v>36633</v>
      </c>
    </row>
    <row r="5" spans="1:6" x14ac:dyDescent="0.25">
      <c r="A5" s="1">
        <v>123</v>
      </c>
      <c r="B5" s="1" t="s">
        <v>7</v>
      </c>
      <c r="C5" s="1" t="s">
        <v>12</v>
      </c>
      <c r="D5" s="1" t="s">
        <v>19</v>
      </c>
      <c r="E5" s="1" t="s">
        <v>22</v>
      </c>
      <c r="F5" s="2">
        <v>39511</v>
      </c>
    </row>
    <row r="6" spans="1:6" x14ac:dyDescent="0.25">
      <c r="A6" s="1">
        <v>124</v>
      </c>
      <c r="B6" s="1" t="s">
        <v>8</v>
      </c>
      <c r="C6" s="1" t="s">
        <v>13</v>
      </c>
      <c r="D6" s="1" t="s">
        <v>20</v>
      </c>
      <c r="E6" s="1" t="s">
        <v>23</v>
      </c>
      <c r="F6" s="2">
        <v>37785</v>
      </c>
    </row>
    <row r="8" spans="1:6" x14ac:dyDescent="0.25">
      <c r="A8" s="3" t="s">
        <v>0</v>
      </c>
      <c r="B8" s="3" t="s">
        <v>1</v>
      </c>
      <c r="C8" s="3" t="s">
        <v>2</v>
      </c>
      <c r="D8" s="3" t="s">
        <v>15</v>
      </c>
      <c r="E8" s="3" t="s">
        <v>21</v>
      </c>
      <c r="F8" s="3" t="s">
        <v>3</v>
      </c>
    </row>
    <row r="9" spans="1:6" x14ac:dyDescent="0.25">
      <c r="A9" s="1"/>
      <c r="B9" s="1" t="s">
        <v>5</v>
      </c>
      <c r="C9" s="4" t="str">
        <f>IFERROR(INDEX(C2:C6,CHOOSE(($A$9="")+1,MATCH($A$9,$A$2:$A$6,0),MATCH($B$9,$B$2:$B$6,0))),"")</f>
        <v>Sioux@IAH.net</v>
      </c>
      <c r="D9" s="4" t="str">
        <f t="shared" ref="D9:F9" si="0">IFERROR(INDEX(D2:D6,CHOOSE(($A$9="")+1,MATCH($A$9,$A$2:$A$6,0),MATCH($B$9,$B$2:$B$6,0))),"")</f>
        <v>255-643-8181</v>
      </c>
      <c r="E9" s="4" t="str">
        <f t="shared" si="0"/>
        <v>Fin</v>
      </c>
      <c r="F9" s="5">
        <f t="shared" si="0"/>
        <v>39084</v>
      </c>
    </row>
    <row r="10" spans="1:6" x14ac:dyDescent="0.25">
      <c r="C10" s="4" t="str">
        <f>IF(COUNTA($A$9:$B$9),INDEX(C2:C6,CHOOSE(($A$9="")+1,MATCH($A$9,$A$2:$A$6,0),MATCH($B$9,$B$2:$B$6,0))),"")</f>
        <v>Sioux@IAH.net</v>
      </c>
      <c r="D10" s="4" t="str">
        <f t="shared" ref="D10:F10" si="1">IF(COUNTA($A$9:$B$9),INDEX(D2:D6,CHOOSE(($A$9="")+1,MATCH($A$9,$A$2:$A$6,0),MATCH($B$9,$B$2:$B$6,0))),"")</f>
        <v>255-643-8181</v>
      </c>
      <c r="E10" s="4" t="str">
        <f t="shared" si="1"/>
        <v>Fin</v>
      </c>
      <c r="F10" s="5">
        <f t="shared" si="1"/>
        <v>39084</v>
      </c>
    </row>
    <row r="12" spans="1:6" x14ac:dyDescent="0.25">
      <c r="A12" s="3" t="s">
        <v>0</v>
      </c>
      <c r="B12" s="3" t="s">
        <v>1</v>
      </c>
    </row>
    <row r="13" spans="1:6" x14ac:dyDescent="0.25">
      <c r="A13" s="1">
        <v>120</v>
      </c>
      <c r="B13" s="1"/>
    </row>
    <row r="14" spans="1:6" x14ac:dyDescent="0.25">
      <c r="A14" s="3" t="s">
        <v>2</v>
      </c>
      <c r="B14" s="4" t="str">
        <f>IFERROR(CHOOSE(($A$13="")+1,VLOOKUP($A$13,$A$2:$F$6,ROWS(B$14:B14)+2,0),VLOOKUP($B$13,$B$2:$F$6,ROWS(B$14:B14)+1,0)),"")</f>
        <v>Joe@YXV.net</v>
      </c>
      <c r="C14" s="4" t="str">
        <f>IF(COUNTA($A$13:$B$13),CHOOSE(($A$13="")+1,VLOOKUP($A$13,$A$2:$F$6,ROWS(B$14:B14)+2,0),VLOOKUP($B$13,$B$2:$F$6,ROWS(B$14:B14)+1,0)),"")</f>
        <v>Joe@YXV.net</v>
      </c>
      <c r="D14" t="str">
        <f>IFERROR(IF(A13&lt;&gt;"",VLOOKUP($A$13,$A$2:$F$6,ROWS(B$14:B14)+2,0),VLOOKUP($B$13,$B$2:$F$6,ROWS(B$14:B14)+1,0)),"")</f>
        <v>Joe@YXV.net</v>
      </c>
    </row>
    <row r="15" spans="1:6" x14ac:dyDescent="0.25">
      <c r="A15" s="3" t="s">
        <v>15</v>
      </c>
      <c r="B15" s="4" t="str">
        <f>IFERROR(CHOOSE(($A$13="")+1,VLOOKUP($A$13,$A$2:$F$6,ROWS(B$14:B15)+2,0),VLOOKUP($B$13,$B$2:$F$6,ROWS(B$14:B15)+1,0)),"")</f>
        <v>777-828-6020</v>
      </c>
      <c r="C15" s="4" t="str">
        <f>IF(COUNTA($A$13:$B$13),CHOOSE(($A$13="")+1,VLOOKUP($A$13,$A$2:$F$6,ROWS(B$14:B15)+2,0),VLOOKUP($B$13,$B$2:$F$6,ROWS(B$14:B15)+1,0)),"")</f>
        <v>777-828-6020</v>
      </c>
      <c r="D15" t="str">
        <f>IFERROR(IF(A14&lt;&gt;"",VLOOKUP($A$13,$A$2:$F$6,ROWS(B$14:B15)+2,0),VLOOKUP($B$13,$B$2:$F$6,ROWS(B$14:B15)+1,0)),"")</f>
        <v>777-828-6020</v>
      </c>
    </row>
    <row r="16" spans="1:6" x14ac:dyDescent="0.25">
      <c r="A16" s="3" t="s">
        <v>21</v>
      </c>
      <c r="B16" s="4" t="str">
        <f>IFERROR(CHOOSE(($A$13="")+1,VLOOKUP($A$13,$A$2:$F$6,ROWS(B$14:B16)+2,0),VLOOKUP($B$13,$B$2:$F$6,ROWS(B$14:B16)+1,0)),"")</f>
        <v>Acc</v>
      </c>
      <c r="C16" s="4" t="str">
        <f>IF(COUNTA($A$13:$B$13),CHOOSE(($A$13="")+1,VLOOKUP($A$13,$A$2:$F$6,ROWS(B$14:B16)+2,0),VLOOKUP($B$13,$B$2:$F$6,ROWS(B$14:B16)+1,0)),"")</f>
        <v>Acc</v>
      </c>
      <c r="D16" t="str">
        <f>IFERROR(IF(A15&lt;&gt;"",VLOOKUP($A$13,$A$2:$F$6,ROWS(B$14:B16)+2,0),VLOOKUP($B$13,$B$2:$F$6,ROWS(B$14:B16)+1,0)),"")</f>
        <v>Acc</v>
      </c>
    </row>
    <row r="17" spans="1:4" x14ac:dyDescent="0.25">
      <c r="A17" s="3" t="s">
        <v>3</v>
      </c>
      <c r="B17" s="4">
        <f>IFERROR(CHOOSE(($A$13="")+1,VLOOKUP($A$13,$A$2:$F$6,ROWS(B$14:B17)+2,0),VLOOKUP($B$13,$B$2:$F$6,ROWS(B$14:B17)+1,0)),"")</f>
        <v>41139</v>
      </c>
      <c r="C17" s="5">
        <f>IF(COUNTA($A$13:$B$13),CHOOSE(($A$13="")+1,VLOOKUP($A$13,$A$2:$F$6,ROWS(B$14:B17)+2,0),VLOOKUP($B$13,$B$2:$F$6,ROWS(B$14:B17)+1,0)),"")</f>
        <v>41139</v>
      </c>
      <c r="D17">
        <f>IFERROR(IF(A16&lt;&gt;"",VLOOKUP($A$13,$A$2:$F$6,ROWS(B$14:B17)+2,0),VLOOKUP($B$13,$B$2:$F$6,ROWS(B$14:B17)+1,0)),"")</f>
        <v>41139</v>
      </c>
    </row>
  </sheetData>
  <dataValidations count="2">
    <dataValidation type="list" allowBlank="1" showInputMessage="1" showErrorMessage="1" sqref="A13 A9">
      <formula1>$A$2:$A$6</formula1>
    </dataValidation>
    <dataValidation type="list" allowBlank="1" showInputMessage="1" showErrorMessage="1" sqref="B13 B9">
      <formula1>$B$2:$B$6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883 (1)</vt:lpstr>
      <vt:lpstr>883 (2)</vt:lpstr>
      <vt:lpstr>883 (3)</vt:lpstr>
      <vt:lpstr>883</vt:lpstr>
      <vt:lpstr>883 (an)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2012-03-16T01:00:18Z</dcterms:created>
  <dcterms:modified xsi:type="dcterms:W3CDTF">2012-03-19T15:15:10Z</dcterms:modified>
</cp:coreProperties>
</file>