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457-1460\"/>
    </mc:Choice>
  </mc:AlternateContent>
  <bookViews>
    <workbookView xWindow="0" yWindow="0" windowWidth="28800" windowHeight="13725" xr2:uid="{00000000-000D-0000-FFFF-FFFF00000000}"/>
  </bookViews>
  <sheets>
    <sheet name="1459" sheetId="4" r:id="rId1"/>
    <sheet name="1459 (an)" sheetId="7" r:id="rId2"/>
  </sheets>
  <calcPr calcId="171027"/>
  <fileRecoveryPr autoRecover="0"/>
</workbook>
</file>

<file path=xl/calcChain.xml><?xml version="1.0" encoding="utf-8"?>
<calcChain xmlns="http://schemas.openxmlformats.org/spreadsheetml/2006/main">
  <c r="E8" i="4" l="1"/>
  <c r="D8" i="4"/>
  <c r="C8" i="4"/>
  <c r="E7" i="4"/>
  <c r="D7" i="4"/>
  <c r="C7" i="4"/>
  <c r="E6" i="4"/>
  <c r="D6" i="4"/>
  <c r="C6" i="4"/>
  <c r="E5" i="4"/>
  <c r="D5" i="4"/>
  <c r="C5" i="4"/>
  <c r="E4" i="4"/>
  <c r="D4" i="4"/>
  <c r="C4" i="4"/>
  <c r="E3" i="4"/>
  <c r="D3" i="4"/>
  <c r="C3" i="4"/>
  <c r="E2" i="4"/>
  <c r="D2" i="4"/>
  <c r="C2" i="4"/>
  <c r="I17" i="7"/>
  <c r="I16" i="7"/>
  <c r="I15" i="7"/>
  <c r="I14" i="7"/>
  <c r="I13" i="7"/>
  <c r="I12" i="7"/>
  <c r="I11" i="7"/>
  <c r="E8" i="7"/>
  <c r="D8" i="7"/>
  <c r="C8" i="7"/>
  <c r="B8" i="7"/>
  <c r="E7" i="7"/>
  <c r="D7" i="7"/>
  <c r="C7" i="7"/>
  <c r="B7" i="7"/>
  <c r="E6" i="7"/>
  <c r="D6" i="7"/>
  <c r="C6" i="7"/>
  <c r="B6" i="7"/>
  <c r="E5" i="7"/>
  <c r="D5" i="7"/>
  <c r="C5" i="7"/>
  <c r="B5" i="7"/>
  <c r="E4" i="7"/>
  <c r="D4" i="7"/>
  <c r="C4" i="7"/>
  <c r="B4" i="7"/>
  <c r="E3" i="7"/>
  <c r="D3" i="7"/>
  <c r="C3" i="7"/>
  <c r="B3" i="7"/>
  <c r="E2" i="7"/>
  <c r="D2" i="7"/>
  <c r="C2" i="7"/>
  <c r="B2" i="7"/>
  <c r="B2" i="4" l="1"/>
  <c r="B8" i="4" l="1"/>
  <c r="B7" i="4"/>
  <c r="B6" i="4"/>
  <c r="B5" i="4"/>
  <c r="B4" i="4"/>
  <c r="B3" i="4"/>
</calcChain>
</file>

<file path=xl/sharedStrings.xml><?xml version="1.0" encoding="utf-8"?>
<sst xmlns="http://schemas.openxmlformats.org/spreadsheetml/2006/main" count="132" uniqueCount="21">
  <si>
    <t>Dog</t>
  </si>
  <si>
    <t>Date</t>
  </si>
  <si>
    <t>Invoice Number</t>
  </si>
  <si>
    <t>Category</t>
  </si>
  <si>
    <t>Food</t>
  </si>
  <si>
    <t>Accessories</t>
  </si>
  <si>
    <t>Boarding</t>
  </si>
  <si>
    <t>Dogs</t>
  </si>
  <si>
    <t>Fido</t>
  </si>
  <si>
    <t>Fluffy</t>
  </si>
  <si>
    <t>Gigi</t>
  </si>
  <si>
    <t>Thomas</t>
  </si>
  <si>
    <t>Wawa</t>
  </si>
  <si>
    <t>Mandy</t>
  </si>
  <si>
    <t>Amount</t>
  </si>
  <si>
    <t>May Won</t>
  </si>
  <si>
    <t xml:space="preserve">Excel Magic Trick 1024: SUMIF &amp; SUMIFS function &amp; Mixed Cell References &amp; Dynamic Table Range </t>
  </si>
  <si>
    <t>https://www.youtube.com/watch?v=SQUbL02XvGw</t>
  </si>
  <si>
    <t>Total</t>
  </si>
  <si>
    <t>Criteria:</t>
  </si>
  <si>
    <t>Excel Magic Trick 1459: Adding Food or Accessory Costs with SUMIFS and SUMPRODUCT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</si>
</sst>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0" fontId="3" fillId="2" borderId="1" xfId="0" applyFont="1" applyFill="1" applyBorder="1"/>
    <xf numFmtId="0" fontId="0" fillId="3" borderId="1" xfId="0" applyFill="1" applyBorder="1"/>
    <xf numFmtId="0" fontId="0" fillId="4" borderId="1" xfId="0" applyFill="1" applyBorder="1"/>
    <xf numFmtId="14" fontId="0" fillId="5" borderId="2" xfId="0" applyNumberFormat="1" applyFont="1" applyFill="1" applyBorder="1"/>
    <xf numFmtId="0" fontId="0" fillId="5" borderId="2" xfId="0" applyFont="1" applyFill="1" applyBorder="1"/>
    <xf numFmtId="0" fontId="0" fillId="0" borderId="2" xfId="0" applyFont="1" applyBorder="1"/>
    <xf numFmtId="14" fontId="0" fillId="0" borderId="2" xfId="0" applyNumberFormat="1" applyFont="1" applyBorder="1"/>
    <xf numFmtId="8" fontId="0" fillId="5" borderId="2" xfId="0" applyNumberFormat="1" applyFont="1" applyFill="1" applyBorder="1"/>
    <xf numFmtId="8" fontId="0" fillId="0" borderId="2" xfId="0" applyNumberFormat="1" applyFont="1" applyBorder="1"/>
    <xf numFmtId="0" fontId="3" fillId="2" borderId="0" xfId="0" applyFont="1" applyFill="1" applyBorder="1"/>
    <xf numFmtId="0" fontId="4" fillId="0" borderId="0" xfId="2"/>
    <xf numFmtId="0" fontId="2" fillId="7" borderId="1" xfId="0" applyFont="1" applyFill="1" applyBorder="1"/>
    <xf numFmtId="0" fontId="5" fillId="6" borderId="0" xfId="0" applyFont="1" applyFill="1"/>
  </cellXfs>
  <cellStyles count="3">
    <cellStyle name="College" xfId="1" xr:uid="{00000000-0005-0000-0000-000000000000}"/>
    <cellStyle name="Hyperlink" xfId="2" builtinId="8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&quot;$&quot;#,##0.00_);[Red]\(&quot;$&quot;#,##0.00\)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&quot;$&quot;#,##0.00_);[Red]\(&quot;$&quot;#,##0.00\)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</dxf>
  </dxfs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226218</xdr:colOff>
      <xdr:row>17</xdr:row>
      <xdr:rowOff>154781</xdr:rowOff>
    </xdr:from>
    <xdr:to>
      <xdr:col>18</xdr:col>
      <xdr:colOff>396478</xdr:colOff>
      <xdr:row>25</xdr:row>
      <xdr:rowOff>21431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46F63DE-2DD9-4FFA-AA58-8D2AC6489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8281" y="3405187"/>
          <a:ext cx="7677150" cy="1390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226218</xdr:colOff>
      <xdr:row>17</xdr:row>
      <xdr:rowOff>154781</xdr:rowOff>
    </xdr:from>
    <xdr:to>
      <xdr:col>18</xdr:col>
      <xdr:colOff>396478</xdr:colOff>
      <xdr:row>25</xdr:row>
      <xdr:rowOff>21431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17ADCA-1111-4371-AAAF-18A9BEAA5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3043" y="3402806"/>
          <a:ext cx="7695010" cy="13906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fAmountTable" displayName="fAmountTable" ref="A10:E20" totalsRowShown="0" headerRowDxfId="15" dataDxfId="14" tableBorderDxfId="13">
  <autoFilter ref="A10:E20" xr:uid="{00000000-0009-0000-0100-000002000000}"/>
  <tableColumns count="5">
    <tableColumn id="1" xr3:uid="{00000000-0010-0000-0000-000001000000}" name="Dog" dataDxfId="12"/>
    <tableColumn id="2" xr3:uid="{00000000-0010-0000-0000-000002000000}" name="Date" dataDxfId="11"/>
    <tableColumn id="3" xr3:uid="{00000000-0010-0000-0000-000003000000}" name="Invoice Number" dataDxfId="10"/>
    <tableColumn id="4" xr3:uid="{00000000-0010-0000-0000-000004000000}" name="Category" dataDxfId="9"/>
    <tableColumn id="5" xr3:uid="{00000000-0010-0000-0000-000005000000}" name="Amount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2A47836-598E-4CCB-90B0-B490B4DC747F}" name="fAmountAnswerTable" displayName="fAmountAnswerTable" ref="A10:E22" totalsRowShown="0" headerRowDxfId="7" dataDxfId="6" tableBorderDxfId="5">
  <autoFilter ref="A10:E22" xr:uid="{00000000-0009-0000-0100-000002000000}"/>
  <tableColumns count="5">
    <tableColumn id="1" xr3:uid="{97ADF6C5-464F-4529-9DE7-73ABC3D42898}" name="Dog" dataDxfId="4"/>
    <tableColumn id="2" xr3:uid="{CD28E96D-2786-4EC9-B81C-A4E7DBEF76F0}" name="Date" dataDxfId="3"/>
    <tableColumn id="3" xr3:uid="{0D009712-F3CA-40AB-81E0-6C000002504F}" name="Invoice Number" dataDxfId="2"/>
    <tableColumn id="4" xr3:uid="{17F5F665-C459-4625-AB1D-CE528BDB10A9}" name="Category" dataDxfId="1"/>
    <tableColumn id="5" xr3:uid="{9402254A-5E75-4D94-8EC0-236244B53ECC}" name="Amou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youtube.com/watch?v=SQUbL02XvGw" TargetMode="External"/><Relationship Id="rId1" Type="http://schemas.openxmlformats.org/officeDocument/2006/relationships/hyperlink" Target="https://www.youtube.com/watch?v=SQUbL02XvGw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youtube.com/watch?v=SQUbL02XvGw" TargetMode="External"/><Relationship Id="rId1" Type="http://schemas.openxmlformats.org/officeDocument/2006/relationships/hyperlink" Target="https://www.youtube.com/watch?v=SQUbL02XvGw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A1:T20"/>
  <sheetViews>
    <sheetView tabSelected="1" zoomScale="160" zoomScaleNormal="160" workbookViewId="0">
      <selection activeCell="I11" sqref="I11"/>
    </sheetView>
  </sheetViews>
  <sheetFormatPr defaultRowHeight="15" x14ac:dyDescent="0.25"/>
  <cols>
    <col min="1" max="2" width="15.5703125" customWidth="1"/>
    <col min="3" max="3" width="17.28515625" customWidth="1"/>
    <col min="4" max="4" width="15.5703125" customWidth="1"/>
    <col min="5" max="5" width="10.28515625" customWidth="1"/>
    <col min="6" max="6" width="1.85546875" customWidth="1"/>
    <col min="7" max="7" width="4.7109375" customWidth="1"/>
    <col min="8" max="8" width="9.140625" customWidth="1"/>
    <col min="9" max="9" width="11.85546875" customWidth="1"/>
    <col min="14" max="14" width="11.85546875" customWidth="1"/>
    <col min="18" max="18" width="11.28515625" bestFit="1" customWidth="1"/>
  </cols>
  <sheetData>
    <row r="1" spans="1:20" x14ac:dyDescent="0.25">
      <c r="A1" s="1" t="s">
        <v>7</v>
      </c>
      <c r="B1" s="3" t="s">
        <v>14</v>
      </c>
      <c r="C1" s="3" t="s">
        <v>4</v>
      </c>
      <c r="D1" s="3" t="s">
        <v>5</v>
      </c>
      <c r="E1" s="3" t="s">
        <v>6</v>
      </c>
      <c r="G1" s="13" t="s">
        <v>16</v>
      </c>
      <c r="R1" s="1" t="s">
        <v>3</v>
      </c>
      <c r="T1" s="1" t="s">
        <v>7</v>
      </c>
    </row>
    <row r="2" spans="1:20" x14ac:dyDescent="0.25">
      <c r="A2" s="2" t="s">
        <v>8</v>
      </c>
      <c r="B2" s="4">
        <f>SUMIF(fAmountTable[Dog],A2,fAmountTable[Amount])</f>
        <v>97.3</v>
      </c>
      <c r="C2" s="5">
        <f>SUMIFS($E$11:$E$20,$A$11:$A$20,$A2,$D$11:$D$20,C$1)</f>
        <v>17.8</v>
      </c>
      <c r="D2" s="5">
        <f>SUMIFS($E$11:$E$20,$A$11:$A$20,$A2,$D$11:$D$20,D$1)</f>
        <v>79.5</v>
      </c>
      <c r="E2" s="5">
        <f>SUMIFS($E$11:$E$20,$A$11:$A$20,$A2,$D$11:$D$20,E$1)</f>
        <v>0</v>
      </c>
      <c r="G2" s="13" t="s">
        <v>17</v>
      </c>
      <c r="R2" s="2" t="s">
        <v>4</v>
      </c>
      <c r="T2" s="2" t="s">
        <v>8</v>
      </c>
    </row>
    <row r="3" spans="1:20" x14ac:dyDescent="0.25">
      <c r="A3" s="2" t="s">
        <v>9</v>
      </c>
      <c r="B3" s="4">
        <f>SUMIF(fAmountTable[Dog],A3,fAmountTable[Amount])</f>
        <v>0</v>
      </c>
      <c r="C3" s="5">
        <f>SUMIFS($E$11:$E$20,$A$11:$A$20,$A3,$D$11:$D$20,C$1)</f>
        <v>0</v>
      </c>
      <c r="D3" s="5">
        <f>SUMIFS($E$11:$E$20,$A$11:$A$20,$A3,$D$11:$D$20,D$1)</f>
        <v>0</v>
      </c>
      <c r="E3" s="5">
        <f>SUMIFS($E$11:$E$20,$A$11:$A$20,$A3,$D$11:$D$20,E$1)</f>
        <v>0</v>
      </c>
      <c r="R3" s="2" t="s">
        <v>5</v>
      </c>
      <c r="T3" s="2" t="s">
        <v>9</v>
      </c>
    </row>
    <row r="4" spans="1:20" ht="15.75" x14ac:dyDescent="0.25">
      <c r="A4" s="2" t="s">
        <v>10</v>
      </c>
      <c r="B4" s="4">
        <f>SUMIF(fAmountTable[Dog],A4,fAmountTable[Amount])</f>
        <v>200</v>
      </c>
      <c r="C4" s="5">
        <f>SUMIFS($E$11:$E$20,$A$11:$A$20,$A4,$D$11:$D$20,C$1)</f>
        <v>200</v>
      </c>
      <c r="D4" s="5">
        <f>SUMIFS($E$11:$E$20,$A$11:$A$20,$A4,$D$11:$D$20,D$1)</f>
        <v>0</v>
      </c>
      <c r="E4" s="5">
        <f>SUMIFS($E$11:$E$20,$A$11:$A$20,$A4,$D$11:$D$20,E$1)</f>
        <v>0</v>
      </c>
      <c r="G4" s="15" t="s">
        <v>20</v>
      </c>
      <c r="H4" s="15"/>
      <c r="I4" s="15"/>
      <c r="J4" s="15"/>
      <c r="K4" s="15"/>
      <c r="L4" s="15"/>
      <c r="M4" s="15"/>
      <c r="N4" s="15"/>
      <c r="O4" s="15"/>
      <c r="P4" s="15"/>
      <c r="R4" s="2" t="s">
        <v>6</v>
      </c>
      <c r="T4" s="2" t="s">
        <v>10</v>
      </c>
    </row>
    <row r="5" spans="1:20" x14ac:dyDescent="0.25">
      <c r="A5" s="2" t="s">
        <v>11</v>
      </c>
      <c r="B5" s="4">
        <f>SUMIF(fAmountTable[Dog],A5,fAmountTable[Amount])</f>
        <v>0</v>
      </c>
      <c r="C5" s="5">
        <f>SUMIFS($E$11:$E$20,$A$11:$A$20,$A5,$D$11:$D$20,C$1)</f>
        <v>0</v>
      </c>
      <c r="D5" s="5">
        <f>SUMIFS($E$11:$E$20,$A$11:$A$20,$A5,$D$11:$D$20,D$1)</f>
        <v>0</v>
      </c>
      <c r="E5" s="5">
        <f>SUMIFS($E$11:$E$20,$A$11:$A$20,$A5,$D$11:$D$20,E$1)</f>
        <v>0</v>
      </c>
      <c r="T5" s="2" t="s">
        <v>11</v>
      </c>
    </row>
    <row r="6" spans="1:20" x14ac:dyDescent="0.25">
      <c r="A6" s="2" t="s">
        <v>12</v>
      </c>
      <c r="B6" s="4">
        <f>SUMIF(fAmountTable[Dog],A6,fAmountTable[Amount])</f>
        <v>0</v>
      </c>
      <c r="C6" s="5">
        <f>SUMIFS($E$11:$E$20,$A$11:$A$20,$A6,$D$11:$D$20,C$1)</f>
        <v>0</v>
      </c>
      <c r="D6" s="5">
        <f>SUMIFS($E$11:$E$20,$A$11:$A$20,$A6,$D$11:$D$20,D$1)</f>
        <v>0</v>
      </c>
      <c r="E6" s="5">
        <f>SUMIFS($E$11:$E$20,$A$11:$A$20,$A6,$D$11:$D$20,E$1)</f>
        <v>0</v>
      </c>
      <c r="I6" s="14" t="s">
        <v>19</v>
      </c>
      <c r="T6" s="2" t="s">
        <v>12</v>
      </c>
    </row>
    <row r="7" spans="1:20" x14ac:dyDescent="0.25">
      <c r="A7" s="2" t="s">
        <v>13</v>
      </c>
      <c r="B7" s="4">
        <f>SUMIF(fAmountTable[Dog],A7,fAmountTable[Amount])</f>
        <v>535.09999999999991</v>
      </c>
      <c r="C7" s="5">
        <f>SUMIFS($E$11:$E$20,$A$11:$A$20,$A7,$D$11:$D$20,C$1)</f>
        <v>43.099999999999994</v>
      </c>
      <c r="D7" s="5">
        <f>SUMIFS($E$11:$E$20,$A$11:$A$20,$A7,$D$11:$D$20,D$1)</f>
        <v>172</v>
      </c>
      <c r="E7" s="5">
        <f>SUMIFS($E$11:$E$20,$A$11:$A$20,$A7,$D$11:$D$20,E$1)</f>
        <v>320</v>
      </c>
      <c r="I7" s="2" t="s">
        <v>4</v>
      </c>
      <c r="T7" s="2" t="s">
        <v>13</v>
      </c>
    </row>
    <row r="8" spans="1:20" x14ac:dyDescent="0.25">
      <c r="A8" s="2" t="s">
        <v>15</v>
      </c>
      <c r="B8" s="4">
        <f>SUMIF(fAmountTable[Dog],A8,fAmountTable[Amount])</f>
        <v>0</v>
      </c>
      <c r="C8" s="5">
        <f>SUMIFS($E$11:$E$20,$A$11:$A$20,$A8,$D$11:$D$20,C$1)</f>
        <v>0</v>
      </c>
      <c r="D8" s="5">
        <f>SUMIFS($E$11:$E$20,$A$11:$A$20,$A8,$D$11:$D$20,D$1)</f>
        <v>0</v>
      </c>
      <c r="E8" s="5">
        <f>SUMIFS($E$11:$E$20,$A$11:$A$20,$A8,$D$11:$D$20,E$1)</f>
        <v>0</v>
      </c>
      <c r="I8" s="2" t="s">
        <v>5</v>
      </c>
      <c r="T8" s="2" t="s">
        <v>15</v>
      </c>
    </row>
    <row r="10" spans="1:20" x14ac:dyDescent="0.25">
      <c r="A10" s="12" t="s">
        <v>0</v>
      </c>
      <c r="B10" s="12" t="s">
        <v>1</v>
      </c>
      <c r="C10" s="12" t="s">
        <v>2</v>
      </c>
      <c r="D10" s="12" t="s">
        <v>3</v>
      </c>
      <c r="E10" s="12" t="s">
        <v>14</v>
      </c>
      <c r="H10" s="1" t="s">
        <v>7</v>
      </c>
      <c r="I10" s="1" t="s">
        <v>18</v>
      </c>
    </row>
    <row r="11" spans="1:20" x14ac:dyDescent="0.25">
      <c r="A11" s="7" t="s">
        <v>13</v>
      </c>
      <c r="B11" s="6">
        <v>41478</v>
      </c>
      <c r="C11" s="7">
        <v>10590</v>
      </c>
      <c r="D11" s="7" t="s">
        <v>4</v>
      </c>
      <c r="E11" s="10">
        <v>36.799999999999997</v>
      </c>
      <c r="H11" s="2" t="s">
        <v>8</v>
      </c>
      <c r="I11" s="4"/>
    </row>
    <row r="12" spans="1:20" x14ac:dyDescent="0.25">
      <c r="A12" s="8" t="s">
        <v>13</v>
      </c>
      <c r="B12" s="9">
        <v>41478</v>
      </c>
      <c r="C12" s="8">
        <v>10590</v>
      </c>
      <c r="D12" s="8" t="s">
        <v>5</v>
      </c>
      <c r="E12" s="11">
        <v>22</v>
      </c>
      <c r="H12" s="2" t="s">
        <v>9</v>
      </c>
      <c r="I12" s="4"/>
    </row>
    <row r="13" spans="1:20" x14ac:dyDescent="0.25">
      <c r="A13" s="7" t="s">
        <v>13</v>
      </c>
      <c r="B13" s="6">
        <v>41478</v>
      </c>
      <c r="C13" s="7">
        <v>10590</v>
      </c>
      <c r="D13" s="7" t="s">
        <v>5</v>
      </c>
      <c r="E13" s="10">
        <v>150</v>
      </c>
      <c r="H13" s="2" t="s">
        <v>10</v>
      </c>
      <c r="I13" s="4"/>
    </row>
    <row r="14" spans="1:20" x14ac:dyDescent="0.25">
      <c r="A14" s="8" t="s">
        <v>13</v>
      </c>
      <c r="B14" s="9">
        <v>41478</v>
      </c>
      <c r="C14" s="8">
        <v>10590</v>
      </c>
      <c r="D14" s="8" t="s">
        <v>6</v>
      </c>
      <c r="E14" s="11">
        <v>320</v>
      </c>
      <c r="H14" s="2" t="s">
        <v>11</v>
      </c>
      <c r="I14" s="4"/>
    </row>
    <row r="15" spans="1:20" x14ac:dyDescent="0.25">
      <c r="A15" s="7" t="s">
        <v>13</v>
      </c>
      <c r="B15" s="6">
        <v>41478</v>
      </c>
      <c r="C15" s="7">
        <v>10590</v>
      </c>
      <c r="D15" s="7" t="s">
        <v>4</v>
      </c>
      <c r="E15" s="10">
        <v>6.3</v>
      </c>
      <c r="H15" s="2" t="s">
        <v>12</v>
      </c>
      <c r="I15" s="4"/>
    </row>
    <row r="16" spans="1:20" x14ac:dyDescent="0.25">
      <c r="A16" s="8" t="s">
        <v>8</v>
      </c>
      <c r="B16" s="9">
        <v>41478</v>
      </c>
      <c r="C16" s="8">
        <v>10591</v>
      </c>
      <c r="D16" s="8" t="s">
        <v>4</v>
      </c>
      <c r="E16" s="11">
        <v>17.8</v>
      </c>
      <c r="H16" s="2" t="s">
        <v>13</v>
      </c>
      <c r="I16" s="4"/>
    </row>
    <row r="17" spans="1:9" x14ac:dyDescent="0.25">
      <c r="A17" s="7" t="s">
        <v>8</v>
      </c>
      <c r="B17" s="6">
        <v>41478</v>
      </c>
      <c r="C17" s="7">
        <v>10591</v>
      </c>
      <c r="D17" s="7" t="s">
        <v>5</v>
      </c>
      <c r="E17" s="10">
        <v>25</v>
      </c>
      <c r="H17" s="2" t="s">
        <v>15</v>
      </c>
      <c r="I17" s="4"/>
    </row>
    <row r="18" spans="1:9" x14ac:dyDescent="0.25">
      <c r="A18" s="8" t="s">
        <v>8</v>
      </c>
      <c r="B18" s="9">
        <v>41478</v>
      </c>
      <c r="C18" s="8">
        <v>10591</v>
      </c>
      <c r="D18" s="8" t="s">
        <v>5</v>
      </c>
      <c r="E18" s="11">
        <v>32.5</v>
      </c>
    </row>
    <row r="19" spans="1:9" x14ac:dyDescent="0.25">
      <c r="A19" s="8" t="s">
        <v>8</v>
      </c>
      <c r="B19" s="9">
        <v>41478</v>
      </c>
      <c r="C19" s="8">
        <v>10591</v>
      </c>
      <c r="D19" s="8" t="s">
        <v>5</v>
      </c>
      <c r="E19" s="11">
        <v>22</v>
      </c>
    </row>
    <row r="20" spans="1:9" x14ac:dyDescent="0.25">
      <c r="A20" s="8" t="s">
        <v>10</v>
      </c>
      <c r="B20" s="9">
        <v>41479</v>
      </c>
      <c r="C20" s="8">
        <v>10592</v>
      </c>
      <c r="D20" s="8" t="s">
        <v>4</v>
      </c>
      <c r="E20" s="11">
        <v>200</v>
      </c>
    </row>
  </sheetData>
  <hyperlinks>
    <hyperlink ref="G1" r:id="rId1" xr:uid="{BD1774D9-4B46-49C8-92E3-B9DD2F42FC6D}"/>
    <hyperlink ref="G2" r:id="rId2" xr:uid="{427C41F1-1C4B-4243-95DF-14BBF27631F0}"/>
  </hyperlinks>
  <pageMargins left="0.7" right="0.7" top="0.75" bottom="0.75" header="0.3" footer="0.3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DA700-B813-444B-B266-DA2E6298ECE8}">
  <sheetPr>
    <tabColor rgb="FFFF0000"/>
  </sheetPr>
  <dimension ref="A1:T22"/>
  <sheetViews>
    <sheetView zoomScale="160" zoomScaleNormal="160" workbookViewId="0">
      <selection activeCell="I11" sqref="I11"/>
    </sheetView>
  </sheetViews>
  <sheetFormatPr defaultRowHeight="15" x14ac:dyDescent="0.25"/>
  <cols>
    <col min="1" max="2" width="15.5703125" customWidth="1"/>
    <col min="3" max="3" width="17.28515625" customWidth="1"/>
    <col min="4" max="4" width="15.5703125" customWidth="1"/>
    <col min="5" max="5" width="10.28515625" customWidth="1"/>
    <col min="6" max="6" width="1.85546875" customWidth="1"/>
    <col min="7" max="7" width="4.7109375" customWidth="1"/>
    <col min="8" max="8" width="9.140625" customWidth="1"/>
    <col min="9" max="9" width="11.85546875" customWidth="1"/>
    <col min="14" max="14" width="11.85546875" customWidth="1"/>
    <col min="18" max="18" width="11.28515625" bestFit="1" customWidth="1"/>
  </cols>
  <sheetData>
    <row r="1" spans="1:20" x14ac:dyDescent="0.25">
      <c r="A1" s="1" t="s">
        <v>7</v>
      </c>
      <c r="B1" s="3" t="s">
        <v>14</v>
      </c>
      <c r="C1" s="3" t="s">
        <v>4</v>
      </c>
      <c r="D1" s="3" t="s">
        <v>5</v>
      </c>
      <c r="E1" s="3" t="s">
        <v>6</v>
      </c>
      <c r="G1" s="13" t="s">
        <v>16</v>
      </c>
      <c r="R1" s="1" t="s">
        <v>3</v>
      </c>
      <c r="T1" s="1" t="s">
        <v>7</v>
      </c>
    </row>
    <row r="2" spans="1:20" x14ac:dyDescent="0.25">
      <c r="A2" s="2" t="s">
        <v>8</v>
      </c>
      <c r="B2" s="4">
        <f>SUMIF(fAmountAnswerTable[Dog],A2,fAmountAnswerTable[Amount])</f>
        <v>97.3</v>
      </c>
      <c r="C2" s="5">
        <f>SUMIFS($E$11:$E$22,$A$11:$A$22,$A2,$D$11:$D$22,C$1)</f>
        <v>17.8</v>
      </c>
      <c r="D2" s="5">
        <f>SUMIFS($E$11:$E$22,$A$11:$A$22,$A2,$D$11:$D$22,D$1)</f>
        <v>79.5</v>
      </c>
      <c r="E2" s="5">
        <f>SUMIFS($E$11:$E$22,$A$11:$A$22,$A2,$D$11:$D$22,E$1)</f>
        <v>0</v>
      </c>
      <c r="G2" s="13" t="s">
        <v>17</v>
      </c>
      <c r="R2" s="2" t="s">
        <v>4</v>
      </c>
      <c r="T2" s="2" t="s">
        <v>8</v>
      </c>
    </row>
    <row r="3" spans="1:20" x14ac:dyDescent="0.25">
      <c r="A3" s="2" t="s">
        <v>9</v>
      </c>
      <c r="B3" s="4">
        <f>SUMIF(fAmountAnswerTable[Dog],A3,fAmountAnswerTable[Amount])</f>
        <v>164.99</v>
      </c>
      <c r="C3" s="5">
        <f>SUMIFS($E$11:$E$22,$A$11:$A$22,$A3,$D$11:$D$22,C$1)</f>
        <v>142.99</v>
      </c>
      <c r="D3" s="5">
        <f>SUMIFS($E$11:$E$22,$A$11:$A$22,$A3,$D$11:$D$22,D$1)</f>
        <v>22</v>
      </c>
      <c r="E3" s="5">
        <f>SUMIFS($E$11:$E$22,$A$11:$A$22,$A3,$D$11:$D$22,E$1)</f>
        <v>0</v>
      </c>
      <c r="R3" s="2" t="s">
        <v>5</v>
      </c>
      <c r="T3" s="2" t="s">
        <v>9</v>
      </c>
    </row>
    <row r="4" spans="1:20" ht="15.75" x14ac:dyDescent="0.25">
      <c r="A4" s="2" t="s">
        <v>10</v>
      </c>
      <c r="B4" s="4">
        <f>SUMIF(fAmountAnswerTable[Dog],A4,fAmountAnswerTable[Amount])</f>
        <v>200</v>
      </c>
      <c r="C4" s="5">
        <f>SUMIFS($E$11:$E$22,$A$11:$A$22,$A4,$D$11:$D$22,C$1)</f>
        <v>200</v>
      </c>
      <c r="D4" s="5">
        <f>SUMIFS($E$11:$E$22,$A$11:$A$22,$A4,$D$11:$D$22,D$1)</f>
        <v>0</v>
      </c>
      <c r="E4" s="5">
        <f>SUMIFS($E$11:$E$22,$A$11:$A$22,$A4,$D$11:$D$22,E$1)</f>
        <v>0</v>
      </c>
      <c r="G4" s="15" t="s">
        <v>20</v>
      </c>
      <c r="H4" s="15"/>
      <c r="I4" s="15"/>
      <c r="J4" s="15"/>
      <c r="K4" s="15"/>
      <c r="L4" s="15"/>
      <c r="M4" s="15"/>
      <c r="N4" s="15"/>
      <c r="O4" s="15"/>
      <c r="P4" s="15"/>
      <c r="R4" s="2" t="s">
        <v>6</v>
      </c>
      <c r="T4" s="2" t="s">
        <v>10</v>
      </c>
    </row>
    <row r="5" spans="1:20" x14ac:dyDescent="0.25">
      <c r="A5" s="2" t="s">
        <v>11</v>
      </c>
      <c r="B5" s="4">
        <f>SUMIF(fAmountAnswerTable[Dog],A5,fAmountAnswerTable[Amount])</f>
        <v>0</v>
      </c>
      <c r="C5" s="5">
        <f>SUMIFS($E$11:$E$22,$A$11:$A$22,$A5,$D$11:$D$22,C$1)</f>
        <v>0</v>
      </c>
      <c r="D5" s="5">
        <f>SUMIFS($E$11:$E$22,$A$11:$A$22,$A5,$D$11:$D$22,D$1)</f>
        <v>0</v>
      </c>
      <c r="E5" s="5">
        <f>SUMIFS($E$11:$E$22,$A$11:$A$22,$A5,$D$11:$D$22,E$1)</f>
        <v>0</v>
      </c>
      <c r="T5" s="2" t="s">
        <v>11</v>
      </c>
    </row>
    <row r="6" spans="1:20" x14ac:dyDescent="0.25">
      <c r="A6" s="2" t="s">
        <v>12</v>
      </c>
      <c r="B6" s="4">
        <f>SUMIF(fAmountAnswerTable[Dog],A6,fAmountAnswerTable[Amount])</f>
        <v>0</v>
      </c>
      <c r="C6" s="5">
        <f>SUMIFS($E$11:$E$22,$A$11:$A$22,$A6,$D$11:$D$22,C$1)</f>
        <v>0</v>
      </c>
      <c r="D6" s="5">
        <f>SUMIFS($E$11:$E$22,$A$11:$A$22,$A6,$D$11:$D$22,D$1)</f>
        <v>0</v>
      </c>
      <c r="E6" s="5">
        <f>SUMIFS($E$11:$E$22,$A$11:$A$22,$A6,$D$11:$D$22,E$1)</f>
        <v>0</v>
      </c>
      <c r="I6" s="14" t="s">
        <v>19</v>
      </c>
      <c r="T6" s="2" t="s">
        <v>12</v>
      </c>
    </row>
    <row r="7" spans="1:20" x14ac:dyDescent="0.25">
      <c r="A7" s="2" t="s">
        <v>13</v>
      </c>
      <c r="B7" s="4">
        <f>SUMIF(fAmountAnswerTable[Dog],A7,fAmountAnswerTable[Amount])</f>
        <v>535.09999999999991</v>
      </c>
      <c r="C7" s="5">
        <f>SUMIFS($E$11:$E$22,$A$11:$A$22,$A7,$D$11:$D$22,C$1)</f>
        <v>43.099999999999994</v>
      </c>
      <c r="D7" s="5">
        <f>SUMIFS($E$11:$E$22,$A$11:$A$22,$A7,$D$11:$D$22,D$1)</f>
        <v>172</v>
      </c>
      <c r="E7" s="5">
        <f>SUMIFS($E$11:$E$22,$A$11:$A$22,$A7,$D$11:$D$22,E$1)</f>
        <v>320</v>
      </c>
      <c r="I7" s="2" t="s">
        <v>4</v>
      </c>
      <c r="T7" s="2" t="s">
        <v>13</v>
      </c>
    </row>
    <row r="8" spans="1:20" x14ac:dyDescent="0.25">
      <c r="A8" s="2" t="s">
        <v>15</v>
      </c>
      <c r="B8" s="4">
        <f>SUMIF(fAmountAnswerTable[Dog],A8,fAmountAnswerTable[Amount])</f>
        <v>0</v>
      </c>
      <c r="C8" s="5">
        <f>SUMIFS($E$11:$E$22,$A$11:$A$22,$A8,$D$11:$D$22,C$1)</f>
        <v>0</v>
      </c>
      <c r="D8" s="5">
        <f>SUMIFS($E$11:$E$22,$A$11:$A$22,$A8,$D$11:$D$22,D$1)</f>
        <v>0</v>
      </c>
      <c r="E8" s="5">
        <f>SUMIFS($E$11:$E$22,$A$11:$A$22,$A8,$D$11:$D$22,E$1)</f>
        <v>0</v>
      </c>
      <c r="I8" s="2" t="s">
        <v>5</v>
      </c>
      <c r="T8" s="2" t="s">
        <v>15</v>
      </c>
    </row>
    <row r="10" spans="1:20" x14ac:dyDescent="0.25">
      <c r="A10" s="12" t="s">
        <v>0</v>
      </c>
      <c r="B10" s="12" t="s">
        <v>1</v>
      </c>
      <c r="C10" s="12" t="s">
        <v>2</v>
      </c>
      <c r="D10" s="12" t="s">
        <v>3</v>
      </c>
      <c r="E10" s="12" t="s">
        <v>14</v>
      </c>
      <c r="H10" s="1" t="s">
        <v>7</v>
      </c>
      <c r="I10" s="1" t="s">
        <v>18</v>
      </c>
    </row>
    <row r="11" spans="1:20" x14ac:dyDescent="0.25">
      <c r="A11" s="7" t="s">
        <v>13</v>
      </c>
      <c r="B11" s="6">
        <v>41478</v>
      </c>
      <c r="C11" s="7">
        <v>10590</v>
      </c>
      <c r="D11" s="7" t="s">
        <v>4</v>
      </c>
      <c r="E11" s="10">
        <v>36.799999999999997</v>
      </c>
      <c r="H11" s="2" t="s">
        <v>8</v>
      </c>
      <c r="I11" s="4">
        <f>SUMPRODUCT(SUMIFS(fAmountAnswerTable[Amount],fAmountAnswerTable[Dog],H11,fAmountAnswerTable[Category],$I$7:$I$8))</f>
        <v>97.3</v>
      </c>
    </row>
    <row r="12" spans="1:20" x14ac:dyDescent="0.25">
      <c r="A12" s="8" t="s">
        <v>13</v>
      </c>
      <c r="B12" s="9">
        <v>41478</v>
      </c>
      <c r="C12" s="8">
        <v>10590</v>
      </c>
      <c r="D12" s="8" t="s">
        <v>5</v>
      </c>
      <c r="E12" s="11">
        <v>22</v>
      </c>
      <c r="H12" s="2" t="s">
        <v>9</v>
      </c>
      <c r="I12" s="4">
        <f>SUMPRODUCT(SUMIFS(fAmountAnswerTable[Amount],fAmountAnswerTable[Dog],H12,fAmountAnswerTable[Category],$I$7:$I$8))</f>
        <v>164.99</v>
      </c>
    </row>
    <row r="13" spans="1:20" x14ac:dyDescent="0.25">
      <c r="A13" s="7" t="s">
        <v>13</v>
      </c>
      <c r="B13" s="6">
        <v>41478</v>
      </c>
      <c r="C13" s="7">
        <v>10590</v>
      </c>
      <c r="D13" s="7" t="s">
        <v>5</v>
      </c>
      <c r="E13" s="10">
        <v>150</v>
      </c>
      <c r="H13" s="2" t="s">
        <v>10</v>
      </c>
      <c r="I13" s="4">
        <f>SUMPRODUCT(SUMIFS(fAmountAnswerTable[Amount],fAmountAnswerTable[Dog],H13,fAmountAnswerTable[Category],$I$7:$I$8))</f>
        <v>200</v>
      </c>
    </row>
    <row r="14" spans="1:20" x14ac:dyDescent="0.25">
      <c r="A14" s="8" t="s">
        <v>13</v>
      </c>
      <c r="B14" s="9">
        <v>41478</v>
      </c>
      <c r="C14" s="8">
        <v>10590</v>
      </c>
      <c r="D14" s="8" t="s">
        <v>6</v>
      </c>
      <c r="E14" s="11">
        <v>320</v>
      </c>
      <c r="H14" s="2" t="s">
        <v>11</v>
      </c>
      <c r="I14" s="4">
        <f>SUMPRODUCT(SUMIFS(fAmountAnswerTable[Amount],fAmountAnswerTable[Dog],H14,fAmountAnswerTable[Category],$I$7:$I$8))</f>
        <v>0</v>
      </c>
    </row>
    <row r="15" spans="1:20" x14ac:dyDescent="0.25">
      <c r="A15" s="7" t="s">
        <v>13</v>
      </c>
      <c r="B15" s="6">
        <v>41478</v>
      </c>
      <c r="C15" s="7">
        <v>10590</v>
      </c>
      <c r="D15" s="7" t="s">
        <v>4</v>
      </c>
      <c r="E15" s="10">
        <v>6.3</v>
      </c>
      <c r="H15" s="2" t="s">
        <v>12</v>
      </c>
      <c r="I15" s="4">
        <f>SUMPRODUCT(SUMIFS(fAmountAnswerTable[Amount],fAmountAnswerTable[Dog],H15,fAmountAnswerTable[Category],$I$7:$I$8))</f>
        <v>0</v>
      </c>
    </row>
    <row r="16" spans="1:20" x14ac:dyDescent="0.25">
      <c r="A16" s="8" t="s">
        <v>8</v>
      </c>
      <c r="B16" s="9">
        <v>41478</v>
      </c>
      <c r="C16" s="8">
        <v>10591</v>
      </c>
      <c r="D16" s="8" t="s">
        <v>4</v>
      </c>
      <c r="E16" s="11">
        <v>17.8</v>
      </c>
      <c r="H16" s="2" t="s">
        <v>13</v>
      </c>
      <c r="I16" s="4">
        <f>SUMPRODUCT(SUMIFS(fAmountAnswerTable[Amount],fAmountAnswerTable[Dog],H16,fAmountAnswerTable[Category],$I$7:$I$8))</f>
        <v>215.1</v>
      </c>
    </row>
    <row r="17" spans="1:9" x14ac:dyDescent="0.25">
      <c r="A17" s="7" t="s">
        <v>8</v>
      </c>
      <c r="B17" s="6">
        <v>41478</v>
      </c>
      <c r="C17" s="7">
        <v>10591</v>
      </c>
      <c r="D17" s="7" t="s">
        <v>5</v>
      </c>
      <c r="E17" s="10">
        <v>25</v>
      </c>
      <c r="H17" s="2" t="s">
        <v>15</v>
      </c>
      <c r="I17" s="4">
        <f>SUMPRODUCT(SUMIFS(fAmountAnswerTable[Amount],fAmountAnswerTable[Dog],H17,fAmountAnswerTable[Category],$I$7:$I$8))</f>
        <v>0</v>
      </c>
    </row>
    <row r="18" spans="1:9" x14ac:dyDescent="0.25">
      <c r="A18" s="8" t="s">
        <v>8</v>
      </c>
      <c r="B18" s="9">
        <v>41478</v>
      </c>
      <c r="C18" s="8">
        <v>10591</v>
      </c>
      <c r="D18" s="8" t="s">
        <v>5</v>
      </c>
      <c r="E18" s="11">
        <v>32.5</v>
      </c>
    </row>
    <row r="19" spans="1:9" x14ac:dyDescent="0.25">
      <c r="A19" s="8" t="s">
        <v>8</v>
      </c>
      <c r="B19" s="9">
        <v>41478</v>
      </c>
      <c r="C19" s="8">
        <v>10591</v>
      </c>
      <c r="D19" s="8" t="s">
        <v>5</v>
      </c>
      <c r="E19" s="11">
        <v>22</v>
      </c>
    </row>
    <row r="20" spans="1:9" x14ac:dyDescent="0.25">
      <c r="A20" s="8" t="s">
        <v>10</v>
      </c>
      <c r="B20" s="9">
        <v>41479</v>
      </c>
      <c r="C20" s="8">
        <v>10592</v>
      </c>
      <c r="D20" s="8" t="s">
        <v>4</v>
      </c>
      <c r="E20" s="11">
        <v>200</v>
      </c>
    </row>
    <row r="21" spans="1:9" x14ac:dyDescent="0.25">
      <c r="A21" s="8" t="s">
        <v>9</v>
      </c>
      <c r="B21" s="9">
        <v>41479</v>
      </c>
      <c r="C21" s="8">
        <v>10593</v>
      </c>
      <c r="D21" s="8" t="s">
        <v>4</v>
      </c>
      <c r="E21" s="11">
        <v>142.99</v>
      </c>
    </row>
    <row r="22" spans="1:9" x14ac:dyDescent="0.25">
      <c r="A22" s="8" t="s">
        <v>9</v>
      </c>
      <c r="B22" s="9">
        <v>41479</v>
      </c>
      <c r="C22" s="8">
        <v>10593</v>
      </c>
      <c r="D22" s="8" t="s">
        <v>5</v>
      </c>
      <c r="E22" s="11">
        <v>22</v>
      </c>
    </row>
  </sheetData>
  <hyperlinks>
    <hyperlink ref="G1" r:id="rId1" xr:uid="{65C72BF8-865C-4791-B52F-D86CF43D35D8}"/>
    <hyperlink ref="G2" r:id="rId2" xr:uid="{24A02086-97E0-4B0C-8A79-6E36DCE7F65F}"/>
  </hyperlinks>
  <pageMargins left="0.7" right="0.7" top="0.75" bottom="0.75" header="0.3" footer="0.3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1459</vt:lpstr>
      <vt:lpstr>1459 (an)</vt:lpstr>
    </vt:vector>
  </TitlesOfParts>
  <Company>Highline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2013-07-23T20:55:22Z</dcterms:created>
  <dcterms:modified xsi:type="dcterms:W3CDTF">2017-08-28T22:54:20Z</dcterms:modified>
</cp:coreProperties>
</file>