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70"/>
  <workbookPr defaultThemeVersion="166925"/>
  <mc:AlternateContent xmlns:mc="http://schemas.openxmlformats.org/markup-compatibility/2006">
    <mc:Choice Requires="x15">
      <x15ac:absPath xmlns:x15ac="http://schemas.microsoft.com/office/spreadsheetml/2010/11/ac" url="E:\00VideoExcelStorage\000YouTubeExcelTricks\YouTubeTricks\1383-1400\"/>
    </mc:Choice>
  </mc:AlternateContent>
  <bookViews>
    <workbookView xWindow="0" yWindow="0" windowWidth="28800" windowHeight="13500" activeTab="1"/>
  </bookViews>
  <sheets>
    <sheet name="Tables" sheetId="1" r:id="rId1"/>
    <sheet name="1395" sheetId="2" r:id="rId2"/>
    <sheet name="1393-94" sheetId="5" r:id="rId3"/>
  </sheets>
  <definedNames>
    <definedName name="_xlcn.LinkedTable_dCustomers" hidden="1">dCustomers[]</definedName>
    <definedName name="_xlcn.LinkedTable_dDate" hidden="1">dDate[]</definedName>
    <definedName name="_xlcn.LinkedTable_dProduct" hidden="1">dProduct[]</definedName>
    <definedName name="_xlcn.LinkedTable_fSales" hidden="1">fSales[]</definedName>
  </definedNames>
  <calcPr calcId="171027"/>
  <pivotCaches>
    <pivotCache cacheId="6"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fSales" name="fSales" connection="LinkedTable_fSales"/>
          <x15:modelTable id="dProduct" name="dProduct" connection="LinkedTable_dProduct"/>
          <x15:modelTable id="dDate" name="dDate" connection="LinkedTable_dDate"/>
          <x15:modelTable id="dCustomers" name="dCustomers" connection="LinkedTable_dCustomers"/>
        </x15:modelTables>
        <x15:modelRelationships>
          <x15:modelRelationship fromTable="fSales" fromColumn="Product" toTable="dProduct" toColumn="Product"/>
          <x15:modelRelationship fromTable="fSales" fromColumn="Customer Key" toTable="dCustomers" toColumn="Customer Key"/>
          <x15:modelRelationship fromTable="fSales" fromColumn="Date" toTable="dDate" toColumn="Date"/>
        </x15:modelRelationships>
      </x15:dataModel>
    </ext>
  </extLst>
</workbook>
</file>

<file path=xl/calcChain.xml><?xml version="1.0" encoding="utf-8"?>
<calcChain xmlns="http://schemas.openxmlformats.org/spreadsheetml/2006/main">
  <c r="I15" i="5" l="1"/>
  <c r="I14" i="5"/>
  <c r="K14" i="5" s="1"/>
  <c r="L14" i="5" s="1"/>
  <c r="I13" i="5"/>
  <c r="K13" i="5" s="1"/>
  <c r="L13" i="5" s="1"/>
  <c r="I12" i="5"/>
  <c r="K12" i="5" s="1"/>
  <c r="L12" i="5" s="1"/>
  <c r="I11" i="5"/>
  <c r="K11" i="5" s="1"/>
  <c r="L11" i="5" s="1"/>
  <c r="I10" i="5"/>
  <c r="K10" i="5" s="1"/>
  <c r="I9" i="5"/>
  <c r="I8" i="5"/>
  <c r="K8" i="5" s="1"/>
  <c r="L8" i="5" s="1"/>
  <c r="I7" i="5"/>
  <c r="I6" i="5"/>
  <c r="K6" i="5" s="1"/>
  <c r="I5" i="5"/>
  <c r="K5" i="5" s="1"/>
  <c r="L5" i="5" s="1"/>
  <c r="I4" i="5"/>
  <c r="J4" i="5" l="1"/>
  <c r="J9" i="5"/>
  <c r="I16" i="5"/>
  <c r="J16" i="5" s="1"/>
  <c r="L16" i="5" s="1"/>
  <c r="J5" i="5"/>
  <c r="J6" i="5"/>
  <c r="L6" i="5" s="1"/>
  <c r="J10" i="5"/>
  <c r="L10" i="5" s="1"/>
  <c r="J12" i="5"/>
  <c r="J13" i="5"/>
  <c r="K4" i="5"/>
  <c r="L4" i="5" s="1"/>
  <c r="K7" i="5"/>
  <c r="L7" i="5" s="1"/>
  <c r="K9" i="5"/>
  <c r="L9" i="5" s="1"/>
  <c r="K15" i="5"/>
  <c r="J11" i="5"/>
  <c r="J7" i="5" l="1"/>
  <c r="J14" i="5"/>
  <c r="J8" i="5"/>
  <c r="J15" i="5"/>
  <c r="L15" i="5" s="1"/>
  <c r="D732" i="1" l="1"/>
  <c r="C732" i="1"/>
  <c r="B732" i="1"/>
  <c r="D731" i="1"/>
  <c r="C731" i="1"/>
  <c r="B731" i="1"/>
  <c r="D730" i="1"/>
  <c r="C730" i="1"/>
  <c r="B730" i="1"/>
  <c r="D729" i="1"/>
  <c r="C729" i="1"/>
  <c r="B729" i="1"/>
  <c r="D728" i="1"/>
  <c r="C728" i="1"/>
  <c r="B728" i="1"/>
  <c r="D727" i="1"/>
  <c r="C727" i="1"/>
  <c r="B727" i="1"/>
  <c r="D726" i="1"/>
  <c r="C726" i="1"/>
  <c r="B726" i="1"/>
  <c r="D725" i="1"/>
  <c r="C725" i="1"/>
  <c r="B725" i="1"/>
  <c r="D724" i="1"/>
  <c r="C724" i="1"/>
  <c r="B724" i="1"/>
  <c r="D723" i="1"/>
  <c r="C723" i="1"/>
  <c r="B723" i="1"/>
  <c r="D722" i="1"/>
  <c r="C722" i="1"/>
  <c r="B722" i="1"/>
  <c r="D721" i="1"/>
  <c r="C721" i="1"/>
  <c r="B721" i="1"/>
  <c r="D720" i="1"/>
  <c r="C720" i="1"/>
  <c r="B720" i="1"/>
  <c r="D719" i="1"/>
  <c r="C719" i="1"/>
  <c r="B719" i="1"/>
  <c r="D718" i="1"/>
  <c r="C718" i="1"/>
  <c r="B718" i="1"/>
  <c r="D717" i="1"/>
  <c r="C717" i="1"/>
  <c r="B717" i="1"/>
  <c r="D716" i="1"/>
  <c r="C716" i="1"/>
  <c r="B716" i="1"/>
  <c r="D715" i="1"/>
  <c r="C715" i="1"/>
  <c r="B715" i="1"/>
  <c r="D714" i="1"/>
  <c r="C714" i="1"/>
  <c r="B714" i="1"/>
  <c r="D713" i="1"/>
  <c r="C713" i="1"/>
  <c r="B713" i="1"/>
  <c r="D712" i="1"/>
  <c r="C712" i="1"/>
  <c r="B712" i="1"/>
  <c r="D711" i="1"/>
  <c r="C711" i="1"/>
  <c r="B711" i="1"/>
  <c r="D710" i="1"/>
  <c r="C710" i="1"/>
  <c r="B710" i="1"/>
  <c r="D709" i="1"/>
  <c r="C709" i="1"/>
  <c r="B709" i="1"/>
  <c r="D708" i="1"/>
  <c r="C708" i="1"/>
  <c r="B708" i="1"/>
  <c r="D707" i="1"/>
  <c r="C707" i="1"/>
  <c r="B707" i="1"/>
  <c r="D706" i="1"/>
  <c r="C706" i="1"/>
  <c r="B706" i="1"/>
  <c r="D705" i="1"/>
  <c r="C705" i="1"/>
  <c r="B705" i="1"/>
  <c r="D704" i="1"/>
  <c r="C704" i="1"/>
  <c r="B704" i="1"/>
  <c r="D703" i="1"/>
  <c r="C703" i="1"/>
  <c r="B703" i="1"/>
  <c r="D702" i="1"/>
  <c r="C702" i="1"/>
  <c r="B702" i="1"/>
  <c r="D701" i="1"/>
  <c r="C701" i="1"/>
  <c r="B701" i="1"/>
  <c r="D700" i="1"/>
  <c r="C700" i="1"/>
  <c r="B700" i="1"/>
  <c r="D699" i="1"/>
  <c r="C699" i="1"/>
  <c r="B699" i="1"/>
  <c r="D698" i="1"/>
  <c r="C698" i="1"/>
  <c r="B698" i="1"/>
  <c r="D697" i="1"/>
  <c r="C697" i="1"/>
  <c r="B697" i="1"/>
  <c r="D696" i="1"/>
  <c r="C696" i="1"/>
  <c r="B696" i="1"/>
  <c r="D695" i="1"/>
  <c r="C695" i="1"/>
  <c r="B695" i="1"/>
  <c r="D694" i="1"/>
  <c r="C694" i="1"/>
  <c r="B694" i="1"/>
  <c r="D693" i="1"/>
  <c r="C693" i="1"/>
  <c r="B693" i="1"/>
  <c r="D692" i="1"/>
  <c r="C692" i="1"/>
  <c r="B692" i="1"/>
  <c r="D691" i="1"/>
  <c r="C691" i="1"/>
  <c r="B691" i="1"/>
  <c r="D690" i="1"/>
  <c r="C690" i="1"/>
  <c r="B690" i="1"/>
  <c r="D689" i="1"/>
  <c r="C689" i="1"/>
  <c r="B689" i="1"/>
  <c r="D688" i="1"/>
  <c r="C688" i="1"/>
  <c r="B688" i="1"/>
  <c r="D687" i="1"/>
  <c r="C687" i="1"/>
  <c r="B687" i="1"/>
  <c r="D686" i="1"/>
  <c r="C686" i="1"/>
  <c r="B686" i="1"/>
  <c r="D685" i="1"/>
  <c r="C685" i="1"/>
  <c r="B685" i="1"/>
  <c r="D684" i="1"/>
  <c r="C684" i="1"/>
  <c r="B684" i="1"/>
  <c r="D683" i="1"/>
  <c r="C683" i="1"/>
  <c r="B683" i="1"/>
  <c r="D682" i="1"/>
  <c r="C682" i="1"/>
  <c r="B682" i="1"/>
  <c r="D681" i="1"/>
  <c r="C681" i="1"/>
  <c r="B681" i="1"/>
  <c r="D680" i="1"/>
  <c r="C680" i="1"/>
  <c r="B680" i="1"/>
  <c r="D679" i="1"/>
  <c r="C679" i="1"/>
  <c r="B679" i="1"/>
  <c r="D678" i="1"/>
  <c r="C678" i="1"/>
  <c r="B678" i="1"/>
  <c r="D677" i="1"/>
  <c r="C677" i="1"/>
  <c r="B677" i="1"/>
  <c r="D676" i="1"/>
  <c r="C676" i="1"/>
  <c r="B676" i="1"/>
  <c r="D675" i="1"/>
  <c r="C675" i="1"/>
  <c r="B675" i="1"/>
  <c r="D674" i="1"/>
  <c r="C674" i="1"/>
  <c r="B674" i="1"/>
  <c r="D673" i="1"/>
  <c r="C673" i="1"/>
  <c r="B673" i="1"/>
  <c r="D672" i="1"/>
  <c r="C672" i="1"/>
  <c r="B672" i="1"/>
  <c r="D671" i="1"/>
  <c r="C671" i="1"/>
  <c r="B671" i="1"/>
  <c r="D670" i="1"/>
  <c r="C670" i="1"/>
  <c r="B670" i="1"/>
  <c r="D669" i="1"/>
  <c r="C669" i="1"/>
  <c r="B669" i="1"/>
  <c r="D668" i="1"/>
  <c r="C668" i="1"/>
  <c r="B668" i="1"/>
  <c r="D667" i="1"/>
  <c r="C667" i="1"/>
  <c r="B667" i="1"/>
  <c r="D666" i="1"/>
  <c r="C666" i="1"/>
  <c r="B666" i="1"/>
  <c r="D665" i="1"/>
  <c r="C665" i="1"/>
  <c r="B665" i="1"/>
  <c r="D664" i="1"/>
  <c r="C664" i="1"/>
  <c r="B664" i="1"/>
  <c r="D663" i="1"/>
  <c r="C663" i="1"/>
  <c r="B663" i="1"/>
  <c r="D662" i="1"/>
  <c r="C662" i="1"/>
  <c r="B662" i="1"/>
  <c r="D661" i="1"/>
  <c r="C661" i="1"/>
  <c r="B661" i="1"/>
  <c r="D660" i="1"/>
  <c r="C660" i="1"/>
  <c r="B660" i="1"/>
  <c r="D659" i="1"/>
  <c r="C659" i="1"/>
  <c r="B659" i="1"/>
  <c r="D658" i="1"/>
  <c r="C658" i="1"/>
  <c r="B658" i="1"/>
  <c r="D657" i="1"/>
  <c r="C657" i="1"/>
  <c r="B657" i="1"/>
  <c r="D656" i="1"/>
  <c r="C656" i="1"/>
  <c r="B656" i="1"/>
  <c r="D655" i="1"/>
  <c r="C655" i="1"/>
  <c r="B655" i="1"/>
  <c r="D654" i="1"/>
  <c r="C654" i="1"/>
  <c r="B654" i="1"/>
  <c r="D653" i="1"/>
  <c r="C653" i="1"/>
  <c r="B653" i="1"/>
  <c r="D652" i="1"/>
  <c r="C652" i="1"/>
  <c r="B652" i="1"/>
  <c r="D651" i="1"/>
  <c r="C651" i="1"/>
  <c r="B651" i="1"/>
  <c r="D650" i="1"/>
  <c r="C650" i="1"/>
  <c r="B650" i="1"/>
  <c r="D649" i="1"/>
  <c r="C649" i="1"/>
  <c r="B649" i="1"/>
  <c r="D648" i="1"/>
  <c r="C648" i="1"/>
  <c r="B648" i="1"/>
  <c r="D647" i="1"/>
  <c r="C647" i="1"/>
  <c r="B647" i="1"/>
  <c r="D646" i="1"/>
  <c r="C646" i="1"/>
  <c r="B646" i="1"/>
  <c r="D645" i="1"/>
  <c r="C645" i="1"/>
  <c r="B645" i="1"/>
  <c r="D644" i="1"/>
  <c r="C644" i="1"/>
  <c r="B644" i="1"/>
  <c r="D643" i="1"/>
  <c r="C643" i="1"/>
  <c r="B643" i="1"/>
  <c r="D642" i="1"/>
  <c r="C642" i="1"/>
  <c r="B642" i="1"/>
  <c r="D641" i="1"/>
  <c r="C641" i="1"/>
  <c r="B641" i="1"/>
  <c r="D640" i="1"/>
  <c r="C640" i="1"/>
  <c r="B640" i="1"/>
  <c r="D639" i="1"/>
  <c r="C639" i="1"/>
  <c r="B639" i="1"/>
  <c r="D638" i="1"/>
  <c r="C638" i="1"/>
  <c r="B638" i="1"/>
  <c r="D637" i="1"/>
  <c r="C637" i="1"/>
  <c r="B637" i="1"/>
  <c r="D636" i="1"/>
  <c r="C636" i="1"/>
  <c r="B636" i="1"/>
  <c r="D635" i="1"/>
  <c r="C635" i="1"/>
  <c r="B635" i="1"/>
  <c r="D634" i="1"/>
  <c r="C634" i="1"/>
  <c r="B634" i="1"/>
  <c r="D633" i="1"/>
  <c r="C633" i="1"/>
  <c r="B633" i="1"/>
  <c r="D632" i="1"/>
  <c r="C632" i="1"/>
  <c r="B632" i="1"/>
  <c r="D631" i="1"/>
  <c r="C631" i="1"/>
  <c r="B631" i="1"/>
  <c r="D630" i="1"/>
  <c r="C630" i="1"/>
  <c r="B630" i="1"/>
  <c r="D629" i="1"/>
  <c r="C629" i="1"/>
  <c r="B629" i="1"/>
  <c r="D628" i="1"/>
  <c r="C628" i="1"/>
  <c r="B628" i="1"/>
  <c r="D627" i="1"/>
  <c r="C627" i="1"/>
  <c r="B627" i="1"/>
  <c r="D626" i="1"/>
  <c r="C626" i="1"/>
  <c r="B626" i="1"/>
  <c r="D625" i="1"/>
  <c r="C625" i="1"/>
  <c r="B625" i="1"/>
  <c r="D624" i="1"/>
  <c r="C624" i="1"/>
  <c r="B624" i="1"/>
  <c r="D623" i="1"/>
  <c r="C623" i="1"/>
  <c r="B623" i="1"/>
  <c r="D622" i="1"/>
  <c r="C622" i="1"/>
  <c r="B622" i="1"/>
  <c r="D621" i="1"/>
  <c r="C621" i="1"/>
  <c r="B621" i="1"/>
  <c r="D620" i="1"/>
  <c r="C620" i="1"/>
  <c r="B620" i="1"/>
  <c r="D619" i="1"/>
  <c r="C619" i="1"/>
  <c r="B619" i="1"/>
  <c r="D618" i="1"/>
  <c r="C618" i="1"/>
  <c r="B618" i="1"/>
  <c r="D617" i="1"/>
  <c r="C617" i="1"/>
  <c r="B617" i="1"/>
  <c r="D616" i="1"/>
  <c r="C616" i="1"/>
  <c r="B616" i="1"/>
  <c r="D615" i="1"/>
  <c r="C615" i="1"/>
  <c r="B615" i="1"/>
  <c r="D614" i="1"/>
  <c r="C614" i="1"/>
  <c r="B614" i="1"/>
  <c r="D613" i="1"/>
  <c r="C613" i="1"/>
  <c r="B613" i="1"/>
  <c r="D612" i="1"/>
  <c r="C612" i="1"/>
  <c r="B612" i="1"/>
  <c r="D611" i="1"/>
  <c r="C611" i="1"/>
  <c r="B611" i="1"/>
  <c r="D610" i="1"/>
  <c r="C610" i="1"/>
  <c r="B610" i="1"/>
  <c r="D609" i="1"/>
  <c r="C609" i="1"/>
  <c r="B609" i="1"/>
  <c r="D608" i="1"/>
  <c r="C608" i="1"/>
  <c r="B608" i="1"/>
  <c r="D607" i="1"/>
  <c r="C607" i="1"/>
  <c r="B607" i="1"/>
  <c r="D606" i="1"/>
  <c r="C606" i="1"/>
  <c r="B606" i="1"/>
  <c r="D605" i="1"/>
  <c r="C605" i="1"/>
  <c r="B605" i="1"/>
  <c r="D604" i="1"/>
  <c r="C604" i="1"/>
  <c r="B604" i="1"/>
  <c r="D603" i="1"/>
  <c r="C603" i="1"/>
  <c r="B603" i="1"/>
  <c r="D602" i="1"/>
  <c r="C602" i="1"/>
  <c r="B602" i="1"/>
  <c r="D601" i="1"/>
  <c r="C601" i="1"/>
  <c r="B601" i="1"/>
  <c r="D600" i="1"/>
  <c r="C600" i="1"/>
  <c r="B600" i="1"/>
  <c r="D599" i="1"/>
  <c r="C599" i="1"/>
  <c r="B599" i="1"/>
  <c r="D598" i="1"/>
  <c r="C598" i="1"/>
  <c r="B598" i="1"/>
  <c r="D597" i="1"/>
  <c r="C597" i="1"/>
  <c r="B597" i="1"/>
  <c r="D596" i="1"/>
  <c r="C596" i="1"/>
  <c r="B596" i="1"/>
  <c r="D595" i="1"/>
  <c r="C595" i="1"/>
  <c r="B595" i="1"/>
  <c r="D594" i="1"/>
  <c r="C594" i="1"/>
  <c r="B594" i="1"/>
  <c r="D593" i="1"/>
  <c r="C593" i="1"/>
  <c r="B593" i="1"/>
  <c r="D592" i="1"/>
  <c r="C592" i="1"/>
  <c r="B592" i="1"/>
  <c r="D591" i="1"/>
  <c r="C591" i="1"/>
  <c r="B591" i="1"/>
  <c r="D590" i="1"/>
  <c r="C590" i="1"/>
  <c r="B590" i="1"/>
  <c r="D589" i="1"/>
  <c r="C589" i="1"/>
  <c r="B589" i="1"/>
  <c r="D588" i="1"/>
  <c r="C588" i="1"/>
  <c r="B588" i="1"/>
  <c r="D587" i="1"/>
  <c r="C587" i="1"/>
  <c r="B587" i="1"/>
  <c r="D586" i="1"/>
  <c r="C586" i="1"/>
  <c r="B586" i="1"/>
  <c r="D585" i="1"/>
  <c r="C585" i="1"/>
  <c r="B585" i="1"/>
  <c r="D584" i="1"/>
  <c r="C584" i="1"/>
  <c r="B584" i="1"/>
  <c r="D583" i="1"/>
  <c r="C583" i="1"/>
  <c r="B583" i="1"/>
  <c r="D582" i="1"/>
  <c r="C582" i="1"/>
  <c r="B582" i="1"/>
  <c r="D581" i="1"/>
  <c r="C581" i="1"/>
  <c r="B581" i="1"/>
  <c r="D580" i="1"/>
  <c r="C580" i="1"/>
  <c r="B580" i="1"/>
  <c r="D579" i="1"/>
  <c r="C579" i="1"/>
  <c r="B579" i="1"/>
  <c r="D578" i="1"/>
  <c r="C578" i="1"/>
  <c r="B578" i="1"/>
  <c r="D577" i="1"/>
  <c r="C577" i="1"/>
  <c r="B577" i="1"/>
  <c r="D576" i="1"/>
  <c r="C576" i="1"/>
  <c r="B576" i="1"/>
  <c r="D575" i="1"/>
  <c r="C575" i="1"/>
  <c r="B575" i="1"/>
  <c r="D574" i="1"/>
  <c r="C574" i="1"/>
  <c r="B574" i="1"/>
  <c r="D573" i="1"/>
  <c r="C573" i="1"/>
  <c r="B573" i="1"/>
  <c r="D572" i="1"/>
  <c r="C572" i="1"/>
  <c r="B572" i="1"/>
  <c r="D571" i="1"/>
  <c r="C571" i="1"/>
  <c r="B571" i="1"/>
  <c r="D570" i="1"/>
  <c r="C570" i="1"/>
  <c r="B570" i="1"/>
  <c r="D569" i="1"/>
  <c r="C569" i="1"/>
  <c r="B569" i="1"/>
  <c r="D568" i="1"/>
  <c r="C568" i="1"/>
  <c r="B568" i="1"/>
  <c r="D567" i="1"/>
  <c r="C567" i="1"/>
  <c r="B567" i="1"/>
  <c r="D566" i="1"/>
  <c r="C566" i="1"/>
  <c r="B566" i="1"/>
  <c r="D565" i="1"/>
  <c r="C565" i="1"/>
  <c r="B565" i="1"/>
  <c r="D564" i="1"/>
  <c r="C564" i="1"/>
  <c r="B564" i="1"/>
  <c r="D563" i="1"/>
  <c r="C563" i="1"/>
  <c r="B563" i="1"/>
  <c r="D562" i="1"/>
  <c r="C562" i="1"/>
  <c r="B562" i="1"/>
  <c r="D561" i="1"/>
  <c r="C561" i="1"/>
  <c r="B561" i="1"/>
  <c r="D560" i="1"/>
  <c r="C560" i="1"/>
  <c r="B560" i="1"/>
  <c r="D559" i="1"/>
  <c r="C559" i="1"/>
  <c r="B559" i="1"/>
  <c r="D558" i="1"/>
  <c r="C558" i="1"/>
  <c r="B558" i="1"/>
  <c r="D557" i="1"/>
  <c r="C557" i="1"/>
  <c r="B557" i="1"/>
  <c r="D556" i="1"/>
  <c r="C556" i="1"/>
  <c r="B556" i="1"/>
  <c r="D555" i="1"/>
  <c r="C555" i="1"/>
  <c r="B555" i="1"/>
  <c r="D554" i="1"/>
  <c r="C554" i="1"/>
  <c r="B554" i="1"/>
  <c r="D553" i="1"/>
  <c r="C553" i="1"/>
  <c r="B553" i="1"/>
  <c r="D552" i="1"/>
  <c r="C552" i="1"/>
  <c r="B552" i="1"/>
  <c r="D551" i="1"/>
  <c r="C551" i="1"/>
  <c r="B551" i="1"/>
  <c r="D550" i="1"/>
  <c r="C550" i="1"/>
  <c r="B550" i="1"/>
  <c r="D549" i="1"/>
  <c r="C549" i="1"/>
  <c r="B549" i="1"/>
  <c r="D548" i="1"/>
  <c r="C548" i="1"/>
  <c r="B548" i="1"/>
  <c r="D547" i="1"/>
  <c r="C547" i="1"/>
  <c r="B547" i="1"/>
  <c r="D546" i="1"/>
  <c r="C546" i="1"/>
  <c r="B546" i="1"/>
  <c r="D545" i="1"/>
  <c r="C545" i="1"/>
  <c r="B545" i="1"/>
  <c r="D544" i="1"/>
  <c r="C544" i="1"/>
  <c r="B544" i="1"/>
  <c r="D543" i="1"/>
  <c r="C543" i="1"/>
  <c r="B543" i="1"/>
  <c r="D542" i="1"/>
  <c r="C542" i="1"/>
  <c r="B542" i="1"/>
  <c r="D541" i="1"/>
  <c r="C541" i="1"/>
  <c r="B541" i="1"/>
  <c r="D540" i="1"/>
  <c r="C540" i="1"/>
  <c r="B540" i="1"/>
  <c r="D539" i="1"/>
  <c r="C539" i="1"/>
  <c r="B539" i="1"/>
  <c r="D538" i="1"/>
  <c r="C538" i="1"/>
  <c r="B538" i="1"/>
  <c r="D537" i="1"/>
  <c r="C537" i="1"/>
  <c r="B537" i="1"/>
  <c r="D536" i="1"/>
  <c r="C536" i="1"/>
  <c r="B536" i="1"/>
  <c r="D535" i="1"/>
  <c r="C535" i="1"/>
  <c r="B535" i="1"/>
  <c r="D534" i="1"/>
  <c r="C534" i="1"/>
  <c r="B534" i="1"/>
  <c r="D533" i="1"/>
  <c r="C533" i="1"/>
  <c r="B533" i="1"/>
  <c r="D532" i="1"/>
  <c r="C532" i="1"/>
  <c r="B532" i="1"/>
  <c r="D531" i="1"/>
  <c r="C531" i="1"/>
  <c r="B531" i="1"/>
  <c r="D530" i="1"/>
  <c r="C530" i="1"/>
  <c r="B530" i="1"/>
  <c r="D529" i="1"/>
  <c r="C529" i="1"/>
  <c r="B529" i="1"/>
  <c r="D528" i="1"/>
  <c r="C528" i="1"/>
  <c r="B528" i="1"/>
  <c r="D527" i="1"/>
  <c r="C527" i="1"/>
  <c r="B527" i="1"/>
  <c r="D526" i="1"/>
  <c r="C526" i="1"/>
  <c r="B526" i="1"/>
  <c r="D525" i="1"/>
  <c r="C525" i="1"/>
  <c r="B525" i="1"/>
  <c r="D524" i="1"/>
  <c r="C524" i="1"/>
  <c r="B524" i="1"/>
  <c r="D523" i="1"/>
  <c r="C523" i="1"/>
  <c r="B523" i="1"/>
  <c r="D522" i="1"/>
  <c r="C522" i="1"/>
  <c r="B522" i="1"/>
  <c r="D521" i="1"/>
  <c r="C521" i="1"/>
  <c r="B521" i="1"/>
  <c r="D520" i="1"/>
  <c r="C520" i="1"/>
  <c r="B520" i="1"/>
  <c r="D519" i="1"/>
  <c r="C519" i="1"/>
  <c r="B519" i="1"/>
  <c r="D518" i="1"/>
  <c r="C518" i="1"/>
  <c r="B518" i="1"/>
  <c r="D517" i="1"/>
  <c r="C517" i="1"/>
  <c r="B517" i="1"/>
  <c r="D516" i="1"/>
  <c r="C516" i="1"/>
  <c r="B516" i="1"/>
  <c r="D515" i="1"/>
  <c r="C515" i="1"/>
  <c r="B515" i="1"/>
  <c r="D514" i="1"/>
  <c r="C514" i="1"/>
  <c r="B514" i="1"/>
  <c r="D513" i="1"/>
  <c r="C513" i="1"/>
  <c r="B513" i="1"/>
  <c r="D512" i="1"/>
  <c r="C512" i="1"/>
  <c r="B512" i="1"/>
  <c r="D511" i="1"/>
  <c r="C511" i="1"/>
  <c r="B511" i="1"/>
  <c r="D510" i="1"/>
  <c r="C510" i="1"/>
  <c r="B510" i="1"/>
  <c r="D509" i="1"/>
  <c r="C509" i="1"/>
  <c r="B509" i="1"/>
  <c r="D508" i="1"/>
  <c r="C508" i="1"/>
  <c r="B508" i="1"/>
  <c r="D507" i="1"/>
  <c r="C507" i="1"/>
  <c r="B507" i="1"/>
  <c r="D506" i="1"/>
  <c r="C506" i="1"/>
  <c r="B506" i="1"/>
  <c r="D505" i="1"/>
  <c r="C505" i="1"/>
  <c r="B505" i="1"/>
  <c r="D504" i="1"/>
  <c r="C504" i="1"/>
  <c r="B504" i="1"/>
  <c r="D503" i="1"/>
  <c r="C503" i="1"/>
  <c r="B503" i="1"/>
  <c r="D502" i="1"/>
  <c r="C502" i="1"/>
  <c r="B502" i="1"/>
  <c r="D501" i="1"/>
  <c r="C501" i="1"/>
  <c r="B501" i="1"/>
  <c r="D500" i="1"/>
  <c r="C500" i="1"/>
  <c r="B500" i="1"/>
  <c r="D499" i="1"/>
  <c r="C499" i="1"/>
  <c r="B499" i="1"/>
  <c r="D498" i="1"/>
  <c r="C498" i="1"/>
  <c r="B498" i="1"/>
  <c r="D497" i="1"/>
  <c r="C497" i="1"/>
  <c r="B497" i="1"/>
  <c r="D496" i="1"/>
  <c r="C496" i="1"/>
  <c r="B496" i="1"/>
  <c r="D495" i="1"/>
  <c r="C495" i="1"/>
  <c r="B495" i="1"/>
  <c r="D494" i="1"/>
  <c r="C494" i="1"/>
  <c r="B494" i="1"/>
  <c r="D493" i="1"/>
  <c r="C493" i="1"/>
  <c r="B493" i="1"/>
  <c r="D492" i="1"/>
  <c r="C492" i="1"/>
  <c r="B492" i="1"/>
  <c r="D491" i="1"/>
  <c r="C491" i="1"/>
  <c r="B491" i="1"/>
  <c r="D490" i="1"/>
  <c r="C490" i="1"/>
  <c r="B490" i="1"/>
  <c r="D489" i="1"/>
  <c r="C489" i="1"/>
  <c r="B489" i="1"/>
  <c r="D488" i="1"/>
  <c r="C488" i="1"/>
  <c r="B488" i="1"/>
  <c r="D487" i="1"/>
  <c r="C487" i="1"/>
  <c r="B487" i="1"/>
  <c r="D486" i="1"/>
  <c r="C486" i="1"/>
  <c r="B486" i="1"/>
  <c r="D485" i="1"/>
  <c r="C485" i="1"/>
  <c r="B485" i="1"/>
  <c r="D484" i="1"/>
  <c r="C484" i="1"/>
  <c r="B484" i="1"/>
  <c r="D483" i="1"/>
  <c r="C483" i="1"/>
  <c r="B483" i="1"/>
  <c r="D482" i="1"/>
  <c r="C482" i="1"/>
  <c r="B482" i="1"/>
  <c r="D481" i="1"/>
  <c r="C481" i="1"/>
  <c r="B481" i="1"/>
  <c r="D480" i="1"/>
  <c r="C480" i="1"/>
  <c r="B480" i="1"/>
  <c r="D479" i="1"/>
  <c r="C479" i="1"/>
  <c r="B479" i="1"/>
  <c r="D478" i="1"/>
  <c r="C478" i="1"/>
  <c r="B478" i="1"/>
  <c r="D477" i="1"/>
  <c r="C477" i="1"/>
  <c r="B477" i="1"/>
  <c r="D476" i="1"/>
  <c r="C476" i="1"/>
  <c r="B476" i="1"/>
  <c r="D475" i="1"/>
  <c r="C475" i="1"/>
  <c r="B475" i="1"/>
  <c r="D474" i="1"/>
  <c r="C474" i="1"/>
  <c r="B474" i="1"/>
  <c r="D473" i="1"/>
  <c r="C473" i="1"/>
  <c r="B473" i="1"/>
  <c r="D472" i="1"/>
  <c r="C472" i="1"/>
  <c r="B472" i="1"/>
  <c r="D471" i="1"/>
  <c r="C471" i="1"/>
  <c r="B471" i="1"/>
  <c r="D470" i="1"/>
  <c r="C470" i="1"/>
  <c r="B470" i="1"/>
  <c r="D469" i="1"/>
  <c r="C469" i="1"/>
  <c r="B469" i="1"/>
  <c r="D468" i="1"/>
  <c r="C468" i="1"/>
  <c r="B468" i="1"/>
  <c r="D467" i="1"/>
  <c r="C467" i="1"/>
  <c r="B467" i="1"/>
  <c r="D466" i="1"/>
  <c r="C466" i="1"/>
  <c r="B466" i="1"/>
  <c r="D465" i="1"/>
  <c r="C465" i="1"/>
  <c r="B465" i="1"/>
  <c r="D464" i="1"/>
  <c r="C464" i="1"/>
  <c r="B464" i="1"/>
  <c r="D463" i="1"/>
  <c r="C463" i="1"/>
  <c r="B463" i="1"/>
  <c r="D462" i="1"/>
  <c r="C462" i="1"/>
  <c r="B462" i="1"/>
  <c r="D461" i="1"/>
  <c r="C461" i="1"/>
  <c r="B461" i="1"/>
  <c r="D460" i="1"/>
  <c r="C460" i="1"/>
  <c r="B460" i="1"/>
  <c r="D459" i="1"/>
  <c r="C459" i="1"/>
  <c r="B459" i="1"/>
  <c r="D458" i="1"/>
  <c r="C458" i="1"/>
  <c r="B458" i="1"/>
  <c r="D457" i="1"/>
  <c r="C457" i="1"/>
  <c r="B457" i="1"/>
  <c r="D456" i="1"/>
  <c r="C456" i="1"/>
  <c r="B456" i="1"/>
  <c r="D455" i="1"/>
  <c r="C455" i="1"/>
  <c r="B455" i="1"/>
  <c r="D454" i="1"/>
  <c r="C454" i="1"/>
  <c r="B454" i="1"/>
  <c r="D453" i="1"/>
  <c r="C453" i="1"/>
  <c r="B453" i="1"/>
  <c r="D452" i="1"/>
  <c r="C452" i="1"/>
  <c r="B452" i="1"/>
  <c r="D451" i="1"/>
  <c r="C451" i="1"/>
  <c r="B451" i="1"/>
  <c r="D450" i="1"/>
  <c r="C450" i="1"/>
  <c r="B450" i="1"/>
  <c r="D449" i="1"/>
  <c r="C449" i="1"/>
  <c r="B449" i="1"/>
  <c r="D448" i="1"/>
  <c r="C448" i="1"/>
  <c r="B448" i="1"/>
  <c r="D447" i="1"/>
  <c r="C447" i="1"/>
  <c r="B447" i="1"/>
  <c r="D446" i="1"/>
  <c r="C446" i="1"/>
  <c r="B446" i="1"/>
  <c r="D445" i="1"/>
  <c r="C445" i="1"/>
  <c r="B445" i="1"/>
  <c r="D444" i="1"/>
  <c r="C444" i="1"/>
  <c r="B444" i="1"/>
  <c r="D443" i="1"/>
  <c r="C443" i="1"/>
  <c r="B443" i="1"/>
  <c r="D442" i="1"/>
  <c r="C442" i="1"/>
  <c r="B442" i="1"/>
  <c r="D441" i="1"/>
  <c r="C441" i="1"/>
  <c r="B441" i="1"/>
  <c r="D440" i="1"/>
  <c r="C440" i="1"/>
  <c r="B440" i="1"/>
  <c r="D439" i="1"/>
  <c r="C439" i="1"/>
  <c r="B439" i="1"/>
  <c r="D438" i="1"/>
  <c r="C438" i="1"/>
  <c r="B438" i="1"/>
  <c r="D437" i="1"/>
  <c r="C437" i="1"/>
  <c r="B437" i="1"/>
  <c r="D436" i="1"/>
  <c r="C436" i="1"/>
  <c r="B436" i="1"/>
  <c r="D435" i="1"/>
  <c r="C435" i="1"/>
  <c r="B435" i="1"/>
  <c r="D434" i="1"/>
  <c r="C434" i="1"/>
  <c r="B434" i="1"/>
  <c r="D433" i="1"/>
  <c r="C433" i="1"/>
  <c r="B433" i="1"/>
  <c r="D432" i="1"/>
  <c r="C432" i="1"/>
  <c r="B432" i="1"/>
  <c r="D431" i="1"/>
  <c r="C431" i="1"/>
  <c r="B431" i="1"/>
  <c r="D430" i="1"/>
  <c r="C430" i="1"/>
  <c r="B430" i="1"/>
  <c r="D429" i="1"/>
  <c r="C429" i="1"/>
  <c r="B429" i="1"/>
  <c r="D428" i="1"/>
  <c r="C428" i="1"/>
  <c r="B428" i="1"/>
  <c r="D427" i="1"/>
  <c r="C427" i="1"/>
  <c r="B427" i="1"/>
  <c r="D426" i="1"/>
  <c r="C426" i="1"/>
  <c r="B426" i="1"/>
  <c r="D425" i="1"/>
  <c r="C425" i="1"/>
  <c r="B425" i="1"/>
  <c r="D424" i="1"/>
  <c r="C424" i="1"/>
  <c r="B424" i="1"/>
  <c r="D423" i="1"/>
  <c r="C423" i="1"/>
  <c r="B423" i="1"/>
  <c r="D422" i="1"/>
  <c r="C422" i="1"/>
  <c r="B422" i="1"/>
  <c r="D421" i="1"/>
  <c r="C421" i="1"/>
  <c r="B421" i="1"/>
  <c r="D420" i="1"/>
  <c r="C420" i="1"/>
  <c r="B420" i="1"/>
  <c r="D419" i="1"/>
  <c r="C419" i="1"/>
  <c r="B419" i="1"/>
  <c r="D418" i="1"/>
  <c r="C418" i="1"/>
  <c r="B418" i="1"/>
  <c r="D417" i="1"/>
  <c r="C417" i="1"/>
  <c r="B417" i="1"/>
  <c r="D416" i="1"/>
  <c r="C416" i="1"/>
  <c r="B416" i="1"/>
  <c r="D415" i="1"/>
  <c r="C415" i="1"/>
  <c r="B415" i="1"/>
  <c r="D414" i="1"/>
  <c r="C414" i="1"/>
  <c r="B414" i="1"/>
  <c r="D413" i="1"/>
  <c r="C413" i="1"/>
  <c r="B413" i="1"/>
  <c r="D412" i="1"/>
  <c r="C412" i="1"/>
  <c r="B412" i="1"/>
  <c r="D411" i="1"/>
  <c r="C411" i="1"/>
  <c r="B411" i="1"/>
  <c r="D410" i="1"/>
  <c r="C410" i="1"/>
  <c r="B410" i="1"/>
  <c r="D409" i="1"/>
  <c r="C409" i="1"/>
  <c r="B409" i="1"/>
  <c r="D408" i="1"/>
  <c r="C408" i="1"/>
  <c r="B408" i="1"/>
  <c r="D407" i="1"/>
  <c r="C407" i="1"/>
  <c r="B407" i="1"/>
  <c r="D406" i="1"/>
  <c r="C406" i="1"/>
  <c r="B406" i="1"/>
  <c r="D405" i="1"/>
  <c r="C405" i="1"/>
  <c r="B405" i="1"/>
  <c r="D404" i="1"/>
  <c r="C404" i="1"/>
  <c r="B404" i="1"/>
  <c r="D403" i="1"/>
  <c r="C403" i="1"/>
  <c r="B403" i="1"/>
  <c r="D402" i="1"/>
  <c r="C402" i="1"/>
  <c r="B402" i="1"/>
  <c r="D401" i="1"/>
  <c r="C401" i="1"/>
  <c r="B401" i="1"/>
  <c r="D400" i="1"/>
  <c r="C400" i="1"/>
  <c r="B400" i="1"/>
  <c r="D399" i="1"/>
  <c r="C399" i="1"/>
  <c r="B399" i="1"/>
  <c r="D398" i="1"/>
  <c r="C398" i="1"/>
  <c r="B398" i="1"/>
  <c r="D397" i="1"/>
  <c r="C397" i="1"/>
  <c r="B397" i="1"/>
  <c r="D396" i="1"/>
  <c r="C396" i="1"/>
  <c r="B396" i="1"/>
  <c r="D395" i="1"/>
  <c r="C395" i="1"/>
  <c r="B395" i="1"/>
  <c r="D394" i="1"/>
  <c r="C394" i="1"/>
  <c r="B394" i="1"/>
  <c r="D393" i="1"/>
  <c r="C393" i="1"/>
  <c r="B393" i="1"/>
  <c r="D392" i="1"/>
  <c r="C392" i="1"/>
  <c r="B392" i="1"/>
  <c r="D391" i="1"/>
  <c r="C391" i="1"/>
  <c r="B391" i="1"/>
  <c r="D390" i="1"/>
  <c r="C390" i="1"/>
  <c r="B390" i="1"/>
  <c r="D389" i="1"/>
  <c r="C389" i="1"/>
  <c r="B389" i="1"/>
  <c r="D388" i="1"/>
  <c r="C388" i="1"/>
  <c r="B388" i="1"/>
  <c r="D387" i="1"/>
  <c r="C387" i="1"/>
  <c r="B387" i="1"/>
  <c r="D386" i="1"/>
  <c r="C386" i="1"/>
  <c r="B386" i="1"/>
  <c r="D385" i="1"/>
  <c r="C385" i="1"/>
  <c r="B385" i="1"/>
  <c r="D384" i="1"/>
  <c r="C384" i="1"/>
  <c r="B384" i="1"/>
  <c r="D383" i="1"/>
  <c r="C383" i="1"/>
  <c r="B383" i="1"/>
  <c r="D382" i="1"/>
  <c r="C382" i="1"/>
  <c r="B382" i="1"/>
  <c r="D381" i="1"/>
  <c r="C381" i="1"/>
  <c r="B381" i="1"/>
  <c r="D380" i="1"/>
  <c r="C380" i="1"/>
  <c r="B380" i="1"/>
  <c r="D379" i="1"/>
  <c r="C379" i="1"/>
  <c r="B379" i="1"/>
  <c r="D378" i="1"/>
  <c r="C378" i="1"/>
  <c r="B378" i="1"/>
  <c r="D377" i="1"/>
  <c r="C377" i="1"/>
  <c r="B377" i="1"/>
  <c r="D376" i="1"/>
  <c r="C376" i="1"/>
  <c r="B376" i="1"/>
  <c r="D375" i="1"/>
  <c r="C375" i="1"/>
  <c r="B375" i="1"/>
  <c r="D374" i="1"/>
  <c r="C374" i="1"/>
  <c r="B374" i="1"/>
  <c r="D373" i="1"/>
  <c r="C373" i="1"/>
  <c r="B373" i="1"/>
  <c r="D372" i="1"/>
  <c r="C372" i="1"/>
  <c r="B372" i="1"/>
  <c r="D371" i="1"/>
  <c r="C371" i="1"/>
  <c r="B371" i="1"/>
  <c r="D370" i="1"/>
  <c r="C370" i="1"/>
  <c r="B370" i="1"/>
  <c r="D369" i="1"/>
  <c r="C369" i="1"/>
  <c r="B369" i="1"/>
  <c r="D368" i="1"/>
  <c r="C368" i="1"/>
  <c r="B368" i="1"/>
  <c r="D367" i="1"/>
  <c r="C367" i="1"/>
  <c r="B367" i="1"/>
  <c r="D366" i="1"/>
  <c r="C366" i="1"/>
  <c r="B366" i="1"/>
  <c r="D365" i="1"/>
  <c r="C365" i="1"/>
  <c r="B365" i="1"/>
  <c r="D364" i="1"/>
  <c r="C364" i="1"/>
  <c r="B364" i="1"/>
  <c r="D363" i="1"/>
  <c r="C363" i="1"/>
  <c r="B363" i="1"/>
  <c r="D362" i="1"/>
  <c r="C362" i="1"/>
  <c r="B362" i="1"/>
  <c r="D361" i="1"/>
  <c r="C361" i="1"/>
  <c r="B361" i="1"/>
  <c r="D360" i="1"/>
  <c r="C360" i="1"/>
  <c r="B360" i="1"/>
  <c r="D359" i="1"/>
  <c r="C359" i="1"/>
  <c r="B359" i="1"/>
  <c r="D358" i="1"/>
  <c r="C358" i="1"/>
  <c r="B358" i="1"/>
  <c r="D357" i="1"/>
  <c r="C357" i="1"/>
  <c r="B357" i="1"/>
  <c r="D356" i="1"/>
  <c r="C356" i="1"/>
  <c r="B356" i="1"/>
  <c r="D355" i="1"/>
  <c r="C355" i="1"/>
  <c r="B355" i="1"/>
  <c r="D354" i="1"/>
  <c r="C354" i="1"/>
  <c r="B354" i="1"/>
  <c r="D353" i="1"/>
  <c r="C353" i="1"/>
  <c r="B353" i="1"/>
  <c r="D352" i="1"/>
  <c r="C352" i="1"/>
  <c r="B352" i="1"/>
  <c r="D351" i="1"/>
  <c r="C351" i="1"/>
  <c r="B351" i="1"/>
  <c r="D350" i="1"/>
  <c r="C350" i="1"/>
  <c r="B350" i="1"/>
  <c r="D349" i="1"/>
  <c r="C349" i="1"/>
  <c r="B349" i="1"/>
  <c r="D348" i="1"/>
  <c r="C348" i="1"/>
  <c r="B348" i="1"/>
  <c r="D347" i="1"/>
  <c r="C347" i="1"/>
  <c r="B347" i="1"/>
  <c r="D346" i="1"/>
  <c r="C346" i="1"/>
  <c r="B346" i="1"/>
  <c r="D345" i="1"/>
  <c r="C345" i="1"/>
  <c r="B345" i="1"/>
  <c r="D344" i="1"/>
  <c r="C344" i="1"/>
  <c r="B344" i="1"/>
  <c r="D343" i="1"/>
  <c r="C343" i="1"/>
  <c r="B343" i="1"/>
  <c r="D342" i="1"/>
  <c r="C342" i="1"/>
  <c r="B342" i="1"/>
  <c r="D341" i="1"/>
  <c r="C341" i="1"/>
  <c r="B341" i="1"/>
  <c r="D340" i="1"/>
  <c r="C340" i="1"/>
  <c r="B340" i="1"/>
  <c r="D339" i="1"/>
  <c r="C339" i="1"/>
  <c r="B339" i="1"/>
  <c r="D338" i="1"/>
  <c r="C338" i="1"/>
  <c r="B338" i="1"/>
  <c r="D337" i="1"/>
  <c r="C337" i="1"/>
  <c r="B337" i="1"/>
  <c r="D336" i="1"/>
  <c r="C336" i="1"/>
  <c r="B336" i="1"/>
  <c r="D335" i="1"/>
  <c r="C335" i="1"/>
  <c r="B335" i="1"/>
  <c r="D334" i="1"/>
  <c r="C334" i="1"/>
  <c r="B334" i="1"/>
  <c r="D333" i="1"/>
  <c r="C333" i="1"/>
  <c r="B333" i="1"/>
  <c r="D332" i="1"/>
  <c r="C332" i="1"/>
  <c r="B332" i="1"/>
  <c r="D331" i="1"/>
  <c r="C331" i="1"/>
  <c r="B331" i="1"/>
  <c r="D330" i="1"/>
  <c r="C330" i="1"/>
  <c r="B330" i="1"/>
  <c r="D329" i="1"/>
  <c r="C329" i="1"/>
  <c r="B329" i="1"/>
  <c r="D328" i="1"/>
  <c r="C328" i="1"/>
  <c r="B328" i="1"/>
  <c r="D327" i="1"/>
  <c r="C327" i="1"/>
  <c r="B327" i="1"/>
  <c r="D326" i="1"/>
  <c r="C326" i="1"/>
  <c r="B326" i="1"/>
  <c r="D325" i="1"/>
  <c r="C325" i="1"/>
  <c r="B325" i="1"/>
  <c r="D324" i="1"/>
  <c r="C324" i="1"/>
  <c r="B324" i="1"/>
  <c r="D323" i="1"/>
  <c r="C323" i="1"/>
  <c r="B323" i="1"/>
  <c r="D322" i="1"/>
  <c r="C322" i="1"/>
  <c r="B322" i="1"/>
  <c r="D321" i="1"/>
  <c r="C321" i="1"/>
  <c r="B321" i="1"/>
  <c r="D320" i="1"/>
  <c r="C320" i="1"/>
  <c r="B320" i="1"/>
  <c r="D319" i="1"/>
  <c r="C319" i="1"/>
  <c r="B319" i="1"/>
  <c r="D318" i="1"/>
  <c r="C318" i="1"/>
  <c r="B318" i="1"/>
  <c r="D317" i="1"/>
  <c r="C317" i="1"/>
  <c r="B317" i="1"/>
  <c r="D316" i="1"/>
  <c r="C316" i="1"/>
  <c r="B316" i="1"/>
  <c r="D315" i="1"/>
  <c r="C315" i="1"/>
  <c r="B315" i="1"/>
  <c r="D314" i="1"/>
  <c r="C314" i="1"/>
  <c r="B314" i="1"/>
  <c r="D313" i="1"/>
  <c r="C313" i="1"/>
  <c r="B313" i="1"/>
  <c r="D312" i="1"/>
  <c r="C312" i="1"/>
  <c r="B312" i="1"/>
  <c r="D311" i="1"/>
  <c r="C311" i="1"/>
  <c r="B311" i="1"/>
  <c r="D310" i="1"/>
  <c r="C310" i="1"/>
  <c r="B310" i="1"/>
  <c r="D309" i="1"/>
  <c r="C309" i="1"/>
  <c r="B309" i="1"/>
  <c r="D308" i="1"/>
  <c r="C308" i="1"/>
  <c r="B308" i="1"/>
  <c r="D307" i="1"/>
  <c r="C307" i="1"/>
  <c r="B307" i="1"/>
  <c r="D306" i="1"/>
  <c r="C306" i="1"/>
  <c r="B306" i="1"/>
  <c r="D305" i="1"/>
  <c r="C305" i="1"/>
  <c r="B305" i="1"/>
  <c r="D304" i="1"/>
  <c r="C304" i="1"/>
  <c r="B304" i="1"/>
  <c r="D303" i="1"/>
  <c r="C303" i="1"/>
  <c r="B303" i="1"/>
  <c r="D302" i="1"/>
  <c r="C302" i="1"/>
  <c r="B302" i="1"/>
  <c r="D301" i="1"/>
  <c r="C301" i="1"/>
  <c r="B301" i="1"/>
  <c r="D300" i="1"/>
  <c r="C300" i="1"/>
  <c r="B300" i="1"/>
  <c r="D299" i="1"/>
  <c r="C299" i="1"/>
  <c r="B299" i="1"/>
  <c r="D298" i="1"/>
  <c r="C298" i="1"/>
  <c r="B298" i="1"/>
  <c r="D297" i="1"/>
  <c r="C297" i="1"/>
  <c r="B297" i="1"/>
  <c r="D296" i="1"/>
  <c r="C296" i="1"/>
  <c r="B296" i="1"/>
  <c r="D295" i="1"/>
  <c r="C295" i="1"/>
  <c r="B295" i="1"/>
  <c r="D294" i="1"/>
  <c r="C294" i="1"/>
  <c r="B294" i="1"/>
  <c r="D293" i="1"/>
  <c r="C293" i="1"/>
  <c r="B293" i="1"/>
  <c r="D292" i="1"/>
  <c r="C292" i="1"/>
  <c r="B292" i="1"/>
  <c r="D291" i="1"/>
  <c r="C291" i="1"/>
  <c r="B291" i="1"/>
  <c r="D290" i="1"/>
  <c r="C290" i="1"/>
  <c r="B290" i="1"/>
  <c r="D289" i="1"/>
  <c r="C289" i="1"/>
  <c r="B289" i="1"/>
  <c r="D288" i="1"/>
  <c r="C288" i="1"/>
  <c r="B288" i="1"/>
  <c r="D287" i="1"/>
  <c r="C287" i="1"/>
  <c r="B287" i="1"/>
  <c r="D286" i="1"/>
  <c r="C286" i="1"/>
  <c r="B286" i="1"/>
  <c r="D285" i="1"/>
  <c r="C285" i="1"/>
  <c r="B285" i="1"/>
  <c r="D284" i="1"/>
  <c r="C284" i="1"/>
  <c r="B284" i="1"/>
  <c r="D283" i="1"/>
  <c r="C283" i="1"/>
  <c r="B283" i="1"/>
  <c r="D282" i="1"/>
  <c r="C282" i="1"/>
  <c r="B282" i="1"/>
  <c r="D281" i="1"/>
  <c r="C281" i="1"/>
  <c r="B281" i="1"/>
  <c r="D280" i="1"/>
  <c r="C280" i="1"/>
  <c r="B280" i="1"/>
  <c r="D279" i="1"/>
  <c r="C279" i="1"/>
  <c r="B279" i="1"/>
  <c r="D278" i="1"/>
  <c r="C278" i="1"/>
  <c r="B278" i="1"/>
  <c r="D277" i="1"/>
  <c r="C277" i="1"/>
  <c r="B277" i="1"/>
  <c r="D276" i="1"/>
  <c r="C276" i="1"/>
  <c r="B276" i="1"/>
  <c r="D275" i="1"/>
  <c r="C275" i="1"/>
  <c r="B275" i="1"/>
  <c r="D274" i="1"/>
  <c r="C274" i="1"/>
  <c r="B274" i="1"/>
  <c r="D273" i="1"/>
  <c r="C273" i="1"/>
  <c r="B273" i="1"/>
  <c r="D272" i="1"/>
  <c r="C272" i="1"/>
  <c r="B272" i="1"/>
  <c r="D271" i="1"/>
  <c r="C271" i="1"/>
  <c r="B271" i="1"/>
  <c r="D270" i="1"/>
  <c r="C270" i="1"/>
  <c r="B270" i="1"/>
  <c r="D269" i="1"/>
  <c r="C269" i="1"/>
  <c r="B269" i="1"/>
  <c r="D268" i="1"/>
  <c r="C268" i="1"/>
  <c r="B268" i="1"/>
  <c r="D267" i="1"/>
  <c r="C267" i="1"/>
  <c r="B267" i="1"/>
  <c r="D266" i="1"/>
  <c r="C266" i="1"/>
  <c r="B266" i="1"/>
  <c r="D265" i="1"/>
  <c r="C265" i="1"/>
  <c r="B265" i="1"/>
  <c r="D264" i="1"/>
  <c r="C264" i="1"/>
  <c r="B264" i="1"/>
  <c r="D263" i="1"/>
  <c r="C263" i="1"/>
  <c r="B263" i="1"/>
  <c r="D262" i="1"/>
  <c r="C262" i="1"/>
  <c r="B262" i="1"/>
  <c r="D261" i="1"/>
  <c r="C261" i="1"/>
  <c r="B261" i="1"/>
  <c r="D260" i="1"/>
  <c r="C260" i="1"/>
  <c r="B260" i="1"/>
  <c r="D259" i="1"/>
  <c r="C259" i="1"/>
  <c r="B259" i="1"/>
  <c r="D258" i="1"/>
  <c r="C258" i="1"/>
  <c r="B258" i="1"/>
  <c r="D257" i="1"/>
  <c r="C257" i="1"/>
  <c r="B257" i="1"/>
  <c r="D256" i="1"/>
  <c r="C256" i="1"/>
  <c r="B256" i="1"/>
  <c r="D255" i="1"/>
  <c r="C255" i="1"/>
  <c r="B255" i="1"/>
  <c r="D254" i="1"/>
  <c r="C254" i="1"/>
  <c r="B254" i="1"/>
  <c r="D253" i="1"/>
  <c r="C253" i="1"/>
  <c r="B253" i="1"/>
  <c r="D252" i="1"/>
  <c r="C252" i="1"/>
  <c r="B252" i="1"/>
  <c r="D251" i="1"/>
  <c r="C251" i="1"/>
  <c r="B251" i="1"/>
  <c r="D250" i="1"/>
  <c r="C250" i="1"/>
  <c r="B250" i="1"/>
  <c r="D249" i="1"/>
  <c r="C249" i="1"/>
  <c r="B249" i="1"/>
  <c r="D248" i="1"/>
  <c r="C248" i="1"/>
  <c r="B248" i="1"/>
  <c r="D247" i="1"/>
  <c r="C247" i="1"/>
  <c r="B247" i="1"/>
  <c r="D246" i="1"/>
  <c r="C246" i="1"/>
  <c r="B246" i="1"/>
  <c r="D245" i="1"/>
  <c r="C245" i="1"/>
  <c r="B245" i="1"/>
  <c r="D244" i="1"/>
  <c r="C244" i="1"/>
  <c r="B244" i="1"/>
  <c r="D243" i="1"/>
  <c r="C243" i="1"/>
  <c r="B243" i="1"/>
  <c r="D242" i="1"/>
  <c r="C242" i="1"/>
  <c r="B242" i="1"/>
  <c r="D241" i="1"/>
  <c r="C241" i="1"/>
  <c r="B241" i="1"/>
  <c r="D240" i="1"/>
  <c r="C240" i="1"/>
  <c r="B240" i="1"/>
  <c r="D239" i="1"/>
  <c r="C239" i="1"/>
  <c r="B239" i="1"/>
  <c r="D238" i="1"/>
  <c r="C238" i="1"/>
  <c r="B238" i="1"/>
  <c r="D237" i="1"/>
  <c r="C237" i="1"/>
  <c r="B237" i="1"/>
  <c r="D236" i="1"/>
  <c r="C236" i="1"/>
  <c r="B236" i="1"/>
  <c r="D235" i="1"/>
  <c r="C235" i="1"/>
  <c r="B235" i="1"/>
  <c r="D234" i="1"/>
  <c r="C234" i="1"/>
  <c r="B234" i="1"/>
  <c r="D233" i="1"/>
  <c r="C233" i="1"/>
  <c r="B233" i="1"/>
  <c r="D232" i="1"/>
  <c r="C232" i="1"/>
  <c r="B232" i="1"/>
  <c r="D231" i="1"/>
  <c r="C231" i="1"/>
  <c r="B231" i="1"/>
  <c r="D230" i="1"/>
  <c r="C230" i="1"/>
  <c r="B230" i="1"/>
  <c r="D229" i="1"/>
  <c r="C229" i="1"/>
  <c r="B229" i="1"/>
  <c r="D228" i="1"/>
  <c r="C228" i="1"/>
  <c r="B228" i="1"/>
  <c r="D227" i="1"/>
  <c r="C227" i="1"/>
  <c r="B227" i="1"/>
  <c r="D226" i="1"/>
  <c r="C226" i="1"/>
  <c r="B226" i="1"/>
  <c r="D225" i="1"/>
  <c r="C225" i="1"/>
  <c r="B225" i="1"/>
  <c r="D224" i="1"/>
  <c r="C224" i="1"/>
  <c r="B224" i="1"/>
  <c r="D223" i="1"/>
  <c r="C223" i="1"/>
  <c r="B223" i="1"/>
  <c r="D222" i="1"/>
  <c r="C222" i="1"/>
  <c r="B222" i="1"/>
  <c r="D221" i="1"/>
  <c r="C221" i="1"/>
  <c r="B221" i="1"/>
  <c r="D220" i="1"/>
  <c r="C220" i="1"/>
  <c r="B220" i="1"/>
  <c r="D219" i="1"/>
  <c r="C219" i="1"/>
  <c r="B219" i="1"/>
  <c r="D218" i="1"/>
  <c r="C218" i="1"/>
  <c r="B218" i="1"/>
  <c r="D217" i="1"/>
  <c r="C217" i="1"/>
  <c r="B217" i="1"/>
  <c r="D216" i="1"/>
  <c r="C216" i="1"/>
  <c r="B216" i="1"/>
  <c r="D215" i="1"/>
  <c r="C215" i="1"/>
  <c r="B215" i="1"/>
  <c r="D214" i="1"/>
  <c r="C214" i="1"/>
  <c r="B214" i="1"/>
  <c r="D213" i="1"/>
  <c r="C213" i="1"/>
  <c r="B213" i="1"/>
  <c r="D212" i="1"/>
  <c r="C212" i="1"/>
  <c r="B212" i="1"/>
  <c r="D211" i="1"/>
  <c r="C211" i="1"/>
  <c r="B211" i="1"/>
  <c r="D210" i="1"/>
  <c r="C210" i="1"/>
  <c r="B210" i="1"/>
  <c r="D209" i="1"/>
  <c r="C209" i="1"/>
  <c r="B209" i="1"/>
  <c r="D208" i="1"/>
  <c r="C208" i="1"/>
  <c r="B208" i="1"/>
  <c r="D207" i="1"/>
  <c r="C207" i="1"/>
  <c r="B207" i="1"/>
  <c r="D206" i="1"/>
  <c r="C206" i="1"/>
  <c r="B206" i="1"/>
  <c r="D205" i="1"/>
  <c r="C205" i="1"/>
  <c r="B205" i="1"/>
  <c r="D204" i="1"/>
  <c r="C204" i="1"/>
  <c r="B204" i="1"/>
  <c r="D203" i="1"/>
  <c r="C203" i="1"/>
  <c r="B203" i="1"/>
  <c r="D202" i="1"/>
  <c r="C202" i="1"/>
  <c r="B202" i="1"/>
  <c r="D201" i="1"/>
  <c r="C201" i="1"/>
  <c r="B201" i="1"/>
  <c r="D200" i="1"/>
  <c r="C200" i="1"/>
  <c r="B200" i="1"/>
  <c r="D199" i="1"/>
  <c r="C199" i="1"/>
  <c r="B199" i="1"/>
  <c r="D198" i="1"/>
  <c r="C198" i="1"/>
  <c r="B198" i="1"/>
  <c r="D197" i="1"/>
  <c r="C197" i="1"/>
  <c r="B197" i="1"/>
  <c r="D196" i="1"/>
  <c r="C196" i="1"/>
  <c r="B196" i="1"/>
  <c r="D195" i="1"/>
  <c r="C195" i="1"/>
  <c r="B195" i="1"/>
  <c r="D194" i="1"/>
  <c r="C194" i="1"/>
  <c r="B194" i="1"/>
  <c r="D193" i="1"/>
  <c r="C193" i="1"/>
  <c r="B193" i="1"/>
  <c r="D192" i="1"/>
  <c r="C192" i="1"/>
  <c r="B192" i="1"/>
  <c r="D191" i="1"/>
  <c r="C191" i="1"/>
  <c r="B191" i="1"/>
  <c r="D190" i="1"/>
  <c r="C190" i="1"/>
  <c r="B190" i="1"/>
  <c r="D189" i="1"/>
  <c r="C189" i="1"/>
  <c r="B189" i="1"/>
  <c r="D188" i="1"/>
  <c r="C188" i="1"/>
  <c r="B188" i="1"/>
  <c r="D187" i="1"/>
  <c r="C187" i="1"/>
  <c r="B187" i="1"/>
  <c r="D186" i="1"/>
  <c r="C186" i="1"/>
  <c r="B186" i="1"/>
  <c r="D185" i="1"/>
  <c r="C185" i="1"/>
  <c r="B185" i="1"/>
  <c r="D184" i="1"/>
  <c r="C184" i="1"/>
  <c r="B184" i="1"/>
  <c r="D183" i="1"/>
  <c r="C183" i="1"/>
  <c r="B183" i="1"/>
  <c r="D182" i="1"/>
  <c r="C182" i="1"/>
  <c r="B182" i="1"/>
  <c r="D181" i="1"/>
  <c r="C181" i="1"/>
  <c r="B181" i="1"/>
  <c r="D180" i="1"/>
  <c r="C180" i="1"/>
  <c r="B180" i="1"/>
  <c r="D179" i="1"/>
  <c r="C179" i="1"/>
  <c r="B179" i="1"/>
  <c r="D178" i="1"/>
  <c r="C178" i="1"/>
  <c r="B178" i="1"/>
  <c r="D177" i="1"/>
  <c r="C177" i="1"/>
  <c r="B177" i="1"/>
  <c r="D176" i="1"/>
  <c r="C176" i="1"/>
  <c r="B176" i="1"/>
  <c r="D175" i="1"/>
  <c r="C175" i="1"/>
  <c r="B175" i="1"/>
  <c r="D174" i="1"/>
  <c r="C174" i="1"/>
  <c r="B174" i="1"/>
  <c r="D173" i="1"/>
  <c r="C173" i="1"/>
  <c r="B173" i="1"/>
  <c r="D172" i="1"/>
  <c r="C172" i="1"/>
  <c r="B172" i="1"/>
  <c r="D171" i="1"/>
  <c r="C171" i="1"/>
  <c r="B171" i="1"/>
  <c r="D170" i="1"/>
  <c r="C170" i="1"/>
  <c r="B170" i="1"/>
  <c r="D169" i="1"/>
  <c r="C169" i="1"/>
  <c r="B169" i="1"/>
  <c r="D168" i="1"/>
  <c r="C168" i="1"/>
  <c r="B168" i="1"/>
  <c r="D167" i="1"/>
  <c r="C167" i="1"/>
  <c r="B167" i="1"/>
  <c r="D166" i="1"/>
  <c r="C166" i="1"/>
  <c r="B166" i="1"/>
  <c r="D165" i="1"/>
  <c r="C165" i="1"/>
  <c r="B165" i="1"/>
  <c r="D164" i="1"/>
  <c r="C164" i="1"/>
  <c r="B164" i="1"/>
  <c r="D163" i="1"/>
  <c r="C163" i="1"/>
  <c r="B163" i="1"/>
  <c r="D162" i="1"/>
  <c r="C162" i="1"/>
  <c r="B162" i="1"/>
  <c r="D161" i="1"/>
  <c r="C161" i="1"/>
  <c r="B161" i="1"/>
  <c r="D160" i="1"/>
  <c r="C160" i="1"/>
  <c r="B160" i="1"/>
  <c r="D159" i="1"/>
  <c r="C159" i="1"/>
  <c r="B159" i="1"/>
  <c r="D158" i="1"/>
  <c r="C158" i="1"/>
  <c r="B158" i="1"/>
  <c r="D157" i="1"/>
  <c r="C157" i="1"/>
  <c r="B157" i="1"/>
  <c r="D156" i="1"/>
  <c r="C156" i="1"/>
  <c r="B156" i="1"/>
  <c r="D155" i="1"/>
  <c r="C155" i="1"/>
  <c r="B155" i="1"/>
  <c r="D154" i="1"/>
  <c r="C154" i="1"/>
  <c r="B154" i="1"/>
  <c r="D153" i="1"/>
  <c r="C153" i="1"/>
  <c r="B153" i="1"/>
  <c r="D152" i="1"/>
  <c r="C152" i="1"/>
  <c r="B152" i="1"/>
  <c r="D151" i="1"/>
  <c r="C151" i="1"/>
  <c r="B151" i="1"/>
  <c r="D150" i="1"/>
  <c r="C150" i="1"/>
  <c r="B150" i="1"/>
  <c r="D149" i="1"/>
  <c r="C149" i="1"/>
  <c r="B149" i="1"/>
  <c r="D148" i="1"/>
  <c r="C148" i="1"/>
  <c r="B148" i="1"/>
  <c r="D147" i="1"/>
  <c r="C147" i="1"/>
  <c r="B147" i="1"/>
  <c r="D146" i="1"/>
  <c r="C146" i="1"/>
  <c r="B146" i="1"/>
  <c r="D145" i="1"/>
  <c r="C145" i="1"/>
  <c r="B145" i="1"/>
  <c r="D144" i="1"/>
  <c r="C144" i="1"/>
  <c r="B144" i="1"/>
  <c r="D143" i="1"/>
  <c r="C143" i="1"/>
  <c r="B143" i="1"/>
  <c r="D142" i="1"/>
  <c r="C142" i="1"/>
  <c r="B142" i="1"/>
  <c r="D141" i="1"/>
  <c r="C141" i="1"/>
  <c r="B141" i="1"/>
  <c r="D140" i="1"/>
  <c r="C140" i="1"/>
  <c r="B140" i="1"/>
  <c r="D139" i="1"/>
  <c r="C139" i="1"/>
  <c r="B139" i="1"/>
  <c r="D138" i="1"/>
  <c r="C138" i="1"/>
  <c r="B138" i="1"/>
  <c r="D137" i="1"/>
  <c r="C137" i="1"/>
  <c r="B137" i="1"/>
  <c r="D136" i="1"/>
  <c r="C136" i="1"/>
  <c r="B136" i="1"/>
  <c r="D135" i="1"/>
  <c r="C135" i="1"/>
  <c r="B135" i="1"/>
  <c r="D134" i="1"/>
  <c r="C134" i="1"/>
  <c r="B134" i="1"/>
  <c r="D133" i="1"/>
  <c r="C133" i="1"/>
  <c r="B133" i="1"/>
  <c r="D132" i="1"/>
  <c r="C132" i="1"/>
  <c r="B132" i="1"/>
  <c r="D131" i="1"/>
  <c r="C131" i="1"/>
  <c r="B131" i="1"/>
  <c r="D130" i="1"/>
  <c r="C130" i="1"/>
  <c r="B130" i="1"/>
  <c r="D129" i="1"/>
  <c r="C129" i="1"/>
  <c r="B129" i="1"/>
  <c r="D128" i="1"/>
  <c r="C128" i="1"/>
  <c r="B128" i="1"/>
  <c r="D127" i="1"/>
  <c r="C127" i="1"/>
  <c r="B127" i="1"/>
  <c r="D126" i="1"/>
  <c r="C126" i="1"/>
  <c r="B126" i="1"/>
  <c r="D125" i="1"/>
  <c r="C125" i="1"/>
  <c r="B125" i="1"/>
  <c r="D124" i="1"/>
  <c r="C124" i="1"/>
  <c r="B124" i="1"/>
  <c r="D123" i="1"/>
  <c r="C123" i="1"/>
  <c r="B123" i="1"/>
  <c r="D122" i="1"/>
  <c r="C122" i="1"/>
  <c r="B122" i="1"/>
  <c r="D121" i="1"/>
  <c r="C121" i="1"/>
  <c r="B121" i="1"/>
  <c r="D120" i="1"/>
  <c r="C120" i="1"/>
  <c r="B120" i="1"/>
  <c r="D119" i="1"/>
  <c r="C119" i="1"/>
  <c r="B119" i="1"/>
  <c r="D118" i="1"/>
  <c r="C118" i="1"/>
  <c r="B118" i="1"/>
  <c r="D117" i="1"/>
  <c r="C117" i="1"/>
  <c r="B117" i="1"/>
  <c r="D116" i="1"/>
  <c r="C116" i="1"/>
  <c r="B116" i="1"/>
  <c r="D115" i="1"/>
  <c r="C115" i="1"/>
  <c r="B115" i="1"/>
  <c r="D114" i="1"/>
  <c r="C114" i="1"/>
  <c r="B114" i="1"/>
  <c r="D113" i="1"/>
  <c r="C113" i="1"/>
  <c r="B113" i="1"/>
  <c r="D112" i="1"/>
  <c r="C112" i="1"/>
  <c r="B112" i="1"/>
  <c r="D111" i="1"/>
  <c r="C111" i="1"/>
  <c r="B111" i="1"/>
  <c r="D110" i="1"/>
  <c r="C110" i="1"/>
  <c r="B110" i="1"/>
  <c r="D109" i="1"/>
  <c r="C109" i="1"/>
  <c r="B109" i="1"/>
  <c r="D108" i="1"/>
  <c r="C108" i="1"/>
  <c r="B108" i="1"/>
  <c r="D107" i="1"/>
  <c r="C107" i="1"/>
  <c r="B107" i="1"/>
  <c r="D106" i="1"/>
  <c r="C106" i="1"/>
  <c r="B106" i="1"/>
  <c r="D105" i="1"/>
  <c r="C105" i="1"/>
  <c r="B105" i="1"/>
  <c r="D104" i="1"/>
  <c r="C104" i="1"/>
  <c r="B104" i="1"/>
  <c r="D103" i="1"/>
  <c r="C103" i="1"/>
  <c r="B103" i="1"/>
  <c r="D102" i="1"/>
  <c r="C102" i="1"/>
  <c r="B102" i="1"/>
  <c r="D101" i="1"/>
  <c r="C101" i="1"/>
  <c r="B101" i="1"/>
  <c r="D100" i="1"/>
  <c r="C100" i="1"/>
  <c r="B100" i="1"/>
  <c r="D99" i="1"/>
  <c r="C99" i="1"/>
  <c r="B99" i="1"/>
  <c r="D98" i="1"/>
  <c r="C98" i="1"/>
  <c r="B98" i="1"/>
  <c r="D97" i="1"/>
  <c r="C97" i="1"/>
  <c r="B97" i="1"/>
  <c r="D96" i="1"/>
  <c r="C96" i="1"/>
  <c r="B96" i="1"/>
  <c r="D95" i="1"/>
  <c r="C95" i="1"/>
  <c r="B95" i="1"/>
  <c r="D94" i="1"/>
  <c r="C94" i="1"/>
  <c r="B94" i="1"/>
  <c r="D93" i="1"/>
  <c r="C93" i="1"/>
  <c r="B93" i="1"/>
  <c r="D92" i="1"/>
  <c r="C92" i="1"/>
  <c r="B92" i="1"/>
  <c r="D91" i="1"/>
  <c r="C91" i="1"/>
  <c r="B91" i="1"/>
  <c r="D90" i="1"/>
  <c r="C90" i="1"/>
  <c r="B90" i="1"/>
  <c r="D89" i="1"/>
  <c r="C89" i="1"/>
  <c r="B89" i="1"/>
  <c r="D88" i="1"/>
  <c r="C88" i="1"/>
  <c r="B88" i="1"/>
  <c r="D87" i="1"/>
  <c r="C87" i="1"/>
  <c r="B87" i="1"/>
  <c r="D86" i="1"/>
  <c r="C86" i="1"/>
  <c r="B86" i="1"/>
  <c r="D85" i="1"/>
  <c r="C85" i="1"/>
  <c r="B85" i="1"/>
  <c r="D84" i="1"/>
  <c r="C84" i="1"/>
  <c r="B84" i="1"/>
  <c r="D83" i="1"/>
  <c r="C83" i="1"/>
  <c r="B83" i="1"/>
  <c r="D82" i="1"/>
  <c r="C82" i="1"/>
  <c r="B82" i="1"/>
  <c r="D81" i="1"/>
  <c r="C81" i="1"/>
  <c r="B81" i="1"/>
  <c r="D80" i="1"/>
  <c r="C80" i="1"/>
  <c r="B80" i="1"/>
  <c r="D79" i="1"/>
  <c r="C79" i="1"/>
  <c r="B79" i="1"/>
  <c r="D78" i="1"/>
  <c r="C78" i="1"/>
  <c r="B78" i="1"/>
  <c r="D77" i="1"/>
  <c r="C77" i="1"/>
  <c r="B77" i="1"/>
  <c r="D76" i="1"/>
  <c r="C76" i="1"/>
  <c r="B76" i="1"/>
  <c r="D75" i="1"/>
  <c r="C75" i="1"/>
  <c r="B75" i="1"/>
  <c r="D74" i="1"/>
  <c r="C74" i="1"/>
  <c r="B74" i="1"/>
  <c r="D73" i="1"/>
  <c r="C73" i="1"/>
  <c r="B73" i="1"/>
  <c r="D72" i="1"/>
  <c r="C72" i="1"/>
  <c r="B72" i="1"/>
  <c r="D71" i="1"/>
  <c r="C71" i="1"/>
  <c r="B71" i="1"/>
  <c r="D70" i="1"/>
  <c r="C70" i="1"/>
  <c r="B70" i="1"/>
  <c r="D69" i="1"/>
  <c r="C69" i="1"/>
  <c r="B69" i="1"/>
  <c r="D68" i="1"/>
  <c r="C68" i="1"/>
  <c r="B68" i="1"/>
  <c r="D67" i="1"/>
  <c r="C67" i="1"/>
  <c r="B67" i="1"/>
  <c r="D66" i="1"/>
  <c r="C66" i="1"/>
  <c r="B66" i="1"/>
  <c r="D65" i="1"/>
  <c r="C65" i="1"/>
  <c r="B65" i="1"/>
  <c r="D64" i="1"/>
  <c r="C64" i="1"/>
  <c r="B64" i="1"/>
  <c r="D63" i="1"/>
  <c r="C63" i="1"/>
  <c r="B63" i="1"/>
  <c r="D62" i="1"/>
  <c r="C62" i="1"/>
  <c r="B62" i="1"/>
  <c r="D61" i="1"/>
  <c r="C61" i="1"/>
  <c r="B61" i="1"/>
  <c r="D60" i="1"/>
  <c r="C60" i="1"/>
  <c r="B60" i="1"/>
  <c r="D59" i="1"/>
  <c r="C59" i="1"/>
  <c r="B59" i="1"/>
  <c r="D58" i="1"/>
  <c r="C58" i="1"/>
  <c r="B58" i="1"/>
  <c r="D57" i="1"/>
  <c r="C57" i="1"/>
  <c r="B57" i="1"/>
  <c r="D56" i="1"/>
  <c r="C56" i="1"/>
  <c r="B56" i="1"/>
  <c r="D55" i="1"/>
  <c r="C55" i="1"/>
  <c r="B55" i="1"/>
  <c r="D54" i="1"/>
  <c r="C54" i="1"/>
  <c r="B54" i="1"/>
  <c r="D53" i="1"/>
  <c r="C53" i="1"/>
  <c r="B53" i="1"/>
  <c r="D52" i="1"/>
  <c r="C52" i="1"/>
  <c r="B52" i="1"/>
  <c r="D51" i="1"/>
  <c r="C51" i="1"/>
  <c r="B51" i="1"/>
  <c r="D50" i="1"/>
  <c r="C50" i="1"/>
  <c r="B50" i="1"/>
  <c r="D49" i="1"/>
  <c r="C49" i="1"/>
  <c r="B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 r="D3" i="1"/>
  <c r="C3" i="1"/>
  <c r="B3" i="1"/>
  <c r="D2" i="1"/>
  <c r="C2" i="1"/>
  <c r="B2" i="1"/>
</calcChain>
</file>

<file path=xl/connections.xml><?xml version="1.0" encoding="utf-8"?>
<connections xmlns="http://schemas.openxmlformats.org/spreadsheetml/2006/main">
  <connection id="1" name="LinkedTable_dCustomers" type="102" refreshedVersion="6" minRefreshableVersion="5">
    <extLst>
      <ext xmlns:x15="http://schemas.microsoft.com/office/spreadsheetml/2010/11/main" uri="{DE250136-89BD-433C-8126-D09CA5730AF9}">
        <x15:connection id="dCustomers">
          <x15:rangePr sourceName="_xlcn.LinkedTable_dCustomers"/>
        </x15:connection>
      </ext>
    </extLst>
  </connection>
  <connection id="2" name="LinkedTable_dDate" type="102" refreshedVersion="6" minRefreshableVersion="5">
    <extLst>
      <ext xmlns:x15="http://schemas.microsoft.com/office/spreadsheetml/2010/11/main" uri="{DE250136-89BD-433C-8126-D09CA5730AF9}">
        <x15:connection id="dDate">
          <x15:rangePr sourceName="_xlcn.LinkedTable_dDate"/>
        </x15:connection>
      </ext>
    </extLst>
  </connection>
  <connection id="3" name="LinkedTable_dProduct" type="102" refreshedVersion="6" minRefreshableVersion="5">
    <extLst>
      <ext xmlns:x15="http://schemas.microsoft.com/office/spreadsheetml/2010/11/main" uri="{DE250136-89BD-433C-8126-D09CA5730AF9}">
        <x15:connection id="dProduct">
          <x15:rangePr sourceName="_xlcn.LinkedTable_dProduct"/>
        </x15:connection>
      </ext>
    </extLst>
  </connection>
  <connection id="4" name="LinkedTable_fSales" type="102" refreshedVersion="6" minRefreshableVersion="5">
    <extLst>
      <ext xmlns:x15="http://schemas.microsoft.com/office/spreadsheetml/2010/11/main" uri="{DE250136-89BD-433C-8126-D09CA5730AF9}">
        <x15:connection id="fSales">
          <x15:rangePr sourceName="_xlcn.LinkedTable_fSales"/>
        </x15:connection>
      </ext>
    </extLst>
  </connection>
  <connection id="5"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<sst xmlns="http://schemas.openxmlformats.org/spreadsheetml/2006/main" count="3005" uniqueCount="68">
  <si>
    <t>Date</t>
  </si>
  <si>
    <t>MonthNumber</t>
  </si>
  <si>
    <t>MonthName</t>
  </si>
  <si>
    <t>Year</t>
  </si>
  <si>
    <t>Customer Key</t>
  </si>
  <si>
    <t>Customer</t>
  </si>
  <si>
    <t>Product</t>
  </si>
  <si>
    <t>Price</t>
  </si>
  <si>
    <t>Cost</t>
  </si>
  <si>
    <t>Manufacturer</t>
  </si>
  <si>
    <t>Quantity</t>
  </si>
  <si>
    <t>Revenue Discount</t>
  </si>
  <si>
    <t>Net Cost Equivalent</t>
  </si>
  <si>
    <t>Sioux RadC</t>
  </si>
  <si>
    <t>Quad</t>
  </si>
  <si>
    <t>Gel Booms</t>
  </si>
  <si>
    <t>Crested Beaut</t>
  </si>
  <si>
    <t>PCC</t>
  </si>
  <si>
    <t>Aspen</t>
  </si>
  <si>
    <t>Colorado Booms</t>
  </si>
  <si>
    <t>Yanaki</t>
  </si>
  <si>
    <t>WFM</t>
  </si>
  <si>
    <t>Sunset</t>
  </si>
  <si>
    <t>Kippers</t>
  </si>
  <si>
    <t>Eagle</t>
  </si>
  <si>
    <t>Channel Craft</t>
  </si>
  <si>
    <t>Sunbell</t>
  </si>
  <si>
    <t>Kangaroo</t>
  </si>
  <si>
    <t>Majestic Beaut</t>
  </si>
  <si>
    <t>Create DAX Formulas for:</t>
  </si>
  <si>
    <t>% Column Total</t>
  </si>
  <si>
    <t>% Parent Total</t>
  </si>
  <si>
    <t>% of Grand Total</t>
  </si>
  <si>
    <t>Learn about the DAX Functions:</t>
  </si>
  <si>
    <t>Excel Magic Trick 1395: DAX Formulas for: % of Grand Total, % Column Total, % Parent Total, % Parent Row Total</t>
  </si>
  <si>
    <t>When we drop a Measure into a PivotTable or Power BI Desktop Report the Original Filter Context flows into the formula so that it can make a cauclation based on the criteria from the Row Area, Column Area, Slicer/Filter of PivotTable or Power BI Desktop.</t>
  </si>
  <si>
    <r>
      <rPr>
        <b/>
        <sz val="11"/>
        <color theme="1"/>
        <rFont val="Calibri"/>
        <family val="2"/>
        <scheme val="minor"/>
      </rPr>
      <t>SUMX</t>
    </r>
    <r>
      <rPr>
        <sz val="11"/>
        <color theme="1"/>
        <rFont val="Calibri"/>
        <family val="2"/>
        <scheme val="minor"/>
      </rPr>
      <t xml:space="preserve"> = allows to create a "Helper Column" for a particular table and then add the numbers created to get a SUM Total. Similar to Array Formulas in Excel.</t>
    </r>
  </si>
  <si>
    <r>
      <rPr>
        <b/>
        <sz val="11"/>
        <color theme="1"/>
        <rFont val="Calibri"/>
        <family val="2"/>
        <scheme val="minor"/>
      </rPr>
      <t>ROUND</t>
    </r>
    <r>
      <rPr>
        <sz val="11"/>
        <color theme="1"/>
        <rFont val="Calibri"/>
        <family val="2"/>
        <scheme val="minor"/>
      </rPr>
      <t xml:space="preserve"> = Banker's Rounding or Half Way Even Rounding.</t>
    </r>
  </si>
  <si>
    <r>
      <rPr>
        <b/>
        <sz val="11"/>
        <color theme="1"/>
        <rFont val="Calibri"/>
        <family val="2"/>
        <scheme val="minor"/>
      </rPr>
      <t>RELATED</t>
    </r>
    <r>
      <rPr>
        <sz val="11"/>
        <color theme="1"/>
        <rFont val="Calibri"/>
        <family val="2"/>
        <scheme val="minor"/>
      </rPr>
      <t xml:space="preserve"> = similar to Exact Match VLOOKUP in Excel in that it can look an item up based on the Relationship between the two tables.</t>
    </r>
  </si>
  <si>
    <r>
      <rPr>
        <b/>
        <sz val="11"/>
        <color theme="1"/>
        <rFont val="Calibri"/>
        <family val="2"/>
        <scheme val="minor"/>
      </rPr>
      <t>CALCULATE</t>
    </r>
    <r>
      <rPr>
        <sz val="11"/>
        <color theme="1"/>
        <rFont val="Calibri"/>
        <family val="2"/>
        <scheme val="minor"/>
      </rPr>
      <t xml:space="preserve"> = Allows you to change the Original Filter Context for a specified Formula (Expression).</t>
    </r>
  </si>
  <si>
    <r>
      <rPr>
        <b/>
        <sz val="11"/>
        <color theme="1"/>
        <rFont val="Calibri"/>
        <family val="2"/>
        <scheme val="minor"/>
      </rPr>
      <t>ALLSELECTED</t>
    </r>
    <r>
      <rPr>
        <sz val="11"/>
        <color theme="1"/>
        <rFont val="Calibri"/>
        <family val="2"/>
        <scheme val="minor"/>
      </rPr>
      <t xml:space="preserve"> = Removes Row and Column Criteria/Filters coming from PivotTable, and keeps all Criteria/Filter from the Slicer/Filter</t>
    </r>
  </si>
  <si>
    <r>
      <rPr>
        <b/>
        <sz val="11"/>
        <color theme="1"/>
        <rFont val="Calibri"/>
        <family val="2"/>
        <scheme val="minor"/>
      </rPr>
      <t>DIVIDE</t>
    </r>
    <r>
      <rPr>
        <sz val="11"/>
        <color theme="1"/>
        <rFont val="Calibri"/>
        <family val="2"/>
        <scheme val="minor"/>
      </rPr>
      <t xml:space="preserve"> = perfoms division and when there is an error, it will display a BLANK()</t>
    </r>
  </si>
  <si>
    <r>
      <rPr>
        <b/>
        <sz val="11"/>
        <color theme="1"/>
        <rFont val="Calibri"/>
        <family val="2"/>
        <scheme val="minor"/>
      </rPr>
      <t>ALL</t>
    </r>
    <r>
      <rPr>
        <sz val="11"/>
        <color theme="1"/>
        <rFont val="Calibri"/>
        <family val="2"/>
        <scheme val="minor"/>
      </rPr>
      <t xml:space="preserve"> = Removes all Filters on a specified column, set of columns or table.</t>
    </r>
  </si>
  <si>
    <r>
      <rPr>
        <b/>
        <sz val="11"/>
        <color theme="1"/>
        <rFont val="Calibri"/>
        <family val="2"/>
        <scheme val="minor"/>
      </rPr>
      <t>VALUES</t>
    </r>
    <r>
      <rPr>
        <sz val="11"/>
        <color theme="1"/>
        <rFont val="Calibri"/>
        <family val="2"/>
        <scheme val="minor"/>
      </rPr>
      <t xml:space="preserve"> = Returns a unique list of items from a column, including a blank due to any unmatched item in a relationship.</t>
    </r>
  </si>
  <si>
    <r>
      <rPr>
        <b/>
        <sz val="11"/>
        <color theme="1"/>
        <rFont val="Calibri"/>
        <family val="2"/>
        <scheme val="minor"/>
      </rPr>
      <t>BLANK()</t>
    </r>
    <r>
      <rPr>
        <sz val="11"/>
        <color theme="1"/>
        <rFont val="Calibri"/>
        <family val="2"/>
        <scheme val="minor"/>
      </rPr>
      <t xml:space="preserve"> = Replacement for an empty cell in Excel or a Null Value from a dtabase.</t>
    </r>
  </si>
  <si>
    <r>
      <rPr>
        <b/>
        <sz val="11"/>
        <color theme="1"/>
        <rFont val="Calibri"/>
        <family val="2"/>
        <scheme val="minor"/>
      </rPr>
      <t>ISFILTERED</t>
    </r>
    <r>
      <rPr>
        <sz val="11"/>
        <color theme="1"/>
        <rFont val="Calibri"/>
        <family val="2"/>
        <scheme val="minor"/>
      </rPr>
      <t xml:space="preserve"> = Yields a FALSE when the formula is in the Grand Total Cell of the PivotTable or Power BI Desktop report, and a TRUE when it is in a cell where criteria/filters are being applied to the formula in the Values Area.</t>
    </r>
  </si>
  <si>
    <r>
      <rPr>
        <b/>
        <sz val="11"/>
        <color theme="1"/>
        <rFont val="Calibri"/>
        <family val="2"/>
        <scheme val="minor"/>
      </rPr>
      <t>Calculated Column</t>
    </r>
    <r>
      <rPr>
        <sz val="11"/>
        <color theme="1"/>
        <rFont val="Calibri"/>
        <family val="2"/>
        <scheme val="minor"/>
      </rPr>
      <t xml:space="preserve"> = Helper Column attahced to a table. The formula is calcualted when you refresh the table, and the values are stored as part of the Columnar In Memory Database. The fewer unique values in the column, the less In Memory RAM space used for stored</t>
    </r>
  </si>
  <si>
    <r>
      <rPr>
        <b/>
        <sz val="11"/>
        <color theme="1"/>
        <rFont val="Calibri"/>
        <family val="2"/>
        <scheme val="minor"/>
      </rPr>
      <t>Measures</t>
    </r>
    <r>
      <rPr>
        <sz val="11"/>
        <color theme="1"/>
        <rFont val="Calibri"/>
        <family val="2"/>
        <scheme val="minor"/>
      </rPr>
      <t xml:space="preserve"> = Formulas that you create for the Values Area of a PivotTable or to use in Power BI Desktop Reports. Formula is calcualted when dropped into PivotTable or when criteria/filters chaged (calculated at time of query).</t>
    </r>
  </si>
  <si>
    <r>
      <t xml:space="preserve">What is </t>
    </r>
    <r>
      <rPr>
        <b/>
        <sz val="11"/>
        <color theme="1"/>
        <rFont val="Calibri"/>
        <family val="2"/>
        <scheme val="minor"/>
      </rPr>
      <t>Original Filter Context</t>
    </r>
    <r>
      <rPr>
        <sz val="11"/>
        <color theme="1"/>
        <rFont val="Calibri"/>
        <family val="2"/>
        <scheme val="minor"/>
      </rPr>
      <t>? It is: Criteria/Filters coming from Row Area, Column Area, Slicer/Filter of PivotTable</t>
    </r>
  </si>
  <si>
    <t>Total Revenue</t>
  </si>
  <si>
    <t>Grand Total</t>
  </si>
  <si>
    <t>Channel Craft Total</t>
  </si>
  <si>
    <t>Colorado Booms Total</t>
  </si>
  <si>
    <t>Gel Booms Total</t>
  </si>
  <si>
    <t>% of Parent Row Total</t>
  </si>
  <si>
    <t>% of Grand Total Set by Slicer</t>
  </si>
  <si>
    <t>Revenue</t>
  </si>
  <si>
    <t>Excel Magic Trick 1394: Formulas for : % Column Total, % Parent Total, % Parent Row Total</t>
  </si>
  <si>
    <t>% of Column Total</t>
  </si>
  <si>
    <t>% of Parent Total</t>
  </si>
  <si>
    <t>Totals</t>
  </si>
  <si>
    <t>Excel Magic Trick 1393: PivotTable Show Values As: % Column Total, % Parent Total, % Parent Row Total</t>
  </si>
  <si>
    <t>DAX Formulas = Data Analysis Expressions in Excel Power Pivot or Power BI</t>
  </si>
  <si>
    <t>Excel Magic Trick 1395: DAX Formulas for: % of Grand Total, % Column Total, % Parent Total</t>
  </si>
  <si>
    <t>Why use DAX, rather than Show Values As in Standard PivotTable:</t>
  </si>
  <si>
    <t>2) You want more control over calculation, example: Only let a particular Row/Column Filter flow into formula</t>
  </si>
  <si>
    <t>3) Power BI Desktop does not have Show Values As feature</t>
  </si>
  <si>
    <t>1) You have Big Data with realted tables, about 10 million rows or more, but you must check your paticular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</si>
</sst>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3"/>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CCFFCC"/>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1">
    <xf numFmtId="0" fontId="0" fillId="0" borderId="0"/>
  </cellStyleXfs>
  <cellXfs count="26">
    <xf numFmtId="0" fontId="0" fillId="0" borderId="0" xfId="0"/>
    <xf numFmtId="0" fontId="2" fillId="0" borderId="0" xfId="0" applyFont="1"/>
    <xf numFmtId="14" fontId="0" fillId="0" borderId="0" xfId="0" applyNumberFormat="1"/>
    <xf numFmtId="0" fontId="0" fillId="0" borderId="0" xfId="0" applyNumberFormat="1"/>
    <xf numFmtId="0" fontId="3" fillId="2" borderId="3" xfId="0" applyFont="1" applyFill="1" applyBorder="1"/>
    <xf numFmtId="0" fontId="3" fillId="2" borderId="4" xfId="0" applyFont="1" applyFill="1" applyBorder="1"/>
    <xf numFmtId="0" fontId="4" fillId="2" borderId="2" xfId="0" applyFont="1" applyFill="1" applyBorder="1" applyAlignment="1">
      <alignment vertical="center"/>
    </xf>
    <xf numFmtId="0" fontId="3" fillId="3" borderId="1" xfId="0" applyFont="1" applyFill="1" applyBorder="1"/>
    <xf numFmtId="0" fontId="5" fillId="2" borderId="0" xfId="0" applyFont="1" applyFill="1"/>
    <xf numFmtId="14" fontId="0" fillId="0" borderId="1" xfId="0" applyNumberFormat="1" applyBorder="1"/>
    <xf numFmtId="0" fontId="0" fillId="0" borderId="1" xfId="0" applyBorder="1"/>
    <xf numFmtId="164" fontId="0" fillId="0" borderId="1" xfId="0" applyNumberFormat="1" applyBorder="1"/>
    <xf numFmtId="0" fontId="1" fillId="3" borderId="1" xfId="0" applyFont="1" applyFill="1" applyBorder="1" applyAlignment="1">
      <alignment wrapText="1"/>
    </xf>
    <xf numFmtId="0" fontId="0" fillId="0" borderId="1" xfId="0" applyFont="1" applyBorder="1"/>
    <xf numFmtId="164" fontId="0" fillId="4" borderId="1" xfId="0" applyNumberFormat="1" applyFont="1" applyFill="1" applyBorder="1"/>
    <xf numFmtId="10" fontId="0" fillId="4" borderId="1" xfId="0" applyNumberFormat="1" applyFont="1" applyFill="1" applyBorder="1"/>
    <xf numFmtId="0" fontId="0" fillId="0" borderId="5" xfId="0" applyFont="1" applyBorder="1"/>
    <xf numFmtId="164" fontId="0" fillId="4" borderId="5" xfId="0" applyNumberFormat="1" applyFont="1" applyFill="1" applyBorder="1"/>
    <xf numFmtId="10" fontId="0" fillId="4" borderId="5" xfId="0" applyNumberFormat="1" applyFont="1" applyFill="1" applyBorder="1"/>
    <xf numFmtId="0" fontId="2" fillId="0" borderId="6" xfId="0" applyFont="1" applyBorder="1"/>
    <xf numFmtId="164" fontId="2" fillId="5" borderId="6" xfId="0" applyNumberFormat="1" applyFont="1" applyFill="1" applyBorder="1"/>
    <xf numFmtId="10" fontId="2" fillId="5" borderId="6" xfId="0" applyNumberFormat="1" applyFont="1" applyFill="1" applyBorder="1"/>
    <xf numFmtId="0" fontId="0" fillId="0" borderId="0" xfId="0" applyAlignment="1">
      <alignment wrapText="1"/>
    </xf>
    <xf numFmtId="164" fontId="0" fillId="0" borderId="0" xfId="0" applyNumberFormat="1"/>
    <xf numFmtId="10" fontId="0" fillId="0" borderId="0" xfId="0" applyNumberFormat="1"/>
    <xf numFmtId="0" fontId="0" fillId="0" borderId="0" xfId="0" pivotButton="1"/>
  </cellXfs>
  <cellStyles count="1">
    <cellStyle name="Normal" xfId="0" builtinId="0"/>
  </cellStyles>
  <dxfs count="16">
    <dxf>
      <numFmt numFmtId="14" formatCode="0.00%"/>
    </dxf>
    <dxf>
      <alignment wrapText="1"/>
    </dxf>
    <dxf>
      <font>
        <b/>
        <i val="0"/>
      </font>
    </dxf>
    <dxf>
      <font>
        <b/>
        <i val="0"/>
      </font>
    </dxf>
    <dxf>
      <font>
        <b/>
        <i val="0"/>
      </font>
    </dxf>
    <dxf>
      <numFmt numFmtId="0" formatCode="General"/>
    </dxf>
    <dxf>
      <numFmt numFmtId="0" formatCode="General"/>
    </dxf>
    <dxf>
      <numFmt numFmtId="0" formatCode="General"/>
    </dxf>
    <dxf>
      <numFmt numFmtId="0" formatCode="General"/>
    </dxf>
    <dxf>
      <numFmt numFmtId="19" formatCode="m/d/yyyy"/>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numFmt numFmtId="0" formatCode="General"/>
    </dxf>
    <dxf>
      <numFmt numFmtId="19" formatCode="m/d/yyyy"/>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9" Type="http://schemas.openxmlformats.org/officeDocument/2006/relationships/customXml" Target="../customXml/item29.xml"/><Relationship Id="rId21" Type="http://schemas.openxmlformats.org/officeDocument/2006/relationships/customXml" Target="../customXml/item11.xml"/><Relationship Id="rId34" Type="http://schemas.openxmlformats.org/officeDocument/2006/relationships/customXml" Target="../customXml/item24.xml"/><Relationship Id="rId42" Type="http://schemas.openxmlformats.org/officeDocument/2006/relationships/customXml" Target="../customXml/item32.xml"/><Relationship Id="rId47" Type="http://schemas.openxmlformats.org/officeDocument/2006/relationships/customXml" Target="../customXml/item37.xml"/><Relationship Id="rId50" Type="http://schemas.openxmlformats.org/officeDocument/2006/relationships/customXml" Target="../customXml/item40.xml"/><Relationship Id="rId55" Type="http://schemas.openxmlformats.org/officeDocument/2006/relationships/customXml" Target="../customXml/item45.xml"/><Relationship Id="rId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6.xml"/><Relationship Id="rId29" Type="http://schemas.openxmlformats.org/officeDocument/2006/relationships/customXml" Target="../customXml/item19.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40" Type="http://schemas.openxmlformats.org/officeDocument/2006/relationships/customXml" Target="../customXml/item30.xml"/><Relationship Id="rId45" Type="http://schemas.openxmlformats.org/officeDocument/2006/relationships/customXml" Target="../customXml/item35.xml"/><Relationship Id="rId53" Type="http://schemas.openxmlformats.org/officeDocument/2006/relationships/customXml" Target="../customXml/item43.xml"/><Relationship Id="rId58" Type="http://schemas.openxmlformats.org/officeDocument/2006/relationships/customXml" Target="../customXml/item48.xml"/><Relationship Id="rId5" Type="http://schemas.openxmlformats.org/officeDocument/2006/relationships/theme" Target="theme/theme1.xml"/><Relationship Id="rId19" Type="http://schemas.openxmlformats.org/officeDocument/2006/relationships/customXml" Target="../customXml/item9.xml"/><Relationship Id="rId4" Type="http://schemas.openxmlformats.org/officeDocument/2006/relationships/pivotCacheDefinition" Target="pivotCache/pivotCacheDefinition1.xml"/><Relationship Id="rId9" Type="http://schemas.openxmlformats.org/officeDocument/2006/relationships/powerPivotData" Target="model/item.data"/><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8" Type="http://schemas.openxmlformats.org/officeDocument/2006/relationships/sharedStrings" Target="sharedStrings.xml"/><Relationship Id="rId51" Type="http://schemas.openxmlformats.org/officeDocument/2006/relationships/customXml" Target="../customXml/item4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1" Type="http://schemas.openxmlformats.org/officeDocument/2006/relationships/worksheet" Target="worksheets/sheet1.xml"/><Relationship Id="rId6" Type="http://schemas.openxmlformats.org/officeDocument/2006/relationships/connections" Target="connections.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 Type="http://schemas.openxmlformats.org/officeDocument/2006/relationships/calcChain" Target="calcChain.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144518</xdr:colOff>
      <xdr:row>1</xdr:row>
      <xdr:rowOff>65691</xdr:rowOff>
    </xdr:from>
    <xdr:to>
      <xdr:col>14</xdr:col>
      <xdr:colOff>305654</xdr:colOff>
      <xdr:row>8</xdr:row>
      <xdr:rowOff>164224</xdr:rowOff>
    </xdr:to>
    <xdr:pic>
      <xdr:nvPicPr>
        <xdr:cNvPr id="7" name="Picture 6">
          <a:extLst>
            <a:ext uri="{FF2B5EF4-FFF2-40B4-BE49-F238E27FC236}">
              <a16:creationId xmlns:a16="http://schemas.microsoft.com/office/drawing/2014/main" id="{552C12FA-D17D-40CB-B5CD-F3FA2BE24B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20915" y="302174"/>
          <a:ext cx="4437532" cy="1432033"/>
        </a:xfrm>
        <a:prstGeom prst="rect">
          <a:avLst/>
        </a:prstGeom>
        <a:ln w="28575">
          <a:solidFill>
            <a:srgbClr val="FF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246529</xdr:colOff>
      <xdr:row>1</xdr:row>
      <xdr:rowOff>179293</xdr:rowOff>
    </xdr:from>
    <xdr:to>
      <xdr:col>28</xdr:col>
      <xdr:colOff>212909</xdr:colOff>
      <xdr:row>15</xdr:row>
      <xdr:rowOff>30256</xdr:rowOff>
    </xdr:to>
    <xdr:pic>
      <xdr:nvPicPr>
        <xdr:cNvPr id="4" name="Picture 3">
          <a:extLst>
            <a:ext uri="{FF2B5EF4-FFF2-40B4-BE49-F238E27FC236}">
              <a16:creationId xmlns:a16="http://schemas.microsoft.com/office/drawing/2014/main" id="{6CC9DECF-7610-4C3E-B9D0-3C45F2C2F1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71294" y="974911"/>
          <a:ext cx="8438027" cy="2723030"/>
        </a:xfrm>
        <a:prstGeom prst="rect">
          <a:avLst/>
        </a:prstGeom>
        <a:ln w="28575">
          <a:solidFill>
            <a:srgbClr val="FF0000"/>
          </a:solidFill>
        </a:ln>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EMT1393-9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rvin, Michael" refreshedDate="42808.46390289352" createdVersion="6" refreshedVersion="6" minRefreshableVersion="3" recordCount="723">
  <cacheSource type="worksheet">
    <worksheetSource ref="A1:E724" sheet="1393-94 (an)" r:id="rId2"/>
  </cacheSource>
  <cacheFields count="5">
    <cacheField name="Date" numFmtId="14">
      <sharedItems containsSemiMixedTypes="0" containsNonDate="0" containsDate="1" containsString="0" minDate="2016-01-02T00:00:00" maxDate="2018-01-01T00:00:00"/>
    </cacheField>
    <cacheField name="Product" numFmtId="0">
      <sharedItems count="9">
        <s v="Crested Beaut"/>
        <s v="Yanaki"/>
        <s v="Quad"/>
        <s v="Sunbell"/>
        <s v="Kangaroo"/>
        <s v="Aspen"/>
        <s v="Sunset"/>
        <s v="Eagle"/>
        <s v="Majestic Beaut"/>
      </sharedItems>
    </cacheField>
    <cacheField name="Manufacturer" numFmtId="0">
      <sharedItems count="3">
        <s v="Colorado Booms"/>
        <s v="Gel Booms"/>
        <s v="Channel Craft"/>
      </sharedItems>
    </cacheField>
    <cacheField name="Customer" numFmtId="0">
      <sharedItems/>
    </cacheField>
    <cacheField name="Revenue" numFmtId="164">
      <sharedItems containsSemiMixedTypes="0" containsString="0" containsNumber="1" minValue="18.95" maxValue="6513.4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3">
  <r>
    <d v="2017-08-30T00:00:00"/>
    <x v="0"/>
    <x v="0"/>
    <s v="Sioux RadC"/>
    <n v="149.69999999999999"/>
  </r>
  <r>
    <d v="2017-07-02T00:00:00"/>
    <x v="1"/>
    <x v="0"/>
    <s v="WFM"/>
    <n v="28.95"/>
  </r>
  <r>
    <d v="2017-11-17T00:00:00"/>
    <x v="2"/>
    <x v="1"/>
    <s v="Kippers"/>
    <n v="137.85"/>
  </r>
  <r>
    <d v="2016-11-28T00:00:00"/>
    <x v="3"/>
    <x v="1"/>
    <s v="PCC"/>
    <n v="27.95"/>
  </r>
  <r>
    <d v="2016-09-08T00:00:00"/>
    <x v="4"/>
    <x v="2"/>
    <s v="PCC"/>
    <n v="1662.86"/>
  </r>
  <r>
    <d v="2016-07-16T00:00:00"/>
    <x v="4"/>
    <x v="2"/>
    <s v="Kippers"/>
    <n v="56.85"/>
  </r>
  <r>
    <d v="2017-06-07T00:00:00"/>
    <x v="5"/>
    <x v="0"/>
    <s v="Kippers"/>
    <n v="3018.6"/>
  </r>
  <r>
    <d v="2017-02-17T00:00:00"/>
    <x v="5"/>
    <x v="0"/>
    <s v="PCC"/>
    <n v="1358.37"/>
  </r>
  <r>
    <d v="2016-09-02T00:00:00"/>
    <x v="5"/>
    <x v="0"/>
    <s v="WFM"/>
    <n v="2012.4"/>
  </r>
  <r>
    <d v="2017-02-19T00:00:00"/>
    <x v="5"/>
    <x v="0"/>
    <s v="WFM"/>
    <n v="111.8"/>
  </r>
  <r>
    <d v="2016-07-09T00:00:00"/>
    <x v="2"/>
    <x v="1"/>
    <s v="PCC"/>
    <n v="45.95"/>
  </r>
  <r>
    <d v="2017-08-12T00:00:00"/>
    <x v="2"/>
    <x v="1"/>
    <s v="WFM"/>
    <n v="45.95"/>
  </r>
  <r>
    <d v="2016-09-17T00:00:00"/>
    <x v="5"/>
    <x v="0"/>
    <s v="PCC"/>
    <n v="251.55"/>
  </r>
  <r>
    <d v="2017-03-28T00:00:00"/>
    <x v="6"/>
    <x v="1"/>
    <s v="Kippers"/>
    <n v="1406.97"/>
  </r>
  <r>
    <d v="2016-03-06T00:00:00"/>
    <x v="1"/>
    <x v="0"/>
    <s v="PCC"/>
    <n v="28.95"/>
  </r>
  <r>
    <d v="2016-10-14T00:00:00"/>
    <x v="7"/>
    <x v="2"/>
    <s v="PCC"/>
    <n v="807.98"/>
  </r>
  <r>
    <d v="2016-05-03T00:00:00"/>
    <x v="2"/>
    <x v="1"/>
    <s v="Kippers"/>
    <n v="2605.37"/>
  </r>
  <r>
    <d v="2016-07-17T00:00:00"/>
    <x v="1"/>
    <x v="0"/>
    <s v="WFM"/>
    <n v="28.95"/>
  </r>
  <r>
    <d v="2016-05-20T00:00:00"/>
    <x v="0"/>
    <x v="0"/>
    <s v="Sioux RadC"/>
    <n v="24.95"/>
  </r>
  <r>
    <d v="2017-01-09T00:00:00"/>
    <x v="1"/>
    <x v="0"/>
    <s v="Kippers"/>
    <n v="4103.66"/>
  </r>
  <r>
    <d v="2016-06-22T00:00:00"/>
    <x v="3"/>
    <x v="1"/>
    <s v="PCC"/>
    <n v="27.95"/>
  </r>
  <r>
    <d v="2017-02-22T00:00:00"/>
    <x v="5"/>
    <x v="0"/>
    <s v="Kippers"/>
    <n v="195.65"/>
  </r>
  <r>
    <d v="2016-08-10T00:00:00"/>
    <x v="5"/>
    <x v="0"/>
    <s v="Kippers"/>
    <n v="27.95"/>
  </r>
  <r>
    <d v="2016-10-11T00:00:00"/>
    <x v="1"/>
    <x v="0"/>
    <s v="PCC"/>
    <n v="231.6"/>
  </r>
  <r>
    <d v="2017-02-03T00:00:00"/>
    <x v="1"/>
    <x v="0"/>
    <s v="PCC"/>
    <n v="3517.43"/>
  </r>
  <r>
    <d v="2016-03-18T00:00:00"/>
    <x v="1"/>
    <x v="0"/>
    <s v="Kippers"/>
    <n v="86.85"/>
  </r>
  <r>
    <d v="2017-06-12T00:00:00"/>
    <x v="1"/>
    <x v="0"/>
    <s v="Sioux RadC"/>
    <n v="173.7"/>
  </r>
  <r>
    <d v="2016-06-11T00:00:00"/>
    <x v="3"/>
    <x v="1"/>
    <s v="WFM"/>
    <n v="1131.98"/>
  </r>
  <r>
    <d v="2016-04-07T00:00:00"/>
    <x v="0"/>
    <x v="0"/>
    <s v="WFM"/>
    <n v="1976.04"/>
  </r>
  <r>
    <d v="2017-08-02T00:00:00"/>
    <x v="4"/>
    <x v="2"/>
    <s v="PCC"/>
    <n v="37.9"/>
  </r>
  <r>
    <d v="2017-11-19T00:00:00"/>
    <x v="2"/>
    <x v="1"/>
    <s v="Kippers"/>
    <n v="1240.6500000000001"/>
  </r>
  <r>
    <d v="2016-08-24T00:00:00"/>
    <x v="2"/>
    <x v="1"/>
    <s v="Kippers"/>
    <n v="45.95"/>
  </r>
  <r>
    <d v="2016-05-01T00:00:00"/>
    <x v="1"/>
    <x v="0"/>
    <s v="Kippers"/>
    <n v="28.95"/>
  </r>
  <r>
    <d v="2016-04-27T00:00:00"/>
    <x v="1"/>
    <x v="0"/>
    <s v="WFM"/>
    <n v="57.9"/>
  </r>
  <r>
    <d v="2017-06-09T00:00:00"/>
    <x v="2"/>
    <x v="1"/>
    <s v="WFM"/>
    <n v="1488.78"/>
  </r>
  <r>
    <d v="2016-09-06T00:00:00"/>
    <x v="6"/>
    <x v="1"/>
    <s v="Sioux RadC"/>
    <n v="202.65"/>
  </r>
  <r>
    <d v="2016-05-09T00:00:00"/>
    <x v="1"/>
    <x v="0"/>
    <s v="PCC"/>
    <n v="57.9"/>
  </r>
  <r>
    <d v="2016-04-05T00:00:00"/>
    <x v="1"/>
    <x v="0"/>
    <s v="Sioux RadC"/>
    <n v="86.85"/>
  </r>
  <r>
    <d v="2017-08-05T00:00:00"/>
    <x v="1"/>
    <x v="0"/>
    <s v="PCC"/>
    <n v="115.8"/>
  </r>
  <r>
    <d v="2016-03-24T00:00:00"/>
    <x v="5"/>
    <x v="0"/>
    <s v="WFM"/>
    <n v="1131.98"/>
  </r>
  <r>
    <d v="2016-01-10T00:00:00"/>
    <x v="1"/>
    <x v="0"/>
    <s v="WFM"/>
    <n v="1172.48"/>
  </r>
  <r>
    <d v="2016-09-19T00:00:00"/>
    <x v="2"/>
    <x v="1"/>
    <s v="Kippers"/>
    <n v="45.95"/>
  </r>
  <r>
    <d v="2016-11-16T00:00:00"/>
    <x v="6"/>
    <x v="1"/>
    <s v="WFM"/>
    <n v="1172.48"/>
  </r>
  <r>
    <d v="2017-03-20T00:00:00"/>
    <x v="3"/>
    <x v="1"/>
    <s v="WFM"/>
    <n v="2452.61"/>
  </r>
  <r>
    <d v="2016-06-21T00:00:00"/>
    <x v="6"/>
    <x v="1"/>
    <s v="Kippers"/>
    <n v="28.95"/>
  </r>
  <r>
    <d v="2016-08-07T00:00:00"/>
    <x v="1"/>
    <x v="0"/>
    <s v="Kippers"/>
    <n v="3908.25"/>
  </r>
  <r>
    <d v="2016-09-04T00:00:00"/>
    <x v="1"/>
    <x v="0"/>
    <s v="PCC"/>
    <n v="202.65"/>
  </r>
  <r>
    <d v="2016-01-18T00:00:00"/>
    <x v="1"/>
    <x v="0"/>
    <s v="WFM"/>
    <n v="28.95"/>
  </r>
  <r>
    <d v="2017-04-10T00:00:00"/>
    <x v="1"/>
    <x v="0"/>
    <s v="Sioux RadC"/>
    <n v="28.95"/>
  </r>
  <r>
    <d v="2017-04-24T00:00:00"/>
    <x v="1"/>
    <x v="0"/>
    <s v="WFM"/>
    <n v="1406.97"/>
  </r>
  <r>
    <d v="2016-11-02T00:00:00"/>
    <x v="1"/>
    <x v="0"/>
    <s v="PCC"/>
    <n v="28.95"/>
  </r>
  <r>
    <d v="2017-10-30T00:00:00"/>
    <x v="5"/>
    <x v="0"/>
    <s v="WFM"/>
    <n v="2012.4"/>
  </r>
  <r>
    <d v="2016-08-28T00:00:00"/>
    <x v="2"/>
    <x v="1"/>
    <s v="Kippers"/>
    <n v="137.85"/>
  </r>
  <r>
    <d v="2016-04-28T00:00:00"/>
    <x v="1"/>
    <x v="0"/>
    <s v="WFM"/>
    <n v="937.98"/>
  </r>
  <r>
    <d v="2017-07-12T00:00:00"/>
    <x v="4"/>
    <x v="2"/>
    <s v="WFM"/>
    <n v="56.85"/>
  </r>
  <r>
    <d v="2016-04-26T00:00:00"/>
    <x v="5"/>
    <x v="0"/>
    <s v="PCC"/>
    <n v="2829.94"/>
  </r>
  <r>
    <d v="2017-06-12T00:00:00"/>
    <x v="6"/>
    <x v="1"/>
    <s v="WFM"/>
    <n v="781.65"/>
  </r>
  <r>
    <d v="2016-02-03T00:00:00"/>
    <x v="5"/>
    <x v="0"/>
    <s v="Kippers"/>
    <n v="251.55"/>
  </r>
  <r>
    <d v="2016-04-27T00:00:00"/>
    <x v="2"/>
    <x v="1"/>
    <s v="WFM"/>
    <n v="45.95"/>
  </r>
  <r>
    <d v="2016-10-20T00:00:00"/>
    <x v="4"/>
    <x v="2"/>
    <s v="PCC"/>
    <n v="2686.16"/>
  </r>
  <r>
    <d v="2016-09-05T00:00:00"/>
    <x v="4"/>
    <x v="2"/>
    <s v="WFM"/>
    <n v="920.97"/>
  </r>
  <r>
    <d v="2016-09-26T00:00:00"/>
    <x v="3"/>
    <x v="1"/>
    <s v="WFM"/>
    <n v="754.65"/>
  </r>
  <r>
    <d v="2017-09-02T00:00:00"/>
    <x v="0"/>
    <x v="0"/>
    <s v="Kippers"/>
    <n v="49.9"/>
  </r>
  <r>
    <d v="2016-09-01T00:00:00"/>
    <x v="1"/>
    <x v="0"/>
    <s v="PCC"/>
    <n v="28.95"/>
  </r>
  <r>
    <d v="2016-02-12T00:00:00"/>
    <x v="0"/>
    <x v="0"/>
    <s v="Sioux RadC"/>
    <n v="808.38"/>
  </r>
  <r>
    <d v="2017-05-10T00:00:00"/>
    <x v="2"/>
    <x v="1"/>
    <s v="Kippers"/>
    <n v="413.55"/>
  </r>
  <r>
    <d v="2016-09-10T00:00:00"/>
    <x v="1"/>
    <x v="0"/>
    <s v="PCC"/>
    <n v="1406.97"/>
  </r>
  <r>
    <d v="2016-11-23T00:00:00"/>
    <x v="1"/>
    <x v="0"/>
    <s v="Kippers"/>
    <n v="260.55"/>
  </r>
  <r>
    <d v="2017-03-14T00:00:00"/>
    <x v="6"/>
    <x v="1"/>
    <s v="PCC"/>
    <n v="86.85"/>
  </r>
  <r>
    <d v="2017-08-15T00:00:00"/>
    <x v="7"/>
    <x v="2"/>
    <s v="WFM"/>
    <n v="2019.94"/>
  </r>
  <r>
    <d v="2017-04-02T00:00:00"/>
    <x v="1"/>
    <x v="0"/>
    <s v="Kippers"/>
    <n v="937.98"/>
  </r>
  <r>
    <d v="2016-03-16T00:00:00"/>
    <x v="5"/>
    <x v="0"/>
    <s v="WFM"/>
    <n v="1131.98"/>
  </r>
  <r>
    <d v="2017-10-25T00:00:00"/>
    <x v="1"/>
    <x v="0"/>
    <s v="PCC"/>
    <n v="1641.47"/>
  </r>
  <r>
    <d v="2017-08-13T00:00:00"/>
    <x v="6"/>
    <x v="1"/>
    <s v="WFM"/>
    <n v="3517.43"/>
  </r>
  <r>
    <d v="2017-03-31T00:00:00"/>
    <x v="2"/>
    <x v="1"/>
    <s v="WFM"/>
    <n v="137.85"/>
  </r>
  <r>
    <d v="2017-09-01T00:00:00"/>
    <x v="1"/>
    <x v="0"/>
    <s v="Sioux RadC"/>
    <n v="57.9"/>
  </r>
  <r>
    <d v="2016-11-25T00:00:00"/>
    <x v="2"/>
    <x v="1"/>
    <s v="WFM"/>
    <n v="2233.17"/>
  </r>
  <r>
    <d v="2016-08-23T00:00:00"/>
    <x v="6"/>
    <x v="1"/>
    <s v="Sioux RadC"/>
    <n v="937.98"/>
  </r>
  <r>
    <d v="2017-05-28T00:00:00"/>
    <x v="1"/>
    <x v="0"/>
    <s v="PCC"/>
    <n v="28.95"/>
  </r>
  <r>
    <d v="2017-03-01T00:00:00"/>
    <x v="6"/>
    <x v="1"/>
    <s v="Sioux RadC"/>
    <n v="57.9"/>
  </r>
  <r>
    <d v="2016-12-11T00:00:00"/>
    <x v="1"/>
    <x v="0"/>
    <s v="Kippers"/>
    <n v="3908.25"/>
  </r>
  <r>
    <d v="2017-03-23T00:00:00"/>
    <x v="0"/>
    <x v="0"/>
    <s v="PCC"/>
    <n v="1010.48"/>
  </r>
  <r>
    <d v="2016-10-15T00:00:00"/>
    <x v="1"/>
    <x v="0"/>
    <s v="Sioux RadC"/>
    <n v="173.7"/>
  </r>
  <r>
    <d v="2016-08-13T00:00:00"/>
    <x v="2"/>
    <x v="1"/>
    <s v="Sioux RadC"/>
    <n v="45.95"/>
  </r>
  <r>
    <d v="2016-05-22T00:00:00"/>
    <x v="5"/>
    <x v="0"/>
    <s v="WFM"/>
    <n v="1358.37"/>
  </r>
  <r>
    <d v="2017-12-12T00:00:00"/>
    <x v="1"/>
    <x v="0"/>
    <s v="PCC"/>
    <n v="781.65"/>
  </r>
  <r>
    <d v="2016-05-06T00:00:00"/>
    <x v="2"/>
    <x v="1"/>
    <s v="WFM"/>
    <n v="91.9"/>
  </r>
  <r>
    <d v="2016-08-14T00:00:00"/>
    <x v="5"/>
    <x v="0"/>
    <s v="WFM"/>
    <n v="55.9"/>
  </r>
  <r>
    <d v="2017-05-10T00:00:00"/>
    <x v="1"/>
    <x v="0"/>
    <s v="PCC"/>
    <n v="57.9"/>
  </r>
  <r>
    <d v="2016-10-02T00:00:00"/>
    <x v="8"/>
    <x v="1"/>
    <s v="Sioux RadC"/>
    <n v="1172.48"/>
  </r>
  <r>
    <d v="2017-08-06T00:00:00"/>
    <x v="1"/>
    <x v="0"/>
    <s v="PCC"/>
    <n v="86.85"/>
  </r>
  <r>
    <d v="2016-05-18T00:00:00"/>
    <x v="2"/>
    <x v="1"/>
    <s v="Kippers"/>
    <n v="1860.98"/>
  </r>
  <r>
    <d v="2017-06-29T00:00:00"/>
    <x v="5"/>
    <x v="0"/>
    <s v="PCC"/>
    <n v="3018.6"/>
  </r>
  <r>
    <d v="2016-10-08T00:00:00"/>
    <x v="7"/>
    <x v="2"/>
    <s v="PCC"/>
    <n v="807.98"/>
  </r>
  <r>
    <d v="2016-02-10T00:00:00"/>
    <x v="4"/>
    <x v="2"/>
    <s v="PCC"/>
    <n v="767.48"/>
  </r>
  <r>
    <d v="2017-10-13T00:00:00"/>
    <x v="0"/>
    <x v="0"/>
    <s v="Kippers"/>
    <n v="74.849999999999994"/>
  </r>
  <r>
    <d v="2016-03-10T00:00:00"/>
    <x v="1"/>
    <x v="0"/>
    <s v="Sioux RadC"/>
    <n v="1172.48"/>
  </r>
  <r>
    <d v="2016-11-15T00:00:00"/>
    <x v="5"/>
    <x v="0"/>
    <s v="WFM"/>
    <n v="1131.98"/>
  </r>
  <r>
    <d v="2017-03-05T00:00:00"/>
    <x v="6"/>
    <x v="1"/>
    <s v="Kippers"/>
    <n v="202.65"/>
  </r>
  <r>
    <d v="2016-12-03T00:00:00"/>
    <x v="1"/>
    <x v="0"/>
    <s v="WFM"/>
    <n v="57.9"/>
  </r>
  <r>
    <d v="2016-02-21T00:00:00"/>
    <x v="5"/>
    <x v="0"/>
    <s v="WFM"/>
    <n v="223.6"/>
  </r>
  <r>
    <d v="2016-02-06T00:00:00"/>
    <x v="1"/>
    <x v="0"/>
    <s v="PCC"/>
    <n v="86.85"/>
  </r>
  <r>
    <d v="2017-09-20T00:00:00"/>
    <x v="1"/>
    <x v="0"/>
    <s v="Kippers"/>
    <n v="2735.78"/>
  </r>
  <r>
    <d v="2017-11-19T00:00:00"/>
    <x v="2"/>
    <x v="1"/>
    <s v="WFM"/>
    <n v="6513.41"/>
  </r>
  <r>
    <d v="2016-08-22T00:00:00"/>
    <x v="5"/>
    <x v="0"/>
    <s v="Sioux RadC"/>
    <n v="3018.6"/>
  </r>
  <r>
    <d v="2017-05-20T00:00:00"/>
    <x v="6"/>
    <x v="1"/>
    <s v="PCC"/>
    <n v="937.98"/>
  </r>
  <r>
    <d v="2017-12-01T00:00:00"/>
    <x v="2"/>
    <x v="1"/>
    <s v="WFM"/>
    <n v="91.9"/>
  </r>
  <r>
    <d v="2017-12-08T00:00:00"/>
    <x v="3"/>
    <x v="1"/>
    <s v="Kippers"/>
    <n v="1358.37"/>
  </r>
  <r>
    <d v="2016-08-07T00:00:00"/>
    <x v="8"/>
    <x v="1"/>
    <s v="Kippers"/>
    <n v="28.95"/>
  </r>
  <r>
    <d v="2017-09-24T00:00:00"/>
    <x v="4"/>
    <x v="2"/>
    <s v="Sioux RadC"/>
    <n v="767.48"/>
  </r>
  <r>
    <d v="2017-05-21T00:00:00"/>
    <x v="5"/>
    <x v="0"/>
    <s v="Sioux RadC"/>
    <n v="3207.26"/>
  </r>
  <r>
    <d v="2016-02-12T00:00:00"/>
    <x v="4"/>
    <x v="2"/>
    <s v="Kippers"/>
    <n v="2430.34"/>
  </r>
  <r>
    <d v="2016-07-15T00:00:00"/>
    <x v="6"/>
    <x v="1"/>
    <s v="PCC"/>
    <n v="86.85"/>
  </r>
  <r>
    <d v="2017-07-04T00:00:00"/>
    <x v="6"/>
    <x v="1"/>
    <s v="Kippers"/>
    <n v="1172.48"/>
  </r>
  <r>
    <d v="2017-10-14T00:00:00"/>
    <x v="6"/>
    <x v="1"/>
    <s v="WFM"/>
    <n v="28.95"/>
  </r>
  <r>
    <d v="2017-03-29T00:00:00"/>
    <x v="4"/>
    <x v="2"/>
    <s v="PCC"/>
    <n v="56.85"/>
  </r>
  <r>
    <d v="2017-05-17T00:00:00"/>
    <x v="6"/>
    <x v="1"/>
    <s v="PCC"/>
    <n v="937.98"/>
  </r>
  <r>
    <d v="2016-11-14T00:00:00"/>
    <x v="2"/>
    <x v="1"/>
    <s v="PCC"/>
    <n v="137.85"/>
  </r>
  <r>
    <d v="2017-04-27T00:00:00"/>
    <x v="2"/>
    <x v="1"/>
    <s v="Kippers"/>
    <n v="6203.25"/>
  </r>
  <r>
    <d v="2017-05-01T00:00:00"/>
    <x v="6"/>
    <x v="1"/>
    <s v="PCC"/>
    <n v="2735.78"/>
  </r>
  <r>
    <d v="2017-03-27T00:00:00"/>
    <x v="6"/>
    <x v="1"/>
    <s v="Sioux RadC"/>
    <n v="937.98"/>
  </r>
  <r>
    <d v="2016-04-18T00:00:00"/>
    <x v="1"/>
    <x v="0"/>
    <s v="WFM"/>
    <n v="1702.26"/>
  </r>
  <r>
    <d v="2017-01-10T00:00:00"/>
    <x v="3"/>
    <x v="1"/>
    <s v="Kippers"/>
    <n v="2263.9499999999998"/>
  </r>
  <r>
    <d v="2016-08-07T00:00:00"/>
    <x v="2"/>
    <x v="1"/>
    <s v="Kippers"/>
    <n v="3639.24"/>
  </r>
  <r>
    <d v="2016-04-20T00:00:00"/>
    <x v="5"/>
    <x v="0"/>
    <s v="PCC"/>
    <n v="27.95"/>
  </r>
  <r>
    <d v="2016-01-03T00:00:00"/>
    <x v="5"/>
    <x v="0"/>
    <s v="WFM"/>
    <n v="1131.98"/>
  </r>
  <r>
    <d v="2016-03-15T00:00:00"/>
    <x v="1"/>
    <x v="0"/>
    <s v="PCC"/>
    <n v="57.9"/>
  </r>
  <r>
    <d v="2017-01-10T00:00:00"/>
    <x v="6"/>
    <x v="1"/>
    <s v="PCC"/>
    <n v="202.65"/>
  </r>
  <r>
    <d v="2017-12-14T00:00:00"/>
    <x v="7"/>
    <x v="2"/>
    <s v="PCC"/>
    <n v="39.9"/>
  </r>
  <r>
    <d v="2017-07-31T00:00:00"/>
    <x v="2"/>
    <x v="1"/>
    <s v="WFM"/>
    <n v="91.9"/>
  </r>
  <r>
    <d v="2017-10-04T00:00:00"/>
    <x v="1"/>
    <x v="0"/>
    <s v="PCC"/>
    <n v="57.9"/>
  </r>
  <r>
    <d v="2016-01-07T00:00:00"/>
    <x v="1"/>
    <x v="0"/>
    <s v="Kippers"/>
    <n v="28.95"/>
  </r>
  <r>
    <d v="2016-11-14T00:00:00"/>
    <x v="2"/>
    <x v="1"/>
    <s v="PCC"/>
    <n v="45.95"/>
  </r>
  <r>
    <d v="2016-12-26T00:00:00"/>
    <x v="1"/>
    <x v="0"/>
    <s v="Kippers"/>
    <n v="86.85"/>
  </r>
  <r>
    <d v="2016-06-11T00:00:00"/>
    <x v="1"/>
    <x v="0"/>
    <s v="Sioux RadC"/>
    <n v="231.6"/>
  </r>
  <r>
    <d v="2016-05-27T00:00:00"/>
    <x v="6"/>
    <x v="1"/>
    <s v="Kippers"/>
    <n v="2084.4"/>
  </r>
  <r>
    <d v="2017-12-04T00:00:00"/>
    <x v="2"/>
    <x v="1"/>
    <s v="WFM"/>
    <n v="413.55"/>
  </r>
  <r>
    <d v="2016-01-27T00:00:00"/>
    <x v="1"/>
    <x v="0"/>
    <s v="WFM"/>
    <n v="937.98"/>
  </r>
  <r>
    <d v="2016-07-17T00:00:00"/>
    <x v="6"/>
    <x v="1"/>
    <s v="WFM"/>
    <n v="937.98"/>
  </r>
  <r>
    <d v="2017-08-01T00:00:00"/>
    <x v="2"/>
    <x v="1"/>
    <s v="PCC"/>
    <n v="91.9"/>
  </r>
  <r>
    <d v="2016-08-03T00:00:00"/>
    <x v="1"/>
    <x v="0"/>
    <s v="PCC"/>
    <n v="937.98"/>
  </r>
  <r>
    <d v="2017-10-30T00:00:00"/>
    <x v="1"/>
    <x v="0"/>
    <s v="Kippers"/>
    <n v="28.95"/>
  </r>
  <r>
    <d v="2016-06-02T00:00:00"/>
    <x v="1"/>
    <x v="0"/>
    <s v="WFM"/>
    <n v="1172.48"/>
  </r>
  <r>
    <d v="2017-03-31T00:00:00"/>
    <x v="1"/>
    <x v="0"/>
    <s v="WFM"/>
    <n v="57.9"/>
  </r>
  <r>
    <d v="2016-04-28T00:00:00"/>
    <x v="5"/>
    <x v="0"/>
    <s v="Kippers"/>
    <n v="111.8"/>
  </r>
  <r>
    <d v="2017-07-07T00:00:00"/>
    <x v="6"/>
    <x v="1"/>
    <s v="WFM"/>
    <n v="86.85"/>
  </r>
  <r>
    <d v="2016-04-13T00:00:00"/>
    <x v="2"/>
    <x v="1"/>
    <s v="PCC"/>
    <n v="321.64999999999998"/>
  </r>
  <r>
    <d v="2016-05-19T00:00:00"/>
    <x v="6"/>
    <x v="1"/>
    <s v="WFM"/>
    <n v="57.9"/>
  </r>
  <r>
    <d v="2017-08-07T00:00:00"/>
    <x v="6"/>
    <x v="1"/>
    <s v="WFM"/>
    <n v="28.95"/>
  </r>
  <r>
    <d v="2016-08-16T00:00:00"/>
    <x v="5"/>
    <x v="0"/>
    <s v="Kippers"/>
    <n v="55.9"/>
  </r>
  <r>
    <d v="2017-08-14T00:00:00"/>
    <x v="0"/>
    <x v="0"/>
    <s v="Sioux RadC"/>
    <n v="1467.06"/>
  </r>
  <r>
    <d v="2016-12-02T00:00:00"/>
    <x v="4"/>
    <x v="2"/>
    <s v="PCC"/>
    <n v="1364.4"/>
  </r>
  <r>
    <d v="2017-05-30T00:00:00"/>
    <x v="2"/>
    <x v="1"/>
    <s v="PCC"/>
    <n v="1860.98"/>
  </r>
  <r>
    <d v="2017-04-06T00:00:00"/>
    <x v="6"/>
    <x v="1"/>
    <s v="Sioux RadC"/>
    <n v="260.55"/>
  </r>
  <r>
    <d v="2016-11-23T00:00:00"/>
    <x v="1"/>
    <x v="0"/>
    <s v="PCC"/>
    <n v="1702.26"/>
  </r>
  <r>
    <d v="2017-10-22T00:00:00"/>
    <x v="1"/>
    <x v="0"/>
    <s v="PCC"/>
    <n v="937.98"/>
  </r>
  <r>
    <d v="2017-04-03T00:00:00"/>
    <x v="6"/>
    <x v="1"/>
    <s v="WFM"/>
    <n v="231.6"/>
  </r>
  <r>
    <d v="2016-09-08T00:00:00"/>
    <x v="2"/>
    <x v="1"/>
    <s v="Kippers"/>
    <n v="91.9"/>
  </r>
  <r>
    <d v="2016-07-20T00:00:00"/>
    <x v="8"/>
    <x v="1"/>
    <s v="Kippers"/>
    <n v="260.55"/>
  </r>
  <r>
    <d v="2016-12-31T00:00:00"/>
    <x v="5"/>
    <x v="0"/>
    <s v="WFM"/>
    <n v="905.58"/>
  </r>
  <r>
    <d v="2016-08-28T00:00:00"/>
    <x v="6"/>
    <x v="1"/>
    <s v="PCC"/>
    <n v="28.95"/>
  </r>
  <r>
    <d v="2016-07-08T00:00:00"/>
    <x v="4"/>
    <x v="2"/>
    <s v="WFM"/>
    <n v="170.55"/>
  </r>
  <r>
    <d v="2016-01-23T00:00:00"/>
    <x v="6"/>
    <x v="1"/>
    <s v="PCC"/>
    <n v="231.6"/>
  </r>
  <r>
    <d v="2016-12-08T00:00:00"/>
    <x v="4"/>
    <x v="2"/>
    <s v="Sioux RadC"/>
    <n v="37.9"/>
  </r>
  <r>
    <d v="2017-07-11T00:00:00"/>
    <x v="1"/>
    <x v="0"/>
    <s v="WFM"/>
    <n v="202.65"/>
  </r>
  <r>
    <d v="2016-06-09T00:00:00"/>
    <x v="5"/>
    <x v="0"/>
    <s v="WFM"/>
    <n v="27.95"/>
  </r>
  <r>
    <d v="2016-06-21T00:00:00"/>
    <x v="5"/>
    <x v="0"/>
    <s v="Kippers"/>
    <n v="27.95"/>
  </r>
  <r>
    <d v="2017-08-17T00:00:00"/>
    <x v="2"/>
    <x v="1"/>
    <s v="Kippers"/>
    <n v="137.85"/>
  </r>
  <r>
    <d v="2017-01-26T00:00:00"/>
    <x v="1"/>
    <x v="0"/>
    <s v="Sioux RadC"/>
    <n v="4103.66"/>
  </r>
  <r>
    <d v="2016-02-02T00:00:00"/>
    <x v="1"/>
    <x v="0"/>
    <s v="Sioux RadC"/>
    <n v="2540.36"/>
  </r>
  <r>
    <d v="2017-03-28T00:00:00"/>
    <x v="1"/>
    <x v="0"/>
    <s v="Sioux RadC"/>
    <n v="2084.4"/>
  </r>
  <r>
    <d v="2016-12-10T00:00:00"/>
    <x v="1"/>
    <x v="0"/>
    <s v="PCC"/>
    <n v="28.95"/>
  </r>
  <r>
    <d v="2017-11-18T00:00:00"/>
    <x v="1"/>
    <x v="0"/>
    <s v="WFM"/>
    <n v="1172.48"/>
  </r>
  <r>
    <d v="2016-10-11T00:00:00"/>
    <x v="6"/>
    <x v="1"/>
    <s v="PCC"/>
    <n v="4103.66"/>
  </r>
  <r>
    <d v="2016-05-24T00:00:00"/>
    <x v="0"/>
    <x v="0"/>
    <s v="Kippers"/>
    <n v="2189.36"/>
  </r>
  <r>
    <d v="2016-11-13T00:00:00"/>
    <x v="3"/>
    <x v="1"/>
    <s v="Kippers"/>
    <n v="83.85"/>
  </r>
  <r>
    <d v="2016-03-04T00:00:00"/>
    <x v="2"/>
    <x v="1"/>
    <s v="Kippers"/>
    <n v="367.6"/>
  </r>
  <r>
    <d v="2017-06-04T00:00:00"/>
    <x v="3"/>
    <x v="1"/>
    <s v="Kippers"/>
    <n v="1131.98"/>
  </r>
  <r>
    <d v="2016-02-21T00:00:00"/>
    <x v="6"/>
    <x v="1"/>
    <s v="WFM"/>
    <n v="1172.48"/>
  </r>
  <r>
    <d v="2016-06-07T00:00:00"/>
    <x v="5"/>
    <x v="0"/>
    <s v="WFM"/>
    <n v="1131.98"/>
  </r>
  <r>
    <d v="2016-02-05T00:00:00"/>
    <x v="5"/>
    <x v="0"/>
    <s v="Sioux RadC"/>
    <n v="3773.25"/>
  </r>
  <r>
    <d v="2017-03-14T00:00:00"/>
    <x v="1"/>
    <x v="0"/>
    <s v="Kippers"/>
    <n v="28.95"/>
  </r>
  <r>
    <d v="2017-08-19T00:00:00"/>
    <x v="7"/>
    <x v="2"/>
    <s v="WFM"/>
    <n v="139.65"/>
  </r>
  <r>
    <d v="2016-01-07T00:00:00"/>
    <x v="1"/>
    <x v="0"/>
    <s v="PCC"/>
    <n v="115.8"/>
  </r>
  <r>
    <d v="2017-05-20T00:00:00"/>
    <x v="7"/>
    <x v="2"/>
    <s v="Sioux RadC"/>
    <n v="59.85"/>
  </r>
  <r>
    <d v="2017-11-02T00:00:00"/>
    <x v="1"/>
    <x v="0"/>
    <s v="Kippers"/>
    <n v="781.65"/>
  </r>
  <r>
    <d v="2016-07-19T00:00:00"/>
    <x v="1"/>
    <x v="0"/>
    <s v="PCC"/>
    <n v="1406.97"/>
  </r>
  <r>
    <d v="2016-04-05T00:00:00"/>
    <x v="2"/>
    <x v="1"/>
    <s v="WFM"/>
    <n v="91.9"/>
  </r>
  <r>
    <d v="2016-02-12T00:00:00"/>
    <x v="6"/>
    <x v="1"/>
    <s v="Kippers"/>
    <n v="1172.48"/>
  </r>
  <r>
    <d v="2016-06-04T00:00:00"/>
    <x v="4"/>
    <x v="2"/>
    <s v="Kippers"/>
    <n v="37.9"/>
  </r>
  <r>
    <d v="2017-12-18T00:00:00"/>
    <x v="2"/>
    <x v="1"/>
    <s v="Kippers"/>
    <n v="1488.78"/>
  </r>
  <r>
    <d v="2016-12-25T00:00:00"/>
    <x v="8"/>
    <x v="1"/>
    <s v="PCC"/>
    <n v="57.9"/>
  </r>
  <r>
    <d v="2016-12-13T00:00:00"/>
    <x v="1"/>
    <x v="0"/>
    <s v="WFM"/>
    <n v="57.9"/>
  </r>
  <r>
    <d v="2016-07-04T00:00:00"/>
    <x v="7"/>
    <x v="2"/>
    <s v="PCC"/>
    <n v="646.38"/>
  </r>
  <r>
    <d v="2017-08-11T00:00:00"/>
    <x v="1"/>
    <x v="0"/>
    <s v="PCC"/>
    <n v="1406.97"/>
  </r>
  <r>
    <d v="2017-07-17T00:00:00"/>
    <x v="1"/>
    <x v="0"/>
    <s v="PCC"/>
    <n v="231.6"/>
  </r>
  <r>
    <d v="2017-12-16T00:00:00"/>
    <x v="7"/>
    <x v="2"/>
    <s v="Kippers"/>
    <n v="79.8"/>
  </r>
  <r>
    <d v="2017-09-21T00:00:00"/>
    <x v="4"/>
    <x v="2"/>
    <s v="PCC"/>
    <n v="2430.34"/>
  </r>
  <r>
    <d v="2017-07-18T00:00:00"/>
    <x v="1"/>
    <x v="0"/>
    <s v="PCC"/>
    <n v="2540.36"/>
  </r>
  <r>
    <d v="2017-02-03T00:00:00"/>
    <x v="6"/>
    <x v="1"/>
    <s v="Kippers"/>
    <n v="937.98"/>
  </r>
  <r>
    <d v="2016-05-11T00:00:00"/>
    <x v="6"/>
    <x v="1"/>
    <s v="WFM"/>
    <n v="1172.48"/>
  </r>
  <r>
    <d v="2017-12-15T00:00:00"/>
    <x v="1"/>
    <x v="0"/>
    <s v="Kippers"/>
    <n v="1172.48"/>
  </r>
  <r>
    <d v="2016-10-10T00:00:00"/>
    <x v="1"/>
    <x v="0"/>
    <s v="Kippers"/>
    <n v="2931.19"/>
  </r>
  <r>
    <d v="2016-11-28T00:00:00"/>
    <x v="6"/>
    <x v="1"/>
    <s v="Kippers"/>
    <n v="202.65"/>
  </r>
  <r>
    <d v="2016-08-12T00:00:00"/>
    <x v="2"/>
    <x v="1"/>
    <s v="PCC"/>
    <n v="137.85"/>
  </r>
  <r>
    <d v="2017-09-19T00:00:00"/>
    <x v="6"/>
    <x v="1"/>
    <s v="Sioux RadC"/>
    <n v="173.7"/>
  </r>
  <r>
    <d v="2016-12-11T00:00:00"/>
    <x v="6"/>
    <x v="1"/>
    <s v="PCC"/>
    <n v="260.55"/>
  </r>
  <r>
    <d v="2016-08-10T00:00:00"/>
    <x v="2"/>
    <x v="1"/>
    <s v="PCC"/>
    <n v="183.8"/>
  </r>
  <r>
    <d v="2017-11-12T00:00:00"/>
    <x v="5"/>
    <x v="0"/>
    <s v="Sioux RadC"/>
    <n v="55.9"/>
  </r>
  <r>
    <d v="2016-05-15T00:00:00"/>
    <x v="1"/>
    <x v="0"/>
    <s v="PCC"/>
    <n v="937.98"/>
  </r>
  <r>
    <d v="2016-05-13T00:00:00"/>
    <x v="1"/>
    <x v="0"/>
    <s v="PCC"/>
    <n v="1172.48"/>
  </r>
  <r>
    <d v="2016-04-17T00:00:00"/>
    <x v="1"/>
    <x v="0"/>
    <s v="Sioux RadC"/>
    <n v="2084.4"/>
  </r>
  <r>
    <d v="2017-11-09T00:00:00"/>
    <x v="0"/>
    <x v="0"/>
    <s v="WFM"/>
    <n v="74.849999999999994"/>
  </r>
  <r>
    <d v="2016-02-01T00:00:00"/>
    <x v="5"/>
    <x v="0"/>
    <s v="PCC"/>
    <n v="27.95"/>
  </r>
  <r>
    <d v="2017-12-11T00:00:00"/>
    <x v="6"/>
    <x v="1"/>
    <s v="PCC"/>
    <n v="3322.01"/>
  </r>
  <r>
    <d v="2017-06-20T00:00:00"/>
    <x v="2"/>
    <x v="1"/>
    <s v="Kippers"/>
    <n v="2233.17"/>
  </r>
  <r>
    <d v="2016-02-23T00:00:00"/>
    <x v="1"/>
    <x v="0"/>
    <s v="WFM"/>
    <n v="2084.4"/>
  </r>
  <r>
    <d v="2016-05-25T00:00:00"/>
    <x v="1"/>
    <x v="0"/>
    <s v="Sioux RadC"/>
    <n v="202.65"/>
  </r>
  <r>
    <d v="2016-05-22T00:00:00"/>
    <x v="2"/>
    <x v="1"/>
    <s v="WFM"/>
    <n v="1860.98"/>
  </r>
  <r>
    <d v="2016-01-05T00:00:00"/>
    <x v="6"/>
    <x v="1"/>
    <s v="WFM"/>
    <n v="3517.43"/>
  </r>
  <r>
    <d v="2017-10-22T00:00:00"/>
    <x v="1"/>
    <x v="0"/>
    <s v="WFM"/>
    <n v="2084.4"/>
  </r>
  <r>
    <d v="2017-11-08T00:00:00"/>
    <x v="5"/>
    <x v="0"/>
    <s v="PCC"/>
    <n v="1131.98"/>
  </r>
  <r>
    <d v="2016-05-31T00:00:00"/>
    <x v="1"/>
    <x v="0"/>
    <s v="PCC"/>
    <n v="781.65"/>
  </r>
  <r>
    <d v="2017-01-01T00:00:00"/>
    <x v="2"/>
    <x v="1"/>
    <s v="Kippers"/>
    <n v="2605.37"/>
  </r>
  <r>
    <d v="2016-07-15T00:00:00"/>
    <x v="0"/>
    <x v="0"/>
    <s v="PCC"/>
    <n v="3536.66"/>
  </r>
  <r>
    <d v="2017-07-09T00:00:00"/>
    <x v="7"/>
    <x v="2"/>
    <s v="PCC"/>
    <n v="2289.2600000000002"/>
  </r>
  <r>
    <d v="2016-04-09T00:00:00"/>
    <x v="5"/>
    <x v="0"/>
    <s v="Kippers"/>
    <n v="3584.59"/>
  </r>
  <r>
    <d v="2016-08-01T00:00:00"/>
    <x v="5"/>
    <x v="0"/>
    <s v="WFM"/>
    <n v="1131.98"/>
  </r>
  <r>
    <d v="2016-10-23T00:00:00"/>
    <x v="5"/>
    <x v="0"/>
    <s v="Kippers"/>
    <n v="1358.37"/>
  </r>
  <r>
    <d v="2017-06-14T00:00:00"/>
    <x v="1"/>
    <x v="0"/>
    <s v="WFM"/>
    <n v="28.95"/>
  </r>
  <r>
    <d v="2017-12-22T00:00:00"/>
    <x v="1"/>
    <x v="0"/>
    <s v="Kippers"/>
    <n v="3517.43"/>
  </r>
  <r>
    <d v="2017-08-07T00:00:00"/>
    <x v="6"/>
    <x v="1"/>
    <s v="Kippers"/>
    <n v="937.98"/>
  </r>
  <r>
    <d v="2017-09-15T00:00:00"/>
    <x v="5"/>
    <x v="0"/>
    <s v="Kippers"/>
    <n v="754.65"/>
  </r>
  <r>
    <d v="2017-10-03T00:00:00"/>
    <x v="5"/>
    <x v="0"/>
    <s v="PCC"/>
    <n v="195.65"/>
  </r>
  <r>
    <d v="2017-08-19T00:00:00"/>
    <x v="1"/>
    <x v="0"/>
    <s v="Kippers"/>
    <n v="28.95"/>
  </r>
  <r>
    <d v="2017-07-16T00:00:00"/>
    <x v="2"/>
    <x v="1"/>
    <s v="PCC"/>
    <n v="2701.86"/>
  </r>
  <r>
    <d v="2017-12-08T00:00:00"/>
    <x v="5"/>
    <x v="0"/>
    <s v="Kippers"/>
    <n v="3773.25"/>
  </r>
  <r>
    <d v="2016-09-18T00:00:00"/>
    <x v="1"/>
    <x v="0"/>
    <s v="WFM"/>
    <n v="1172.48"/>
  </r>
  <r>
    <d v="2017-07-28T00:00:00"/>
    <x v="1"/>
    <x v="0"/>
    <s v="WFM"/>
    <n v="2931.19"/>
  </r>
  <r>
    <d v="2016-06-28T00:00:00"/>
    <x v="1"/>
    <x v="0"/>
    <s v="Sioux RadC"/>
    <n v="115.8"/>
  </r>
  <r>
    <d v="2016-08-21T00:00:00"/>
    <x v="5"/>
    <x v="0"/>
    <s v="Sioux RadC"/>
    <n v="83.85"/>
  </r>
  <r>
    <d v="2016-05-20T00:00:00"/>
    <x v="1"/>
    <x v="0"/>
    <s v="Kippers"/>
    <n v="57.9"/>
  </r>
  <r>
    <d v="2016-10-26T00:00:00"/>
    <x v="1"/>
    <x v="0"/>
    <s v="Sioux RadC"/>
    <n v="781.65"/>
  </r>
  <r>
    <d v="2016-11-23T00:00:00"/>
    <x v="5"/>
    <x v="0"/>
    <s v="PCC"/>
    <n v="1131.98"/>
  </r>
  <r>
    <d v="2016-04-30T00:00:00"/>
    <x v="5"/>
    <x v="0"/>
    <s v="Sioux RadC"/>
    <n v="3018.6"/>
  </r>
  <r>
    <d v="2016-07-19T00:00:00"/>
    <x v="8"/>
    <x v="1"/>
    <s v="PCC"/>
    <n v="231.6"/>
  </r>
  <r>
    <d v="2016-10-15T00:00:00"/>
    <x v="1"/>
    <x v="0"/>
    <s v="WFM"/>
    <n v="3517.43"/>
  </r>
  <r>
    <d v="2016-01-16T00:00:00"/>
    <x v="1"/>
    <x v="0"/>
    <s v="Kippers"/>
    <n v="2084.4"/>
  </r>
  <r>
    <d v="2017-01-27T00:00:00"/>
    <x v="1"/>
    <x v="0"/>
    <s v="PCC"/>
    <n v="86.85"/>
  </r>
  <r>
    <d v="2017-04-18T00:00:00"/>
    <x v="1"/>
    <x v="0"/>
    <s v="WFM"/>
    <n v="2931.19"/>
  </r>
  <r>
    <d v="2017-12-14T00:00:00"/>
    <x v="5"/>
    <x v="0"/>
    <s v="Kippers"/>
    <n v="905.58"/>
  </r>
  <r>
    <d v="2017-05-18T00:00:00"/>
    <x v="1"/>
    <x v="0"/>
    <s v="WFM"/>
    <n v="86.85"/>
  </r>
  <r>
    <d v="2017-07-20T00:00:00"/>
    <x v="1"/>
    <x v="0"/>
    <s v="PCC"/>
    <n v="781.65"/>
  </r>
  <r>
    <d v="2016-12-13T00:00:00"/>
    <x v="1"/>
    <x v="0"/>
    <s v="Kippers"/>
    <n v="937.98"/>
  </r>
  <r>
    <d v="2016-11-16T00:00:00"/>
    <x v="5"/>
    <x v="0"/>
    <s v="Kippers"/>
    <n v="55.9"/>
  </r>
  <r>
    <d v="2017-04-30T00:00:00"/>
    <x v="1"/>
    <x v="0"/>
    <s v="WFM"/>
    <n v="1406.97"/>
  </r>
  <r>
    <d v="2016-04-16T00:00:00"/>
    <x v="3"/>
    <x v="1"/>
    <s v="WFM"/>
    <n v="1358.37"/>
  </r>
  <r>
    <d v="2016-08-19T00:00:00"/>
    <x v="6"/>
    <x v="1"/>
    <s v="Kippers"/>
    <n v="28.95"/>
  </r>
  <r>
    <d v="2017-01-09T00:00:00"/>
    <x v="1"/>
    <x v="0"/>
    <s v="Kippers"/>
    <n v="28.95"/>
  </r>
  <r>
    <d v="2017-04-20T00:00:00"/>
    <x v="1"/>
    <x v="0"/>
    <s v="Kippers"/>
    <n v="3712.84"/>
  </r>
  <r>
    <d v="2016-03-23T00:00:00"/>
    <x v="7"/>
    <x v="2"/>
    <s v="WFM"/>
    <n v="1173.06"/>
  </r>
  <r>
    <d v="2017-04-15T00:00:00"/>
    <x v="3"/>
    <x v="1"/>
    <s v="Sioux RadC"/>
    <n v="3773.25"/>
  </r>
  <r>
    <d v="2016-08-02T00:00:00"/>
    <x v="6"/>
    <x v="1"/>
    <s v="WFM"/>
    <n v="1172.48"/>
  </r>
  <r>
    <d v="2016-09-04T00:00:00"/>
    <x v="1"/>
    <x v="0"/>
    <s v="PCC"/>
    <n v="144.75"/>
  </r>
  <r>
    <d v="2016-06-19T00:00:00"/>
    <x v="1"/>
    <x v="0"/>
    <s v="PCC"/>
    <n v="1172.48"/>
  </r>
  <r>
    <d v="2017-05-17T00:00:00"/>
    <x v="1"/>
    <x v="0"/>
    <s v="WFM"/>
    <n v="28.95"/>
  </r>
  <r>
    <d v="2017-07-14T00:00:00"/>
    <x v="1"/>
    <x v="0"/>
    <s v="WFM"/>
    <n v="173.7"/>
  </r>
  <r>
    <d v="2017-08-03T00:00:00"/>
    <x v="6"/>
    <x v="1"/>
    <s v="Kippers"/>
    <n v="57.9"/>
  </r>
  <r>
    <d v="2016-10-14T00:00:00"/>
    <x v="6"/>
    <x v="1"/>
    <s v="PCC"/>
    <n v="1172.48"/>
  </r>
  <r>
    <d v="2017-05-25T00:00:00"/>
    <x v="1"/>
    <x v="0"/>
    <s v="Kippers"/>
    <n v="781.65"/>
  </r>
  <r>
    <d v="2017-01-06T00:00:00"/>
    <x v="2"/>
    <x v="1"/>
    <s v="PCC"/>
    <n v="1860.98"/>
  </r>
  <r>
    <d v="2016-03-15T00:00:00"/>
    <x v="0"/>
    <x v="0"/>
    <s v="WFM"/>
    <n v="24.95"/>
  </r>
  <r>
    <d v="2016-09-22T00:00:00"/>
    <x v="1"/>
    <x v="0"/>
    <s v="PCC"/>
    <n v="231.6"/>
  </r>
  <r>
    <d v="2017-02-17T00:00:00"/>
    <x v="3"/>
    <x v="1"/>
    <s v="Sioux RadC"/>
    <n v="1131.98"/>
  </r>
  <r>
    <d v="2016-06-13T00:00:00"/>
    <x v="6"/>
    <x v="1"/>
    <s v="Kippers"/>
    <n v="1702.26"/>
  </r>
  <r>
    <d v="2017-12-15T00:00:00"/>
    <x v="1"/>
    <x v="0"/>
    <s v="Sioux RadC"/>
    <n v="3517.43"/>
  </r>
  <r>
    <d v="2016-07-18T00:00:00"/>
    <x v="1"/>
    <x v="0"/>
    <s v="WFM"/>
    <n v="144.75"/>
  </r>
  <r>
    <d v="2016-02-18T00:00:00"/>
    <x v="2"/>
    <x v="1"/>
    <s v="Sioux RadC"/>
    <n v="137.85"/>
  </r>
  <r>
    <d v="2016-10-13T00:00:00"/>
    <x v="3"/>
    <x v="1"/>
    <s v="WFM"/>
    <n v="1643.46"/>
  </r>
  <r>
    <d v="2016-09-05T00:00:00"/>
    <x v="6"/>
    <x v="1"/>
    <s v="PCC"/>
    <n v="937.98"/>
  </r>
  <r>
    <d v="2016-03-20T00:00:00"/>
    <x v="0"/>
    <x v="0"/>
    <s v="PCC"/>
    <n v="2020.95"/>
  </r>
  <r>
    <d v="2017-12-06T00:00:00"/>
    <x v="1"/>
    <x v="0"/>
    <s v="PCC"/>
    <n v="4103.66"/>
  </r>
  <r>
    <d v="2017-07-03T00:00:00"/>
    <x v="5"/>
    <x v="0"/>
    <s v="WFM"/>
    <n v="1643.46"/>
  </r>
  <r>
    <d v="2017-03-03T00:00:00"/>
    <x v="5"/>
    <x v="0"/>
    <s v="Kippers"/>
    <n v="251.55"/>
  </r>
  <r>
    <d v="2016-05-11T00:00:00"/>
    <x v="1"/>
    <x v="0"/>
    <s v="WFM"/>
    <n v="2344.9499999999998"/>
  </r>
  <r>
    <d v="2016-10-16T00:00:00"/>
    <x v="5"/>
    <x v="0"/>
    <s v="Sioux RadC"/>
    <n v="905.58"/>
  </r>
  <r>
    <d v="2016-01-24T00:00:00"/>
    <x v="1"/>
    <x v="0"/>
    <s v="PCC"/>
    <n v="115.8"/>
  </r>
  <r>
    <d v="2016-03-17T00:00:00"/>
    <x v="1"/>
    <x v="0"/>
    <s v="Sioux RadC"/>
    <n v="144.75"/>
  </r>
  <r>
    <d v="2017-11-08T00:00:00"/>
    <x v="6"/>
    <x v="1"/>
    <s v="Sioux RadC"/>
    <n v="86.85"/>
  </r>
  <r>
    <d v="2016-07-01T00:00:00"/>
    <x v="5"/>
    <x v="0"/>
    <s v="PCC"/>
    <n v="3961.91"/>
  </r>
  <r>
    <d v="2017-04-20T00:00:00"/>
    <x v="2"/>
    <x v="1"/>
    <s v="PCC"/>
    <n v="6203.25"/>
  </r>
  <r>
    <d v="2016-02-22T00:00:00"/>
    <x v="4"/>
    <x v="2"/>
    <s v="Kippers"/>
    <n v="767.48"/>
  </r>
  <r>
    <d v="2016-10-01T00:00:00"/>
    <x v="2"/>
    <x v="1"/>
    <s v="Sioux RadC"/>
    <n v="1488.78"/>
  </r>
  <r>
    <d v="2017-02-05T00:00:00"/>
    <x v="5"/>
    <x v="0"/>
    <s v="WFM"/>
    <n v="139.75"/>
  </r>
  <r>
    <d v="2017-02-25T00:00:00"/>
    <x v="8"/>
    <x v="1"/>
    <s v="WFM"/>
    <n v="28.95"/>
  </r>
  <r>
    <d v="2016-06-11T00:00:00"/>
    <x v="1"/>
    <x v="0"/>
    <s v="Sioux RadC"/>
    <n v="86.85"/>
  </r>
  <r>
    <d v="2016-12-01T00:00:00"/>
    <x v="1"/>
    <x v="0"/>
    <s v="PCC"/>
    <n v="28.95"/>
  </r>
  <r>
    <d v="2017-09-25T00:00:00"/>
    <x v="2"/>
    <x v="1"/>
    <s v="PCC"/>
    <n v="5893.09"/>
  </r>
  <r>
    <d v="2016-02-02T00:00:00"/>
    <x v="7"/>
    <x v="2"/>
    <s v="WFM"/>
    <n v="1885.28"/>
  </r>
  <r>
    <d v="2016-12-11T00:00:00"/>
    <x v="1"/>
    <x v="0"/>
    <s v="WFM"/>
    <n v="28.95"/>
  </r>
  <r>
    <d v="2016-07-13T00:00:00"/>
    <x v="2"/>
    <x v="1"/>
    <s v="Sioux RadC"/>
    <n v="2977.56"/>
  </r>
  <r>
    <d v="2016-03-12T00:00:00"/>
    <x v="3"/>
    <x v="1"/>
    <s v="PCC"/>
    <n v="2263.9499999999998"/>
  </r>
  <r>
    <d v="2017-04-13T00:00:00"/>
    <x v="1"/>
    <x v="0"/>
    <s v="PCC"/>
    <n v="1406.97"/>
  </r>
  <r>
    <d v="2016-01-02T00:00:00"/>
    <x v="1"/>
    <x v="0"/>
    <s v="PCC"/>
    <n v="1875.96"/>
  </r>
  <r>
    <d v="2016-04-01T00:00:00"/>
    <x v="5"/>
    <x v="0"/>
    <s v="Kippers"/>
    <n v="754.65"/>
  </r>
  <r>
    <d v="2017-12-23T00:00:00"/>
    <x v="6"/>
    <x v="1"/>
    <s v="PCC"/>
    <n v="3517.43"/>
  </r>
  <r>
    <d v="2017-07-24T00:00:00"/>
    <x v="0"/>
    <x v="0"/>
    <s v="WFM"/>
    <n v="49.9"/>
  </r>
  <r>
    <d v="2016-07-14T00:00:00"/>
    <x v="2"/>
    <x v="1"/>
    <s v="PCC"/>
    <n v="1860.98"/>
  </r>
  <r>
    <d v="2017-07-20T00:00:00"/>
    <x v="6"/>
    <x v="1"/>
    <s v="WFM"/>
    <n v="28.95"/>
  </r>
  <r>
    <d v="2016-01-14T00:00:00"/>
    <x v="1"/>
    <x v="0"/>
    <s v="WFM"/>
    <n v="2735.78"/>
  </r>
  <r>
    <d v="2017-07-13T00:00:00"/>
    <x v="5"/>
    <x v="0"/>
    <s v="WFM"/>
    <n v="754.65"/>
  </r>
  <r>
    <d v="2016-07-05T00:00:00"/>
    <x v="2"/>
    <x v="1"/>
    <s v="Sioux RadC"/>
    <n v="2233.17"/>
  </r>
  <r>
    <d v="2017-04-25T00:00:00"/>
    <x v="1"/>
    <x v="0"/>
    <s v="PCC"/>
    <n v="1172.48"/>
  </r>
  <r>
    <d v="2017-05-18T00:00:00"/>
    <x v="2"/>
    <x v="1"/>
    <s v="Sioux RadC"/>
    <n v="2977.56"/>
  </r>
  <r>
    <d v="2017-04-29T00:00:00"/>
    <x v="6"/>
    <x v="1"/>
    <s v="PCC"/>
    <n v="202.65"/>
  </r>
  <r>
    <d v="2016-05-19T00:00:00"/>
    <x v="4"/>
    <x v="2"/>
    <s v="Kippers"/>
    <n v="18.95"/>
  </r>
  <r>
    <d v="2017-03-22T00:00:00"/>
    <x v="1"/>
    <x v="0"/>
    <s v="PCC"/>
    <n v="1172.48"/>
  </r>
  <r>
    <d v="2017-09-13T00:00:00"/>
    <x v="2"/>
    <x v="1"/>
    <s v="WFM"/>
    <n v="229.75"/>
  </r>
  <r>
    <d v="2016-02-05T00:00:00"/>
    <x v="8"/>
    <x v="1"/>
    <s v="PCC"/>
    <n v="57.9"/>
  </r>
  <r>
    <d v="2016-12-24T00:00:00"/>
    <x v="6"/>
    <x v="1"/>
    <s v="Kippers"/>
    <n v="1641.47"/>
  </r>
  <r>
    <d v="2016-01-28T00:00:00"/>
    <x v="6"/>
    <x v="1"/>
    <s v="PCC"/>
    <n v="2931.19"/>
  </r>
  <r>
    <d v="2017-07-06T00:00:00"/>
    <x v="1"/>
    <x v="0"/>
    <s v="PCC"/>
    <n v="28.95"/>
  </r>
  <r>
    <d v="2017-08-17T00:00:00"/>
    <x v="0"/>
    <x v="0"/>
    <s v="WFM"/>
    <n v="174.65"/>
  </r>
  <r>
    <d v="2017-07-27T00:00:00"/>
    <x v="2"/>
    <x v="1"/>
    <s v="PCC"/>
    <n v="45.95"/>
  </r>
  <r>
    <d v="2016-06-21T00:00:00"/>
    <x v="6"/>
    <x v="1"/>
    <s v="PCC"/>
    <n v="1875.96"/>
  </r>
  <r>
    <d v="2017-10-24T00:00:00"/>
    <x v="8"/>
    <x v="1"/>
    <s v="PCC"/>
    <n v="1172.48"/>
  </r>
  <r>
    <d v="2017-03-08T00:00:00"/>
    <x v="5"/>
    <x v="0"/>
    <s v="Sioux RadC"/>
    <n v="905.58"/>
  </r>
  <r>
    <d v="2016-05-06T00:00:00"/>
    <x v="3"/>
    <x v="1"/>
    <s v="Sioux RadC"/>
    <n v="27.95"/>
  </r>
  <r>
    <d v="2017-03-22T00:00:00"/>
    <x v="1"/>
    <x v="0"/>
    <s v="Kippers"/>
    <n v="4103.66"/>
  </r>
  <r>
    <d v="2017-07-18T00:00:00"/>
    <x v="1"/>
    <x v="0"/>
    <s v="Kippers"/>
    <n v="937.98"/>
  </r>
  <r>
    <d v="2016-04-17T00:00:00"/>
    <x v="1"/>
    <x v="0"/>
    <s v="Kippers"/>
    <n v="86.85"/>
  </r>
  <r>
    <d v="2016-06-06T00:00:00"/>
    <x v="0"/>
    <x v="0"/>
    <s v="Kippers"/>
    <n v="2357.7800000000002"/>
  </r>
  <r>
    <d v="2017-12-19T00:00:00"/>
    <x v="0"/>
    <x v="0"/>
    <s v="Kippers"/>
    <n v="2694.6"/>
  </r>
  <r>
    <d v="2017-08-24T00:00:00"/>
    <x v="3"/>
    <x v="1"/>
    <s v="PCC"/>
    <n v="111.8"/>
  </r>
  <r>
    <d v="2017-01-09T00:00:00"/>
    <x v="4"/>
    <x v="2"/>
    <s v="WFM"/>
    <n v="2174.5100000000002"/>
  </r>
  <r>
    <d v="2016-02-12T00:00:00"/>
    <x v="4"/>
    <x v="2"/>
    <s v="PCC"/>
    <n v="767.48"/>
  </r>
  <r>
    <d v="2016-05-08T00:00:00"/>
    <x v="1"/>
    <x v="0"/>
    <s v="Sioux RadC"/>
    <n v="86.85"/>
  </r>
  <r>
    <d v="2017-11-15T00:00:00"/>
    <x v="2"/>
    <x v="1"/>
    <s v="Sioux RadC"/>
    <n v="1488.78"/>
  </r>
  <r>
    <d v="2016-09-03T00:00:00"/>
    <x v="1"/>
    <x v="0"/>
    <s v="PCC"/>
    <n v="173.7"/>
  </r>
  <r>
    <d v="2017-04-16T00:00:00"/>
    <x v="2"/>
    <x v="1"/>
    <s v="Sioux RadC"/>
    <n v="45.95"/>
  </r>
  <r>
    <d v="2017-02-01T00:00:00"/>
    <x v="1"/>
    <x v="0"/>
    <s v="PCC"/>
    <n v="115.8"/>
  </r>
  <r>
    <d v="2016-02-23T00:00:00"/>
    <x v="0"/>
    <x v="0"/>
    <s v="Kippers"/>
    <n v="2526.19"/>
  </r>
  <r>
    <d v="2017-12-05T00:00:00"/>
    <x v="1"/>
    <x v="0"/>
    <s v="Sioux RadC"/>
    <n v="937.98"/>
  </r>
  <r>
    <d v="2017-10-27T00:00:00"/>
    <x v="2"/>
    <x v="1"/>
    <s v="Kippers"/>
    <n v="367.6"/>
  </r>
  <r>
    <d v="2017-08-09T00:00:00"/>
    <x v="6"/>
    <x v="1"/>
    <s v="WFM"/>
    <n v="4103.66"/>
  </r>
  <r>
    <d v="2016-09-03T00:00:00"/>
    <x v="1"/>
    <x v="0"/>
    <s v="Kippers"/>
    <n v="3126.6"/>
  </r>
  <r>
    <d v="2016-05-25T00:00:00"/>
    <x v="1"/>
    <x v="0"/>
    <s v="Kippers"/>
    <n v="86.85"/>
  </r>
  <r>
    <d v="2016-03-26T00:00:00"/>
    <x v="1"/>
    <x v="0"/>
    <s v="Kippers"/>
    <n v="1406.97"/>
  </r>
  <r>
    <d v="2017-02-09T00:00:00"/>
    <x v="6"/>
    <x v="1"/>
    <s v="WFM"/>
    <n v="2931.19"/>
  </r>
  <r>
    <d v="2016-12-26T00:00:00"/>
    <x v="6"/>
    <x v="1"/>
    <s v="Kippers"/>
    <n v="1641.47"/>
  </r>
  <r>
    <d v="2016-02-15T00:00:00"/>
    <x v="2"/>
    <x v="1"/>
    <s v="Kippers"/>
    <n v="1488.78"/>
  </r>
  <r>
    <d v="2016-03-16T00:00:00"/>
    <x v="2"/>
    <x v="1"/>
    <s v="Kippers"/>
    <n v="367.6"/>
  </r>
  <r>
    <d v="2017-05-15T00:00:00"/>
    <x v="2"/>
    <x v="1"/>
    <s v="Sioux RadC"/>
    <n v="1860.98"/>
  </r>
  <r>
    <d v="2016-10-15T00:00:00"/>
    <x v="7"/>
    <x v="2"/>
    <s v="Sioux RadC"/>
    <n v="39.9"/>
  </r>
  <r>
    <d v="2016-01-02T00:00:00"/>
    <x v="5"/>
    <x v="0"/>
    <s v="Kippers"/>
    <n v="251.55"/>
  </r>
  <r>
    <d v="2017-11-08T00:00:00"/>
    <x v="2"/>
    <x v="1"/>
    <s v="WFM"/>
    <n v="137.85"/>
  </r>
  <r>
    <d v="2016-08-15T00:00:00"/>
    <x v="6"/>
    <x v="1"/>
    <s v="Kippers"/>
    <n v="937.98"/>
  </r>
  <r>
    <d v="2017-08-25T00:00:00"/>
    <x v="1"/>
    <x v="0"/>
    <s v="Sioux RadC"/>
    <n v="1406.97"/>
  </r>
  <r>
    <d v="2017-09-29T00:00:00"/>
    <x v="3"/>
    <x v="1"/>
    <s v="WFM"/>
    <n v="1811.16"/>
  </r>
  <r>
    <d v="2017-06-14T00:00:00"/>
    <x v="1"/>
    <x v="0"/>
    <s v="WFM"/>
    <n v="28.95"/>
  </r>
  <r>
    <d v="2017-11-10T00:00:00"/>
    <x v="1"/>
    <x v="0"/>
    <s v="PCC"/>
    <n v="57.9"/>
  </r>
  <r>
    <d v="2017-01-08T00:00:00"/>
    <x v="2"/>
    <x v="1"/>
    <s v="WFM"/>
    <n v="137.85"/>
  </r>
  <r>
    <d v="2016-04-25T00:00:00"/>
    <x v="1"/>
    <x v="0"/>
    <s v="WFM"/>
    <n v="28.95"/>
  </r>
  <r>
    <d v="2017-04-03T00:00:00"/>
    <x v="6"/>
    <x v="1"/>
    <s v="WFM"/>
    <n v="57.9"/>
  </r>
  <r>
    <d v="2016-05-29T00:00:00"/>
    <x v="8"/>
    <x v="1"/>
    <s v="Sioux RadC"/>
    <n v="86.85"/>
  </r>
  <r>
    <d v="2017-09-30T00:00:00"/>
    <x v="7"/>
    <x v="2"/>
    <s v="Sioux RadC"/>
    <n v="2693.25"/>
  </r>
  <r>
    <d v="2017-08-24T00:00:00"/>
    <x v="2"/>
    <x v="1"/>
    <s v="Kippers"/>
    <n v="3721.95"/>
  </r>
  <r>
    <d v="2017-08-25T00:00:00"/>
    <x v="7"/>
    <x v="2"/>
    <s v="WFM"/>
    <n v="2289.2600000000002"/>
  </r>
  <r>
    <d v="2017-12-19T00:00:00"/>
    <x v="1"/>
    <x v="0"/>
    <s v="PCC"/>
    <n v="57.9"/>
  </r>
  <r>
    <d v="2016-09-09T00:00:00"/>
    <x v="5"/>
    <x v="0"/>
    <s v="PCC"/>
    <n v="3584.59"/>
  </r>
  <r>
    <d v="2017-10-10T00:00:00"/>
    <x v="6"/>
    <x v="1"/>
    <s v="Kippers"/>
    <n v="28.95"/>
  </r>
  <r>
    <d v="2017-09-02T00:00:00"/>
    <x v="2"/>
    <x v="1"/>
    <s v="PCC"/>
    <n v="275.7"/>
  </r>
  <r>
    <d v="2016-01-26T00:00:00"/>
    <x v="5"/>
    <x v="0"/>
    <s v="PCC"/>
    <n v="223.6"/>
  </r>
  <r>
    <d v="2016-06-09T00:00:00"/>
    <x v="5"/>
    <x v="0"/>
    <s v="PCC"/>
    <n v="111.8"/>
  </r>
  <r>
    <d v="2017-12-16T00:00:00"/>
    <x v="6"/>
    <x v="1"/>
    <s v="Kippers"/>
    <n v="1172.48"/>
  </r>
  <r>
    <d v="2017-02-06T00:00:00"/>
    <x v="0"/>
    <x v="0"/>
    <s v="PCC"/>
    <n v="74.849999999999994"/>
  </r>
  <r>
    <d v="2016-06-06T00:00:00"/>
    <x v="7"/>
    <x v="2"/>
    <s v="Sioux RadC"/>
    <n v="359.1"/>
  </r>
  <r>
    <d v="2017-01-31T00:00:00"/>
    <x v="7"/>
    <x v="2"/>
    <s v="Kippers"/>
    <n v="2289.2600000000002"/>
  </r>
  <r>
    <d v="2016-05-08T00:00:00"/>
    <x v="3"/>
    <x v="1"/>
    <s v="PCC"/>
    <n v="2213.64"/>
  </r>
  <r>
    <d v="2017-12-02T00:00:00"/>
    <x v="6"/>
    <x v="1"/>
    <s v="PCC"/>
    <n v="781.65"/>
  </r>
  <r>
    <d v="2017-09-05T00:00:00"/>
    <x v="8"/>
    <x v="1"/>
    <s v="PCC"/>
    <n v="1172.48"/>
  </r>
  <r>
    <d v="2017-08-25T00:00:00"/>
    <x v="8"/>
    <x v="1"/>
    <s v="Kippers"/>
    <n v="28.95"/>
  </r>
  <r>
    <d v="2017-08-03T00:00:00"/>
    <x v="5"/>
    <x v="0"/>
    <s v="PCC"/>
    <n v="905.58"/>
  </r>
  <r>
    <d v="2016-01-14T00:00:00"/>
    <x v="6"/>
    <x v="1"/>
    <s v="Kippers"/>
    <n v="1172.48"/>
  </r>
  <r>
    <d v="2017-10-01T00:00:00"/>
    <x v="4"/>
    <x v="2"/>
    <s v="WFM"/>
    <n v="37.9"/>
  </r>
  <r>
    <d v="2017-09-11T00:00:00"/>
    <x v="6"/>
    <x v="1"/>
    <s v="PCC"/>
    <n v="86.85"/>
  </r>
  <r>
    <d v="2017-01-31T00:00:00"/>
    <x v="2"/>
    <x v="1"/>
    <s v="Kippers"/>
    <n v="5272.76"/>
  </r>
  <r>
    <d v="2016-07-08T00:00:00"/>
    <x v="5"/>
    <x v="0"/>
    <s v="Kippers"/>
    <n v="1131.98"/>
  </r>
  <r>
    <d v="2016-08-29T00:00:00"/>
    <x v="6"/>
    <x v="1"/>
    <s v="WFM"/>
    <n v="28.95"/>
  </r>
  <r>
    <d v="2017-01-22T00:00:00"/>
    <x v="6"/>
    <x v="1"/>
    <s v="Sioux RadC"/>
    <n v="231.6"/>
  </r>
  <r>
    <d v="2016-07-22T00:00:00"/>
    <x v="3"/>
    <x v="1"/>
    <s v="PCC"/>
    <n v="3584.59"/>
  </r>
  <r>
    <d v="2017-07-30T00:00:00"/>
    <x v="0"/>
    <x v="0"/>
    <s v="WFM"/>
    <n v="24.95"/>
  </r>
  <r>
    <d v="2016-04-11T00:00:00"/>
    <x v="0"/>
    <x v="0"/>
    <s v="Kippers"/>
    <n v="49.9"/>
  </r>
  <r>
    <d v="2016-03-30T00:00:00"/>
    <x v="1"/>
    <x v="0"/>
    <s v="Kippers"/>
    <n v="28.95"/>
  </r>
  <r>
    <d v="2016-11-25T00:00:00"/>
    <x v="1"/>
    <x v="0"/>
    <s v="Kippers"/>
    <n v="86.85"/>
  </r>
  <r>
    <d v="2017-11-13T00:00:00"/>
    <x v="1"/>
    <x v="0"/>
    <s v="PCC"/>
    <n v="781.65"/>
  </r>
  <r>
    <d v="2016-06-27T00:00:00"/>
    <x v="1"/>
    <x v="0"/>
    <s v="PCC"/>
    <n v="231.6"/>
  </r>
  <r>
    <d v="2016-12-13T00:00:00"/>
    <x v="5"/>
    <x v="0"/>
    <s v="WFM"/>
    <n v="1358.37"/>
  </r>
  <r>
    <d v="2016-07-28T00:00:00"/>
    <x v="6"/>
    <x v="1"/>
    <s v="PCC"/>
    <n v="1172.48"/>
  </r>
  <r>
    <d v="2017-03-18T00:00:00"/>
    <x v="5"/>
    <x v="0"/>
    <s v="Kippers"/>
    <n v="111.8"/>
  </r>
  <r>
    <d v="2017-01-27T00:00:00"/>
    <x v="3"/>
    <x v="1"/>
    <s v="Kippers"/>
    <n v="2829.94"/>
  </r>
  <r>
    <d v="2017-05-08T00:00:00"/>
    <x v="1"/>
    <x v="0"/>
    <s v="WFM"/>
    <n v="937.98"/>
  </r>
  <r>
    <d v="2016-11-06T00:00:00"/>
    <x v="5"/>
    <x v="0"/>
    <s v="Kippers"/>
    <n v="1811.16"/>
  </r>
  <r>
    <d v="2016-04-10T00:00:00"/>
    <x v="2"/>
    <x v="1"/>
    <s v="PCC"/>
    <n v="91.9"/>
  </r>
  <r>
    <d v="2016-02-06T00:00:00"/>
    <x v="6"/>
    <x v="1"/>
    <s v="Sioux RadC"/>
    <n v="28.95"/>
  </r>
  <r>
    <d v="2017-06-12T00:00:00"/>
    <x v="1"/>
    <x v="0"/>
    <s v="Kippers"/>
    <n v="937.98"/>
  </r>
  <r>
    <d v="2016-08-23T00:00:00"/>
    <x v="5"/>
    <x v="0"/>
    <s v="Kippers"/>
    <n v="111.8"/>
  </r>
  <r>
    <d v="2017-10-22T00:00:00"/>
    <x v="5"/>
    <x v="0"/>
    <s v="WFM"/>
    <n v="754.65"/>
  </r>
  <r>
    <d v="2016-06-30T00:00:00"/>
    <x v="6"/>
    <x v="1"/>
    <s v="Sioux RadC"/>
    <n v="1172.48"/>
  </r>
  <r>
    <d v="2017-08-06T00:00:00"/>
    <x v="1"/>
    <x v="0"/>
    <s v="Kippers"/>
    <n v="57.9"/>
  </r>
  <r>
    <d v="2016-11-28T00:00:00"/>
    <x v="0"/>
    <x v="0"/>
    <s v="WFM"/>
    <n v="1010.48"/>
  </r>
  <r>
    <d v="2016-08-17T00:00:00"/>
    <x v="6"/>
    <x v="1"/>
    <s v="Sioux RadC"/>
    <n v="1172.48"/>
  </r>
  <r>
    <d v="2016-01-21T00:00:00"/>
    <x v="6"/>
    <x v="1"/>
    <s v="Kippers"/>
    <n v="3712.84"/>
  </r>
  <r>
    <d v="2017-08-02T00:00:00"/>
    <x v="7"/>
    <x v="2"/>
    <s v="Kippers"/>
    <n v="807.98"/>
  </r>
  <r>
    <d v="2016-10-19T00:00:00"/>
    <x v="1"/>
    <x v="0"/>
    <s v="PCC"/>
    <n v="1172.48"/>
  </r>
  <r>
    <d v="2017-04-10T00:00:00"/>
    <x v="2"/>
    <x v="1"/>
    <s v="PCC"/>
    <n v="367.6"/>
  </r>
  <r>
    <d v="2016-02-26T00:00:00"/>
    <x v="1"/>
    <x v="0"/>
    <s v="PCC"/>
    <n v="1875.96"/>
  </r>
  <r>
    <d v="2017-05-25T00:00:00"/>
    <x v="1"/>
    <x v="0"/>
    <s v="WFM"/>
    <n v="57.9"/>
  </r>
  <r>
    <d v="2017-08-20T00:00:00"/>
    <x v="1"/>
    <x v="0"/>
    <s v="Kippers"/>
    <n v="144.75"/>
  </r>
  <r>
    <d v="2016-04-13T00:00:00"/>
    <x v="1"/>
    <x v="0"/>
    <s v="WFM"/>
    <n v="173.7"/>
  </r>
  <r>
    <d v="2016-04-10T00:00:00"/>
    <x v="1"/>
    <x v="0"/>
    <s v="Kippers"/>
    <n v="28.95"/>
  </r>
  <r>
    <d v="2017-08-10T00:00:00"/>
    <x v="1"/>
    <x v="0"/>
    <s v="WFM"/>
    <n v="2344.9499999999998"/>
  </r>
  <r>
    <d v="2017-10-18T00:00:00"/>
    <x v="1"/>
    <x v="0"/>
    <s v="PCC"/>
    <n v="2540.36"/>
  </r>
  <r>
    <d v="2017-08-24T00:00:00"/>
    <x v="1"/>
    <x v="0"/>
    <s v="Kippers"/>
    <n v="202.65"/>
  </r>
  <r>
    <d v="2017-11-08T00:00:00"/>
    <x v="5"/>
    <x v="0"/>
    <s v="WFM"/>
    <n v="3395.93"/>
  </r>
  <r>
    <d v="2016-03-08T00:00:00"/>
    <x v="1"/>
    <x v="0"/>
    <s v="WFM"/>
    <n v="1172.48"/>
  </r>
  <r>
    <d v="2016-03-01T00:00:00"/>
    <x v="1"/>
    <x v="0"/>
    <s v="PCC"/>
    <n v="3908.25"/>
  </r>
  <r>
    <d v="2016-07-10T00:00:00"/>
    <x v="2"/>
    <x v="1"/>
    <s v="Kippers"/>
    <n v="91.9"/>
  </r>
  <r>
    <d v="2016-11-18T00:00:00"/>
    <x v="1"/>
    <x v="0"/>
    <s v="PCC"/>
    <n v="937.98"/>
  </r>
  <r>
    <d v="2016-02-18T00:00:00"/>
    <x v="1"/>
    <x v="0"/>
    <s v="Kippers"/>
    <n v="2344.9499999999998"/>
  </r>
  <r>
    <d v="2017-08-26T00:00:00"/>
    <x v="1"/>
    <x v="0"/>
    <s v="PCC"/>
    <n v="1172.48"/>
  </r>
  <r>
    <d v="2017-11-14T00:00:00"/>
    <x v="2"/>
    <x v="1"/>
    <s v="PCC"/>
    <n v="137.85"/>
  </r>
  <r>
    <d v="2017-03-11T00:00:00"/>
    <x v="2"/>
    <x v="1"/>
    <s v="WFM"/>
    <n v="2233.17"/>
  </r>
  <r>
    <d v="2017-06-21T00:00:00"/>
    <x v="5"/>
    <x v="0"/>
    <s v="Kippers"/>
    <n v="3584.59"/>
  </r>
  <r>
    <d v="2017-08-16T00:00:00"/>
    <x v="2"/>
    <x v="1"/>
    <s v="WFM"/>
    <n v="1488.78"/>
  </r>
  <r>
    <d v="2017-02-28T00:00:00"/>
    <x v="5"/>
    <x v="0"/>
    <s v="Kippers"/>
    <n v="27.95"/>
  </r>
  <r>
    <d v="2016-11-02T00:00:00"/>
    <x v="1"/>
    <x v="0"/>
    <s v="PCC"/>
    <n v="2735.78"/>
  </r>
  <r>
    <d v="2016-02-13T00:00:00"/>
    <x v="1"/>
    <x v="0"/>
    <s v="WFM"/>
    <n v="1172.48"/>
  </r>
  <r>
    <d v="2016-03-04T00:00:00"/>
    <x v="1"/>
    <x v="0"/>
    <s v="PCC"/>
    <n v="28.95"/>
  </r>
  <r>
    <d v="2016-07-30T00:00:00"/>
    <x v="6"/>
    <x v="1"/>
    <s v="WFM"/>
    <n v="57.9"/>
  </r>
  <r>
    <d v="2017-12-31T00:00:00"/>
    <x v="0"/>
    <x v="0"/>
    <s v="Kippers"/>
    <n v="1010.48"/>
  </r>
  <r>
    <d v="2016-12-15T00:00:00"/>
    <x v="3"/>
    <x v="1"/>
    <s v="Kippers"/>
    <n v="3018.6"/>
  </r>
  <r>
    <d v="2016-07-07T00:00:00"/>
    <x v="1"/>
    <x v="0"/>
    <s v="Kippers"/>
    <n v="86.85"/>
  </r>
  <r>
    <d v="2016-11-18T00:00:00"/>
    <x v="2"/>
    <x v="1"/>
    <s v="WFM"/>
    <n v="137.85"/>
  </r>
  <r>
    <d v="2016-12-02T00:00:00"/>
    <x v="2"/>
    <x v="1"/>
    <s v="PCC"/>
    <n v="45.95"/>
  </r>
  <r>
    <d v="2017-10-13T00:00:00"/>
    <x v="0"/>
    <x v="0"/>
    <s v="Sioux RadC"/>
    <n v="808.38"/>
  </r>
  <r>
    <d v="2016-02-13T00:00:00"/>
    <x v="6"/>
    <x v="1"/>
    <s v="WFM"/>
    <n v="86.85"/>
  </r>
  <r>
    <d v="2017-06-09T00:00:00"/>
    <x v="6"/>
    <x v="1"/>
    <s v="Kippers"/>
    <n v="173.7"/>
  </r>
  <r>
    <d v="2016-02-17T00:00:00"/>
    <x v="5"/>
    <x v="0"/>
    <s v="WFM"/>
    <n v="3395.93"/>
  </r>
  <r>
    <d v="2016-06-12T00:00:00"/>
    <x v="7"/>
    <x v="2"/>
    <s v="WFM"/>
    <n v="2693.25"/>
  </r>
  <r>
    <d v="2016-09-24T00:00:00"/>
    <x v="6"/>
    <x v="1"/>
    <s v="PCC"/>
    <n v="2292.84"/>
  </r>
  <r>
    <d v="2017-06-18T00:00:00"/>
    <x v="2"/>
    <x v="1"/>
    <s v="PCC"/>
    <n v="413.55"/>
  </r>
  <r>
    <d v="2016-12-22T00:00:00"/>
    <x v="2"/>
    <x v="1"/>
    <s v="WFM"/>
    <n v="91.9"/>
  </r>
  <r>
    <d v="2017-10-06T00:00:00"/>
    <x v="5"/>
    <x v="0"/>
    <s v="WFM"/>
    <n v="55.9"/>
  </r>
  <r>
    <d v="2016-05-06T00:00:00"/>
    <x v="6"/>
    <x v="1"/>
    <s v="WFM"/>
    <n v="57.9"/>
  </r>
  <r>
    <d v="2016-03-30T00:00:00"/>
    <x v="2"/>
    <x v="1"/>
    <s v="Sioux RadC"/>
    <n v="6203.25"/>
  </r>
  <r>
    <d v="2017-08-12T00:00:00"/>
    <x v="3"/>
    <x v="1"/>
    <s v="Kippers"/>
    <n v="27.95"/>
  </r>
  <r>
    <d v="2016-07-18T00:00:00"/>
    <x v="5"/>
    <x v="0"/>
    <s v="PCC"/>
    <n v="55.9"/>
  </r>
  <r>
    <d v="2016-12-24T00:00:00"/>
    <x v="5"/>
    <x v="0"/>
    <s v="WFM"/>
    <n v="1584.77"/>
  </r>
  <r>
    <d v="2017-02-24T00:00:00"/>
    <x v="1"/>
    <x v="0"/>
    <s v="WFM"/>
    <n v="1172.48"/>
  </r>
  <r>
    <d v="2017-06-05T00:00:00"/>
    <x v="7"/>
    <x v="2"/>
    <s v="WFM"/>
    <n v="99.75"/>
  </r>
  <r>
    <d v="2016-06-16T00:00:00"/>
    <x v="1"/>
    <x v="0"/>
    <s v="Kippers"/>
    <n v="3322.01"/>
  </r>
  <r>
    <d v="2017-03-31T00:00:00"/>
    <x v="1"/>
    <x v="0"/>
    <s v="PCC"/>
    <n v="202.65"/>
  </r>
  <r>
    <d v="2016-06-07T00:00:00"/>
    <x v="1"/>
    <x v="0"/>
    <s v="WFM"/>
    <n v="86.85"/>
  </r>
  <r>
    <d v="2017-02-15T00:00:00"/>
    <x v="2"/>
    <x v="1"/>
    <s v="Kippers"/>
    <n v="5582.93"/>
  </r>
  <r>
    <d v="2017-06-12T00:00:00"/>
    <x v="5"/>
    <x v="0"/>
    <s v="PCC"/>
    <n v="3207.26"/>
  </r>
  <r>
    <d v="2016-01-12T00:00:00"/>
    <x v="4"/>
    <x v="2"/>
    <s v="WFM"/>
    <n v="18.95"/>
  </r>
  <r>
    <d v="2017-10-09T00:00:00"/>
    <x v="1"/>
    <x v="0"/>
    <s v="Kippers"/>
    <n v="1172.48"/>
  </r>
  <r>
    <d v="2017-02-20T00:00:00"/>
    <x v="0"/>
    <x v="0"/>
    <s v="PCC"/>
    <n v="74.849999999999994"/>
  </r>
  <r>
    <d v="2017-04-01T00:00:00"/>
    <x v="2"/>
    <x v="1"/>
    <s v="PCC"/>
    <n v="4962.6000000000004"/>
  </r>
  <r>
    <d v="2017-01-21T00:00:00"/>
    <x v="1"/>
    <x v="0"/>
    <s v="PCC"/>
    <n v="86.85"/>
  </r>
  <r>
    <d v="2017-06-01T00:00:00"/>
    <x v="1"/>
    <x v="0"/>
    <s v="WFM"/>
    <n v="57.9"/>
  </r>
  <r>
    <d v="2017-05-15T00:00:00"/>
    <x v="6"/>
    <x v="1"/>
    <s v="WFM"/>
    <n v="57.9"/>
  </r>
  <r>
    <d v="2017-06-27T00:00:00"/>
    <x v="0"/>
    <x v="0"/>
    <s v="WFM"/>
    <n v="99.8"/>
  </r>
  <r>
    <d v="2017-12-07T00:00:00"/>
    <x v="3"/>
    <x v="1"/>
    <s v="WFM"/>
    <n v="1131.98"/>
  </r>
  <r>
    <d v="2017-09-02T00:00:00"/>
    <x v="6"/>
    <x v="1"/>
    <s v="WFM"/>
    <n v="1172.48"/>
  </r>
  <r>
    <d v="2017-12-06T00:00:00"/>
    <x v="5"/>
    <x v="0"/>
    <s v="PCC"/>
    <n v="27.95"/>
  </r>
  <r>
    <d v="2017-12-22T00:00:00"/>
    <x v="1"/>
    <x v="0"/>
    <s v="WFM"/>
    <n v="202.65"/>
  </r>
  <r>
    <d v="2016-10-19T00:00:00"/>
    <x v="1"/>
    <x v="0"/>
    <s v="WFM"/>
    <n v="1172.48"/>
  </r>
  <r>
    <d v="2016-02-12T00:00:00"/>
    <x v="2"/>
    <x v="1"/>
    <s v="Kippers"/>
    <n v="45.95"/>
  </r>
  <r>
    <d v="2017-03-01T00:00:00"/>
    <x v="1"/>
    <x v="0"/>
    <s v="Sioux RadC"/>
    <n v="260.55"/>
  </r>
  <r>
    <d v="2016-04-24T00:00:00"/>
    <x v="6"/>
    <x v="1"/>
    <s v="WFM"/>
    <n v="1172.48"/>
  </r>
  <r>
    <d v="2017-03-06T00:00:00"/>
    <x v="5"/>
    <x v="0"/>
    <s v="Kippers"/>
    <n v="1811.16"/>
  </r>
  <r>
    <d v="2016-05-07T00:00:00"/>
    <x v="1"/>
    <x v="0"/>
    <s v="Kippers"/>
    <n v="937.98"/>
  </r>
  <r>
    <d v="2017-06-18T00:00:00"/>
    <x v="4"/>
    <x v="2"/>
    <s v="WFM"/>
    <n v="613.98"/>
  </r>
  <r>
    <d v="2016-01-14T00:00:00"/>
    <x v="5"/>
    <x v="0"/>
    <s v="WFM"/>
    <n v="1131.98"/>
  </r>
  <r>
    <d v="2017-09-04T00:00:00"/>
    <x v="1"/>
    <x v="0"/>
    <s v="PCC"/>
    <n v="86.85"/>
  </r>
  <r>
    <d v="2016-10-08T00:00:00"/>
    <x v="2"/>
    <x v="1"/>
    <s v="WFM"/>
    <n v="137.85"/>
  </r>
  <r>
    <d v="2016-05-13T00:00:00"/>
    <x v="1"/>
    <x v="0"/>
    <s v="Kippers"/>
    <n v="144.75"/>
  </r>
  <r>
    <d v="2016-07-26T00:00:00"/>
    <x v="2"/>
    <x v="1"/>
    <s v="PCC"/>
    <n v="827.1"/>
  </r>
  <r>
    <d v="2016-02-03T00:00:00"/>
    <x v="4"/>
    <x v="2"/>
    <s v="Sioux RadC"/>
    <n v="75.8"/>
  </r>
  <r>
    <d v="2017-04-08T00:00:00"/>
    <x v="8"/>
    <x v="1"/>
    <s v="Sioux RadC"/>
    <n v="57.9"/>
  </r>
  <r>
    <d v="2016-04-23T00:00:00"/>
    <x v="4"/>
    <x v="2"/>
    <s v="Kippers"/>
    <n v="18.95"/>
  </r>
  <r>
    <d v="2016-10-11T00:00:00"/>
    <x v="1"/>
    <x v="0"/>
    <s v="WFM"/>
    <n v="231.6"/>
  </r>
  <r>
    <d v="2017-08-22T00:00:00"/>
    <x v="2"/>
    <x v="1"/>
    <s v="PCC"/>
    <n v="321.64999999999998"/>
  </r>
  <r>
    <d v="2016-12-22T00:00:00"/>
    <x v="4"/>
    <x v="2"/>
    <s v="WFM"/>
    <n v="511.65"/>
  </r>
  <r>
    <d v="2016-06-01T00:00:00"/>
    <x v="1"/>
    <x v="0"/>
    <s v="Kippers"/>
    <n v="57.9"/>
  </r>
  <r>
    <d v="2017-10-24T00:00:00"/>
    <x v="1"/>
    <x v="0"/>
    <s v="PCC"/>
    <n v="1406.97"/>
  </r>
  <r>
    <d v="2017-10-26T00:00:00"/>
    <x v="1"/>
    <x v="0"/>
    <s v="PCC"/>
    <n v="1172.48"/>
  </r>
  <r>
    <d v="2017-10-08T00:00:00"/>
    <x v="8"/>
    <x v="1"/>
    <s v="PCC"/>
    <n v="937.98"/>
  </r>
  <r>
    <d v="2016-01-14T00:00:00"/>
    <x v="5"/>
    <x v="0"/>
    <s v="Kippers"/>
    <n v="3395.93"/>
  </r>
  <r>
    <d v="2016-10-16T00:00:00"/>
    <x v="1"/>
    <x v="0"/>
    <s v="WFM"/>
    <n v="57.9"/>
  </r>
  <r>
    <d v="2017-05-09T00:00:00"/>
    <x v="1"/>
    <x v="0"/>
    <s v="Kippers"/>
    <n v="144.75"/>
  </r>
  <r>
    <d v="2017-12-18T00:00:00"/>
    <x v="0"/>
    <x v="0"/>
    <s v="WFM"/>
    <n v="74.849999999999994"/>
  </r>
  <r>
    <d v="2016-05-15T00:00:00"/>
    <x v="2"/>
    <x v="1"/>
    <s v="Kippers"/>
    <n v="6513.41"/>
  </r>
  <r>
    <d v="2016-12-17T00:00:00"/>
    <x v="0"/>
    <x v="0"/>
    <s v="PCC"/>
    <n v="199.6"/>
  </r>
  <r>
    <d v="2016-10-09T00:00:00"/>
    <x v="1"/>
    <x v="0"/>
    <s v="WFM"/>
    <n v="202.65"/>
  </r>
  <r>
    <d v="2017-09-01T00:00:00"/>
    <x v="6"/>
    <x v="1"/>
    <s v="Kippers"/>
    <n v="937.98"/>
  </r>
  <r>
    <d v="2016-02-21T00:00:00"/>
    <x v="2"/>
    <x v="1"/>
    <s v="PCC"/>
    <n v="137.85"/>
  </r>
  <r>
    <d v="2017-03-28T00:00:00"/>
    <x v="3"/>
    <x v="1"/>
    <s v="Sioux RadC"/>
    <n v="83.85"/>
  </r>
  <r>
    <d v="2017-02-23T00:00:00"/>
    <x v="1"/>
    <x v="0"/>
    <s v="WFM"/>
    <n v="781.65"/>
  </r>
  <r>
    <d v="2017-07-10T00:00:00"/>
    <x v="1"/>
    <x v="0"/>
    <s v="Sioux RadC"/>
    <n v="2540.36"/>
  </r>
  <r>
    <d v="2016-10-12T00:00:00"/>
    <x v="1"/>
    <x v="0"/>
    <s v="WFM"/>
    <n v="115.8"/>
  </r>
  <r>
    <d v="2017-06-09T00:00:00"/>
    <x v="0"/>
    <x v="0"/>
    <s v="PCC"/>
    <n v="224.55"/>
  </r>
  <r>
    <d v="2016-09-05T00:00:00"/>
    <x v="1"/>
    <x v="0"/>
    <s v="WFM"/>
    <n v="57.9"/>
  </r>
  <r>
    <d v="2016-11-21T00:00:00"/>
    <x v="1"/>
    <x v="0"/>
    <s v="WFM"/>
    <n v="2540.36"/>
  </r>
  <r>
    <d v="2017-07-16T00:00:00"/>
    <x v="2"/>
    <x v="1"/>
    <s v="Sioux RadC"/>
    <n v="2233.17"/>
  </r>
  <r>
    <d v="2017-08-11T00:00:00"/>
    <x v="1"/>
    <x v="0"/>
    <s v="WFM"/>
    <n v="1641.47"/>
  </r>
  <r>
    <d v="2016-04-30T00:00:00"/>
    <x v="3"/>
    <x v="1"/>
    <s v="WFM"/>
    <n v="1584.77"/>
  </r>
  <r>
    <d v="2017-08-26T00:00:00"/>
    <x v="2"/>
    <x v="1"/>
    <s v="PCC"/>
    <n v="367.6"/>
  </r>
  <r>
    <d v="2017-11-27T00:00:00"/>
    <x v="1"/>
    <x v="0"/>
    <s v="Kippers"/>
    <n v="28.95"/>
  </r>
  <r>
    <d v="2017-05-23T00:00:00"/>
    <x v="1"/>
    <x v="0"/>
    <s v="PCC"/>
    <n v="57.9"/>
  </r>
  <r>
    <d v="2017-02-16T00:00:00"/>
    <x v="8"/>
    <x v="1"/>
    <s v="Kippers"/>
    <n v="86.85"/>
  </r>
  <r>
    <d v="2016-04-13T00:00:00"/>
    <x v="6"/>
    <x v="1"/>
    <s v="PCC"/>
    <n v="937.98"/>
  </r>
  <r>
    <d v="2017-03-09T00:00:00"/>
    <x v="8"/>
    <x v="1"/>
    <s v="PCC"/>
    <n v="1172.48"/>
  </r>
  <r>
    <d v="2016-08-29T00:00:00"/>
    <x v="4"/>
    <x v="2"/>
    <s v="PCC"/>
    <n v="113.7"/>
  </r>
  <r>
    <d v="2017-11-08T00:00:00"/>
    <x v="4"/>
    <x v="2"/>
    <s v="PCC"/>
    <n v="56.85"/>
  </r>
  <r>
    <d v="2016-05-25T00:00:00"/>
    <x v="4"/>
    <x v="2"/>
    <s v="Sioux RadC"/>
    <n v="613.98"/>
  </r>
  <r>
    <d v="2016-01-20T00:00:00"/>
    <x v="6"/>
    <x v="1"/>
    <s v="Kippers"/>
    <n v="1172.48"/>
  </r>
  <r>
    <d v="2016-06-05T00:00:00"/>
    <x v="2"/>
    <x v="1"/>
    <s v="WFM"/>
    <n v="2701.86"/>
  </r>
  <r>
    <d v="2016-04-22T00:00:00"/>
    <x v="6"/>
    <x v="1"/>
    <s v="WFM"/>
    <n v="1406.97"/>
  </r>
  <r>
    <d v="2017-10-04T00:00:00"/>
    <x v="1"/>
    <x v="0"/>
    <s v="Kippers"/>
    <n v="937.98"/>
  </r>
  <r>
    <d v="2016-09-04T00:00:00"/>
    <x v="6"/>
    <x v="1"/>
    <s v="Kippers"/>
    <n v="2540.36"/>
  </r>
  <r>
    <d v="2016-12-28T00:00:00"/>
    <x v="6"/>
    <x v="1"/>
    <s v="PCC"/>
    <n v="86.85"/>
  </r>
  <r>
    <d v="2017-09-12T00:00:00"/>
    <x v="6"/>
    <x v="1"/>
    <s v="Sioux RadC"/>
    <n v="3712.84"/>
  </r>
  <r>
    <d v="2016-05-12T00:00:00"/>
    <x v="1"/>
    <x v="0"/>
    <s v="Kippers"/>
    <n v="86.85"/>
  </r>
  <r>
    <d v="2016-08-03T00:00:00"/>
    <x v="1"/>
    <x v="0"/>
    <s v="Kippers"/>
    <n v="1406.97"/>
  </r>
  <r>
    <d v="2017-06-11T00:00:00"/>
    <x v="6"/>
    <x v="1"/>
    <s v="Kippers"/>
    <n v="86.85"/>
  </r>
  <r>
    <d v="2017-09-10T00:00:00"/>
    <x v="1"/>
    <x v="0"/>
    <s v="PCC"/>
    <n v="2931.19"/>
  </r>
  <r>
    <d v="2016-01-27T00:00:00"/>
    <x v="2"/>
    <x v="1"/>
    <s v="WFM"/>
    <n v="1240.6500000000001"/>
  </r>
  <r>
    <d v="2017-02-26T00:00:00"/>
    <x v="2"/>
    <x v="1"/>
    <s v="PCC"/>
    <n v="137.85"/>
  </r>
  <r>
    <d v="2016-02-08T00:00:00"/>
    <x v="1"/>
    <x v="0"/>
    <s v="Kippers"/>
    <n v="173.7"/>
  </r>
  <r>
    <d v="2016-11-23T00:00:00"/>
    <x v="6"/>
    <x v="1"/>
    <s v="Kippers"/>
    <n v="1406.97"/>
  </r>
  <r>
    <d v="2016-02-18T00:00:00"/>
    <x v="5"/>
    <x v="0"/>
    <s v="Sioux RadC"/>
    <n v="55.9"/>
  </r>
  <r>
    <d v="2017-04-29T00:00:00"/>
    <x v="4"/>
    <x v="2"/>
    <s v="WFM"/>
    <n v="613.98"/>
  </r>
  <r>
    <d v="2016-10-05T00:00:00"/>
    <x v="1"/>
    <x v="0"/>
    <s v="Sioux RadC"/>
    <n v="937.98"/>
  </r>
  <r>
    <d v="2017-08-07T00:00:00"/>
    <x v="2"/>
    <x v="1"/>
    <s v="Kippers"/>
    <n v="3639.24"/>
  </r>
  <r>
    <d v="2017-06-03T00:00:00"/>
    <x v="1"/>
    <x v="0"/>
    <s v="WFM"/>
    <n v="937.98"/>
  </r>
  <r>
    <d v="2016-04-24T00:00:00"/>
    <x v="1"/>
    <x v="0"/>
    <s v="WFM"/>
    <n v="28.95"/>
  </r>
  <r>
    <d v="2017-12-11T00:00:00"/>
    <x v="2"/>
    <x v="1"/>
    <s v="WFM"/>
    <n v="367.6"/>
  </r>
  <r>
    <d v="2017-08-01T00:00:00"/>
    <x v="1"/>
    <x v="0"/>
    <s v="WFM"/>
    <n v="173.7"/>
  </r>
  <r>
    <d v="2016-12-16T00:00:00"/>
    <x v="5"/>
    <x v="0"/>
    <s v="WFM"/>
    <n v="1131.98"/>
  </r>
  <r>
    <d v="2017-09-22T00:00:00"/>
    <x v="8"/>
    <x v="1"/>
    <s v="Kippers"/>
    <n v="4103.66"/>
  </r>
  <r>
    <d v="2017-07-10T00:00:00"/>
    <x v="7"/>
    <x v="2"/>
    <s v="Kippers"/>
    <n v="159.6"/>
  </r>
  <r>
    <d v="2017-12-17T00:00:00"/>
    <x v="1"/>
    <x v="0"/>
    <s v="Kippers"/>
    <n v="937.98"/>
  </r>
  <r>
    <d v="2017-02-06T00:00:00"/>
    <x v="6"/>
    <x v="1"/>
    <s v="PCC"/>
    <n v="2084.4"/>
  </r>
  <r>
    <d v="2017-08-30T00:00:00"/>
    <x v="0"/>
    <x v="0"/>
    <s v="Kippers"/>
    <n v="673.65"/>
  </r>
  <r>
    <d v="2017-03-03T00:00:00"/>
    <x v="6"/>
    <x v="1"/>
    <s v="PCC"/>
    <n v="57.9"/>
  </r>
  <r>
    <d v="2016-10-19T00:00:00"/>
    <x v="1"/>
    <x v="0"/>
    <s v="Kippers"/>
    <n v="28.95"/>
  </r>
  <r>
    <d v="2016-05-05T00:00:00"/>
    <x v="1"/>
    <x v="0"/>
    <s v="WFM"/>
    <n v="1641.47"/>
  </r>
  <r>
    <d v="2017-05-23T00:00:00"/>
    <x v="2"/>
    <x v="1"/>
    <s v="WFM"/>
    <n v="91.9"/>
  </r>
  <r>
    <d v="2016-09-17T00:00:00"/>
    <x v="6"/>
    <x v="1"/>
    <s v="WFM"/>
    <n v="3322.01"/>
  </r>
  <r>
    <d v="2017-09-28T00:00:00"/>
    <x v="2"/>
    <x v="1"/>
    <s v="WFM"/>
    <n v="45.95"/>
  </r>
  <r>
    <d v="2017-07-31T00:00:00"/>
    <x v="0"/>
    <x v="0"/>
    <s v="Kippers"/>
    <n v="74.849999999999994"/>
  </r>
  <r>
    <d v="2016-06-11T00:00:00"/>
    <x v="1"/>
    <x v="0"/>
    <s v="Kippers"/>
    <n v="1172.48"/>
  </r>
  <r>
    <d v="2017-05-30T00:00:00"/>
    <x v="5"/>
    <x v="0"/>
    <s v="PCC"/>
    <n v="905.58"/>
  </r>
  <r>
    <d v="2016-11-17T00:00:00"/>
    <x v="6"/>
    <x v="1"/>
    <s v="WFM"/>
    <n v="781.65"/>
  </r>
  <r>
    <d v="2016-03-05T00:00:00"/>
    <x v="5"/>
    <x v="0"/>
    <s v="Kippers"/>
    <n v="83.85"/>
  </r>
  <r>
    <d v="2016-09-06T00:00:00"/>
    <x v="5"/>
    <x v="0"/>
    <s v="Kippers"/>
    <n v="2829.94"/>
  </r>
  <r>
    <d v="2017-06-18T00:00:00"/>
    <x v="1"/>
    <x v="0"/>
    <s v="Kippers"/>
    <n v="2084.4"/>
  </r>
  <r>
    <d v="2017-04-05T00:00:00"/>
    <x v="2"/>
    <x v="1"/>
    <s v="Sioux RadC"/>
    <n v="45.95"/>
  </r>
  <r>
    <d v="2017-04-24T00:00:00"/>
    <x v="6"/>
    <x v="1"/>
    <s v="PCC"/>
    <n v="28.95"/>
  </r>
  <r>
    <d v="2016-12-30T00:00:00"/>
    <x v="1"/>
    <x v="0"/>
    <s v="Kippers"/>
    <n v="28.95"/>
  </r>
  <r>
    <d v="2017-04-17T00:00:00"/>
    <x v="8"/>
    <x v="1"/>
    <s v="PCC"/>
    <n v="2540.36"/>
  </r>
  <r>
    <d v="2016-02-19T00:00:00"/>
    <x v="2"/>
    <x v="1"/>
    <s v="PCC"/>
    <n v="367.6"/>
  </r>
  <r>
    <d v="2017-05-04T00:00:00"/>
    <x v="4"/>
    <x v="2"/>
    <s v="Kippers"/>
    <n v="511.65"/>
  </r>
  <r>
    <d v="2016-07-23T00:00:00"/>
    <x v="1"/>
    <x v="0"/>
    <s v="WFM"/>
    <n v="1172.48"/>
  </r>
  <r>
    <d v="2017-11-01T00:00:00"/>
    <x v="6"/>
    <x v="1"/>
    <s v="Kippers"/>
    <n v="2292.84"/>
  </r>
  <r>
    <d v="2016-01-31T00:00:00"/>
    <x v="6"/>
    <x v="1"/>
    <s v="WFM"/>
    <n v="937.98"/>
  </r>
  <r>
    <d v="2016-10-19T00:00:00"/>
    <x v="1"/>
    <x v="0"/>
    <s v="Kippers"/>
    <n v="57.9"/>
  </r>
  <r>
    <d v="2017-06-23T00:00:00"/>
    <x v="2"/>
    <x v="1"/>
    <s v="WFM"/>
    <n v="45.95"/>
  </r>
  <r>
    <d v="2016-09-01T00:00:00"/>
    <x v="1"/>
    <x v="0"/>
    <s v="Kippers"/>
    <n v="231.6"/>
  </r>
  <r>
    <d v="2016-09-17T00:00:00"/>
    <x v="7"/>
    <x v="2"/>
    <s v="WFM"/>
    <n v="119.7"/>
  </r>
  <r>
    <d v="2016-07-03T00:00:00"/>
    <x v="1"/>
    <x v="0"/>
    <s v="Kippers"/>
    <n v="3712.84"/>
  </r>
  <r>
    <d v="2017-09-11T00:00:00"/>
    <x v="1"/>
    <x v="0"/>
    <s v="Sioux RadC"/>
    <n v="86.85"/>
  </r>
  <r>
    <d v="2017-02-20T00:00:00"/>
    <x v="0"/>
    <x v="0"/>
    <s v="PCC"/>
    <n v="224.55"/>
  </r>
  <r>
    <d v="2016-02-23T00:00:00"/>
    <x v="4"/>
    <x v="2"/>
    <s v="PCC"/>
    <n v="1114.26"/>
  </r>
  <r>
    <d v="2016-07-19T00:00:00"/>
    <x v="0"/>
    <x v="0"/>
    <s v="Sioux RadC"/>
    <n v="24.95"/>
  </r>
  <r>
    <d v="2017-11-08T00:00:00"/>
    <x v="2"/>
    <x v="1"/>
    <s v="Kippers"/>
    <n v="1488.78"/>
  </r>
  <r>
    <d v="2016-03-22T00:00:00"/>
    <x v="5"/>
    <x v="0"/>
    <s v="Sioux RadC"/>
    <n v="27.95"/>
  </r>
  <r>
    <d v="2017-08-27T00:00:00"/>
    <x v="1"/>
    <x v="0"/>
    <s v="Sioux RadC"/>
    <n v="4103.66"/>
  </r>
  <r>
    <d v="2016-03-18T00:00:00"/>
    <x v="0"/>
    <x v="0"/>
    <s v="Kippers"/>
    <n v="124.75"/>
  </r>
  <r>
    <d v="2017-02-03T00:00:00"/>
    <x v="1"/>
    <x v="0"/>
    <s v="WFM"/>
    <n v="4103.66"/>
  </r>
  <r>
    <d v="2017-01-12T00:00:00"/>
    <x v="3"/>
    <x v="1"/>
    <s v="Kippers"/>
    <n v="754.65"/>
  </r>
  <r>
    <d v="2016-08-16T00:00:00"/>
    <x v="5"/>
    <x v="0"/>
    <s v="Kippers"/>
    <n v="1131.98"/>
  </r>
  <r>
    <d v="2017-12-26T00:00:00"/>
    <x v="1"/>
    <x v="0"/>
    <s v="WFM"/>
    <n v="3517.43"/>
  </r>
  <r>
    <d v="2016-02-26T00:00:00"/>
    <x v="1"/>
    <x v="0"/>
    <s v="PCC"/>
    <n v="1406.97"/>
  </r>
  <r>
    <d v="2016-09-02T00:00:00"/>
    <x v="1"/>
    <x v="0"/>
    <s v="PCC"/>
    <n v="28.95"/>
  </r>
  <r>
    <d v="2017-02-09T00:00:00"/>
    <x v="5"/>
    <x v="0"/>
    <s v="PCC"/>
    <n v="27.95"/>
  </r>
  <r>
    <d v="2017-07-17T00:00:00"/>
    <x v="2"/>
    <x v="1"/>
    <s v="PCC"/>
    <n v="5272.76"/>
  </r>
  <r>
    <d v="2017-03-30T00:00:00"/>
    <x v="2"/>
    <x v="1"/>
    <s v="WFM"/>
    <n v="2233.17"/>
  </r>
  <r>
    <d v="2016-12-31T00:00:00"/>
    <x v="6"/>
    <x v="1"/>
    <s v="Kippers"/>
    <n v="28.95"/>
  </r>
  <r>
    <d v="2017-12-18T00:00:00"/>
    <x v="8"/>
    <x v="1"/>
    <s v="Kippers"/>
    <n v="144.75"/>
  </r>
  <r>
    <d v="2016-10-02T00:00:00"/>
    <x v="5"/>
    <x v="0"/>
    <s v="WFM"/>
    <n v="1131.98"/>
  </r>
  <r>
    <d v="2016-06-14T00:00:00"/>
    <x v="0"/>
    <x v="0"/>
    <s v="Kippers"/>
    <n v="124.75"/>
  </r>
  <r>
    <d v="2017-08-12T00:00:00"/>
    <x v="3"/>
    <x v="1"/>
    <s v="Kippers"/>
    <n v="139.75"/>
  </r>
  <r>
    <d v="2017-08-03T00:00:00"/>
    <x v="1"/>
    <x v="0"/>
    <s v="Kippers"/>
    <n v="3908.25"/>
  </r>
  <r>
    <d v="2016-08-15T00:00:00"/>
    <x v="3"/>
    <x v="1"/>
    <s v="WFM"/>
    <n v="2263.9499999999998"/>
  </r>
  <r>
    <d v="2017-07-19T00:00:00"/>
    <x v="5"/>
    <x v="0"/>
    <s v="Sioux RadC"/>
    <n v="905.58"/>
  </r>
  <r>
    <d v="2017-05-30T00:00:00"/>
    <x v="8"/>
    <x v="1"/>
    <s v="WFM"/>
    <n v="57.9"/>
  </r>
  <r>
    <d v="2017-06-03T00:00:00"/>
    <x v="1"/>
    <x v="0"/>
    <s v="WFM"/>
    <n v="86.85"/>
  </r>
  <r>
    <d v="2016-05-22T00:00:00"/>
    <x v="1"/>
    <x v="0"/>
    <s v="Kippers"/>
    <n v="86.85"/>
  </r>
  <r>
    <d v="2016-08-12T00:00:00"/>
    <x v="0"/>
    <x v="0"/>
    <s v="Sioux RadC"/>
    <n v="174.65"/>
  </r>
  <r>
    <d v="2017-06-15T00:00:00"/>
    <x v="1"/>
    <x v="0"/>
    <s v="PCC"/>
    <n v="260.55"/>
  </r>
  <r>
    <d v="2016-02-08T00:00:00"/>
    <x v="1"/>
    <x v="0"/>
    <s v="WFM"/>
    <n v="144.75"/>
  </r>
  <r>
    <d v="2017-11-06T00:00:00"/>
    <x v="1"/>
    <x v="0"/>
    <s v="Kippers"/>
    <n v="2292.84"/>
  </r>
  <r>
    <d v="2016-07-27T00:00:00"/>
    <x v="5"/>
    <x v="0"/>
    <s v="WFM"/>
    <n v="2829.94"/>
  </r>
  <r>
    <d v="2016-12-16T00:00:00"/>
    <x v="5"/>
    <x v="0"/>
    <s v="Kippers"/>
    <n v="1131.98"/>
  </r>
  <r>
    <d v="2017-09-10T00:00:00"/>
    <x v="8"/>
    <x v="1"/>
    <s v="Kippers"/>
    <n v="86.85"/>
  </r>
  <r>
    <d v="2016-11-02T00:00:00"/>
    <x v="6"/>
    <x v="1"/>
    <s v="WFM"/>
    <n v="3712.84"/>
  </r>
  <r>
    <d v="2016-01-31T00:00:00"/>
    <x v="2"/>
    <x v="1"/>
    <s v="Kippers"/>
    <n v="2233.17"/>
  </r>
  <r>
    <d v="2017-03-28T00:00:00"/>
    <x v="7"/>
    <x v="2"/>
    <s v="Kippers"/>
    <n v="807.98"/>
  </r>
  <r>
    <d v="2016-11-24T00:00:00"/>
    <x v="1"/>
    <x v="0"/>
    <s v="PCC"/>
    <n v="781.65"/>
  </r>
  <r>
    <d v="2017-03-14T00:00:00"/>
    <x v="1"/>
    <x v="0"/>
    <s v="WFM"/>
    <n v="1172.48"/>
  </r>
  <r>
    <d v="2017-06-01T00:00:00"/>
    <x v="1"/>
    <x v="0"/>
    <s v="PCC"/>
    <n v="86.85"/>
  </r>
  <r>
    <d v="2017-03-25T00:00:00"/>
    <x v="6"/>
    <x v="1"/>
    <s v="WFM"/>
    <n v="260.55"/>
  </r>
  <r>
    <d v="2017-01-02T00:00:00"/>
    <x v="2"/>
    <x v="1"/>
    <s v="PCC"/>
    <n v="91.9"/>
  </r>
  <r>
    <d v="2016-01-18T00:00:00"/>
    <x v="6"/>
    <x v="1"/>
    <s v="Kippers"/>
    <n v="1172.48"/>
  </r>
  <r>
    <d v="2017-06-17T00:00:00"/>
    <x v="1"/>
    <x v="0"/>
    <s v="PCC"/>
    <n v="57.9"/>
  </r>
  <r>
    <d v="2017-06-20T00:00:00"/>
    <x v="6"/>
    <x v="1"/>
    <s v="WFM"/>
    <n v="1172.48"/>
  </r>
  <r>
    <d v="2017-12-17T00:00:00"/>
    <x v="2"/>
    <x v="1"/>
    <s v="WFM"/>
    <n v="1860.98"/>
  </r>
  <r>
    <d v="2016-09-24T00:00:00"/>
    <x v="0"/>
    <x v="0"/>
    <s v="Kippers"/>
    <n v="74.849999999999994"/>
  </r>
  <r>
    <d v="2016-12-13T00:00:00"/>
    <x v="1"/>
    <x v="0"/>
    <s v="PCC"/>
    <n v="202.65"/>
  </r>
  <r>
    <d v="2016-12-12T00:00:00"/>
    <x v="1"/>
    <x v="0"/>
    <s v="WFM"/>
    <n v="28.95"/>
  </r>
  <r>
    <d v="2016-04-29T00:00:00"/>
    <x v="2"/>
    <x v="1"/>
    <s v="Sioux RadC"/>
    <n v="321.64999999999998"/>
  </r>
  <r>
    <d v="2016-05-11T00:00:00"/>
    <x v="1"/>
    <x v="0"/>
    <s v="WFM"/>
    <n v="1406.97"/>
  </r>
  <r>
    <d v="2016-02-17T00:00:00"/>
    <x v="2"/>
    <x v="1"/>
    <s v="WFM"/>
    <n v="1860.98"/>
  </r>
  <r>
    <d v="2017-09-03T00:00:00"/>
    <x v="5"/>
    <x v="0"/>
    <s v="PCC"/>
    <n v="1358.37"/>
  </r>
  <r>
    <d v="2017-04-26T00:00:00"/>
    <x v="2"/>
    <x v="1"/>
    <s v="Kippers"/>
    <n v="1240.6500000000001"/>
  </r>
  <r>
    <d v="2016-12-31T00:00:00"/>
    <x v="5"/>
    <x v="0"/>
    <s v="Kippers"/>
    <n v="83.85"/>
  </r>
  <r>
    <d v="2017-09-13T00:00:00"/>
    <x v="2"/>
    <x v="1"/>
    <s v="PCC"/>
    <n v="2233.17"/>
  </r>
  <r>
    <d v="2016-07-02T00:00:00"/>
    <x v="1"/>
    <x v="0"/>
    <s v="WFM"/>
    <n v="86.85"/>
  </r>
  <r>
    <d v="2017-12-27T00:00:00"/>
    <x v="1"/>
    <x v="0"/>
    <s v="Sioux RadC"/>
    <n v="1172.48"/>
  </r>
  <r>
    <d v="2017-12-14T00:00:00"/>
    <x v="5"/>
    <x v="0"/>
    <s v="WFM"/>
    <n v="754.65"/>
  </r>
  <r>
    <d v="2016-03-15T00:00:00"/>
    <x v="4"/>
    <x v="2"/>
    <s v="Kippers"/>
    <n v="2174.5100000000002"/>
  </r>
  <r>
    <d v="2016-06-16T00:00:00"/>
    <x v="1"/>
    <x v="0"/>
    <s v="WFM"/>
    <n v="57.9"/>
  </r>
  <r>
    <d v="2017-07-04T00:00:00"/>
    <x v="8"/>
    <x v="1"/>
    <s v="WFM"/>
    <n v="3908.25"/>
  </r>
  <r>
    <d v="2017-03-24T00:00:00"/>
    <x v="1"/>
    <x v="0"/>
    <s v="Sioux RadC"/>
    <n v="202.65"/>
  </r>
  <r>
    <d v="2016-12-16T00:00:00"/>
    <x v="2"/>
    <x v="1"/>
    <s v="PCC"/>
    <n v="367.6"/>
  </r>
  <r>
    <d v="2016-08-23T00:00:00"/>
    <x v="1"/>
    <x v="0"/>
    <s v="WFM"/>
    <n v="1172.48"/>
  </r>
  <r>
    <d v="2017-12-11T00:00:00"/>
    <x v="1"/>
    <x v="0"/>
    <s v="Kippers"/>
    <n v="3126.6"/>
  </r>
  <r>
    <d v="2016-02-23T00:00:00"/>
    <x v="1"/>
    <x v="0"/>
    <s v="PCC"/>
    <n v="28.95"/>
  </r>
  <r>
    <d v="2016-02-05T00:00:00"/>
    <x v="1"/>
    <x v="0"/>
    <s v="PCC"/>
    <n v="260.55"/>
  </r>
  <r>
    <d v="2016-04-20T00:00:00"/>
    <x v="1"/>
    <x v="0"/>
    <s v="Sioux RadC"/>
    <n v="1702.26"/>
  </r>
  <r>
    <d v="2016-01-04T00:00:00"/>
    <x v="5"/>
    <x v="0"/>
    <s v="Kippers"/>
    <n v="754.65"/>
  </r>
  <r>
    <d v="2016-04-12T00:00:00"/>
    <x v="1"/>
    <x v="0"/>
    <s v="Kippers"/>
    <n v="937.98"/>
  </r>
  <r>
    <d v="2016-11-09T00:00:00"/>
    <x v="5"/>
    <x v="0"/>
    <s v="Kippers"/>
    <n v="83.85"/>
  </r>
  <r>
    <d v="2017-08-02T00:00:00"/>
    <x v="6"/>
    <x v="1"/>
    <s v="PCC"/>
    <n v="937.98"/>
  </r>
  <r>
    <d v="2017-11-21T00:00:00"/>
    <x v="3"/>
    <x v="1"/>
    <s v="PCC"/>
    <n v="223.6"/>
  </r>
  <r>
    <d v="2017-09-19T00:00:00"/>
    <x v="6"/>
    <x v="1"/>
    <s v="PCC"/>
    <n v="115.8"/>
  </r>
  <r>
    <d v="2017-01-24T00:00:00"/>
    <x v="5"/>
    <x v="0"/>
    <s v="WFM"/>
    <n v="905.58"/>
  </r>
  <r>
    <d v="2016-06-10T00:00:00"/>
    <x v="1"/>
    <x v="0"/>
    <s v="WFM"/>
    <n v="937.98"/>
  </r>
  <r>
    <d v="2016-11-21T00:00:00"/>
    <x v="7"/>
    <x v="2"/>
    <s v="Kippers"/>
    <n v="179.55"/>
  </r>
  <r>
    <d v="2017-03-20T00:00:00"/>
    <x v="6"/>
    <x v="1"/>
    <s v="Kippers"/>
    <n v="3712.84"/>
  </r>
  <r>
    <d v="2016-12-19T00:00:00"/>
    <x v="2"/>
    <x v="1"/>
    <s v="PCC"/>
    <n v="1860.98"/>
  </r>
  <r>
    <d v="2017-12-23T00:00:00"/>
    <x v="2"/>
    <x v="1"/>
    <s v="PCC"/>
    <n v="2977.56"/>
  </r>
  <r>
    <d v="2017-07-27T00:00:00"/>
    <x v="2"/>
    <x v="1"/>
    <s v="PCC"/>
    <n v="229.75"/>
  </r>
  <r>
    <d v="2016-09-08T00:00:00"/>
    <x v="5"/>
    <x v="0"/>
    <s v="Sioux RadC"/>
    <n v="223.6"/>
  </r>
  <r>
    <d v="2017-04-09T00:00:00"/>
    <x v="1"/>
    <x v="0"/>
    <s v="Kippers"/>
    <n v="781.65"/>
  </r>
  <r>
    <d v="2016-07-17T00:00:00"/>
    <x v="2"/>
    <x v="1"/>
    <s v="Kippers"/>
    <n v="1488.78"/>
  </r>
  <r>
    <d v="2016-01-12T00:00:00"/>
    <x v="1"/>
    <x v="0"/>
    <s v="WFM"/>
    <n v="57.9"/>
  </r>
  <r>
    <d v="2017-06-20T00:00:00"/>
    <x v="6"/>
    <x v="1"/>
    <s v="PCC"/>
    <n v="2540.36"/>
  </r>
  <r>
    <d v="2017-09-24T00:00:00"/>
    <x v="1"/>
    <x v="0"/>
    <s v="Kippers"/>
    <n v="2084.4"/>
  </r>
  <r>
    <d v="2017-03-26T00:00:00"/>
    <x v="6"/>
    <x v="1"/>
    <s v="WFM"/>
    <n v="1406.97"/>
  </r>
  <r>
    <d v="2016-06-07T00:00:00"/>
    <x v="5"/>
    <x v="0"/>
    <s v="Kippers"/>
    <n v="251.55"/>
  </r>
  <r>
    <d v="2017-01-14T00:00:00"/>
    <x v="1"/>
    <x v="0"/>
    <s v="PCC"/>
    <n v="781.65"/>
  </r>
  <r>
    <d v="2017-10-26T00:00:00"/>
    <x v="1"/>
    <x v="0"/>
    <s v="Sioux RadC"/>
    <n v="86.85"/>
  </r>
  <r>
    <d v="2016-05-31T00:00:00"/>
    <x v="8"/>
    <x v="1"/>
    <s v="PCC"/>
    <n v="3126.6"/>
  </r>
  <r>
    <d v="2016-09-27T00:00:00"/>
    <x v="1"/>
    <x v="0"/>
    <s v="Kippers"/>
    <n v="28.95"/>
  </r>
  <r>
    <d v="2016-01-02T00:00:00"/>
    <x v="8"/>
    <x v="1"/>
    <s v="PCC"/>
    <n v="937.98"/>
  </r>
  <r>
    <d v="2016-06-12T00:00:00"/>
    <x v="1"/>
    <x v="0"/>
    <s v="Sioux RadC"/>
    <n v="28.95"/>
  </r>
  <r>
    <d v="2016-04-30T00:00:00"/>
    <x v="1"/>
    <x v="0"/>
    <s v="WFM"/>
    <n v="86.85"/>
  </r>
  <r>
    <d v="2016-09-07T00:00:00"/>
    <x v="1"/>
    <x v="0"/>
    <s v="Sioux RadC"/>
    <n v="3517.43"/>
  </r>
  <r>
    <d v="2016-03-31T00:00:00"/>
    <x v="1"/>
    <x v="0"/>
    <s v="WFM"/>
    <n v="144.75"/>
  </r>
  <r>
    <d v="2016-12-11T00:00:00"/>
    <x v="2"/>
    <x v="1"/>
    <s v="PCC"/>
    <n v="1240.6500000000001"/>
  </r>
  <r>
    <d v="2017-02-05T00:00:00"/>
    <x v="2"/>
    <x v="1"/>
    <s v="PCC"/>
    <n v="137.85"/>
  </r>
  <r>
    <d v="2017-12-26T00:00:00"/>
    <x v="4"/>
    <x v="2"/>
    <s v="Sioux RadC"/>
    <n v="37.9"/>
  </r>
  <r>
    <d v="2016-07-20T00:00:00"/>
    <x v="5"/>
    <x v="0"/>
    <s v="Kippers"/>
    <n v="1131.98"/>
  </r>
  <r>
    <d v="2017-03-24T00:00:00"/>
    <x v="2"/>
    <x v="1"/>
    <s v="WFM"/>
    <n v="413.55"/>
  </r>
  <r>
    <d v="2017-06-22T00:00:00"/>
    <x v="1"/>
    <x v="0"/>
    <s v="PCC"/>
    <n v="3908.25"/>
  </r>
  <r>
    <d v="2017-12-22T00:00:00"/>
    <x v="0"/>
    <x v="0"/>
    <s v="WFM"/>
    <n v="74.849999999999994"/>
  </r>
  <r>
    <d v="2016-11-27T00:00:00"/>
    <x v="1"/>
    <x v="0"/>
    <s v="Sioux RadC"/>
    <n v="86.85"/>
  </r>
  <r>
    <d v="2016-03-31T00:00:00"/>
    <x v="4"/>
    <x v="2"/>
    <s v="PCC"/>
    <n v="75.8"/>
  </r>
  <r>
    <d v="2017-06-20T00:00:00"/>
    <x v="4"/>
    <x v="2"/>
    <s v="WFM"/>
    <n v="767.48"/>
  </r>
  <r>
    <d v="2016-04-21T00:00:00"/>
    <x v="1"/>
    <x v="0"/>
    <s v="WFM"/>
    <n v="781.65"/>
  </r>
  <r>
    <d v="2017-11-10T00:00:00"/>
    <x v="6"/>
    <x v="1"/>
    <s v="PCC"/>
    <n v="115.8"/>
  </r>
  <r>
    <d v="2017-10-03T00:00:00"/>
    <x v="2"/>
    <x v="1"/>
    <s v="WFM"/>
    <n v="1860.98"/>
  </r>
  <r>
    <d v="2017-12-06T00:00:00"/>
    <x v="6"/>
    <x v="1"/>
    <s v="WFM"/>
    <n v="86.85"/>
  </r>
  <r>
    <d v="2017-05-10T00:00:00"/>
    <x v="1"/>
    <x v="0"/>
    <s v="Kippers"/>
    <n v="1406.97"/>
  </r>
  <r>
    <d v="2016-06-08T00:00:00"/>
    <x v="1"/>
    <x v="0"/>
    <s v="Kippers"/>
    <n v="1172.48"/>
  </r>
  <r>
    <d v="2016-09-29T00:00:00"/>
    <x v="1"/>
    <x v="0"/>
    <s v="Kippers"/>
    <n v="2931.19"/>
  </r>
  <r>
    <d v="2016-07-27T00:00:00"/>
    <x v="6"/>
    <x v="1"/>
    <s v="WFM"/>
    <n v="2735.78"/>
  </r>
  <r>
    <d v="2016-12-17T00:00:00"/>
    <x v="1"/>
    <x v="0"/>
    <s v="PCC"/>
    <n v="231.6"/>
  </r>
  <r>
    <d v="2016-01-17T00:00:00"/>
    <x v="6"/>
    <x v="1"/>
    <s v="Sioux RadC"/>
    <n v="937.98"/>
  </r>
  <r>
    <d v="2017-03-08T00:00:00"/>
    <x v="1"/>
    <x v="0"/>
    <s v="PCC"/>
    <n v="2292.84"/>
  </r>
  <r>
    <d v="2016-10-13T00:00:00"/>
    <x v="1"/>
    <x v="0"/>
    <s v="WFM"/>
    <n v="2084.4"/>
  </r>
  <r>
    <d v="2017-10-05T00:00:00"/>
    <x v="7"/>
    <x v="2"/>
    <s v="Kippers"/>
    <n v="646.38"/>
  </r>
  <r>
    <d v="2016-06-30T00:00:00"/>
    <x v="1"/>
    <x v="0"/>
    <s v="PCC"/>
    <n v="57.9"/>
  </r>
  <r>
    <d v="2016-08-21T00:00:00"/>
    <x v="6"/>
    <x v="1"/>
    <s v="WFM"/>
    <n v="57.9"/>
  </r>
  <r>
    <d v="2016-08-14T00:00:00"/>
    <x v="1"/>
    <x v="0"/>
    <s v="PCC"/>
    <n v="937.98"/>
  </r>
  <r>
    <d v="2016-06-01T00:00:00"/>
    <x v="1"/>
    <x v="0"/>
    <s v="WFM"/>
    <n v="57.9"/>
  </r>
  <r>
    <d v="2017-12-22T00:00:00"/>
    <x v="1"/>
    <x v="0"/>
    <s v="WFM"/>
    <n v="86.85"/>
  </r>
  <r>
    <d v="2016-03-30T00:00:00"/>
    <x v="2"/>
    <x v="1"/>
    <s v="WFM"/>
    <n v="1860.98"/>
  </r>
  <r>
    <d v="2017-07-06T00:00:00"/>
    <x v="6"/>
    <x v="1"/>
    <s v="PCC"/>
    <n v="57.9"/>
  </r>
  <r>
    <d v="2016-01-24T00:00:00"/>
    <x v="6"/>
    <x v="1"/>
    <s v="Kippers"/>
    <n v="57.9"/>
  </r>
  <r>
    <d v="2016-05-23T00:00:00"/>
    <x v="1"/>
    <x v="0"/>
    <s v="PCC"/>
    <n v="1406.97"/>
  </r>
  <r>
    <d v="2017-10-27T00:00:00"/>
    <x v="2"/>
    <x v="1"/>
    <s v="PCC"/>
    <n v="5272.76"/>
  </r>
  <r>
    <d v="2016-07-04T00:00:00"/>
    <x v="1"/>
    <x v="0"/>
    <s v="PCC"/>
    <n v="28.95"/>
  </r>
  <r>
    <d v="2017-02-23T00:00:00"/>
    <x v="6"/>
    <x v="1"/>
    <s v="PCC"/>
    <n v="57.9"/>
  </r>
  <r>
    <d v="2016-07-19T00:00:00"/>
    <x v="6"/>
    <x v="1"/>
    <s v="Kippers"/>
    <n v="115.8"/>
  </r>
  <r>
    <d v="2016-09-10T00:00:00"/>
    <x v="5"/>
    <x v="0"/>
    <s v="PCC"/>
    <n v="2452.61"/>
  </r>
  <r>
    <d v="2017-12-25T00:00:00"/>
    <x v="1"/>
    <x v="0"/>
    <s v="PCC"/>
    <n v="1406.97"/>
  </r>
  <r>
    <d v="2016-11-21T00:00:00"/>
    <x v="1"/>
    <x v="0"/>
    <s v="PCC"/>
    <n v="1172.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G20:L33" firstHeaderRow="0" firstDataRow="1" firstDataCol="2"/>
  <pivotFields count="5">
    <pivotField compact="0" numFmtId="14" outline="0" subtotalTop="0" showAll="0"/>
    <pivotField axis="axisRow" compact="0" outline="0" subtotalTop="0" showAll="0">
      <items count="10">
        <item x="5"/>
        <item x="0"/>
        <item x="7"/>
        <item x="4"/>
        <item x="8"/>
        <item x="2"/>
        <item x="3"/>
        <item x="6"/>
        <item x="1"/>
        <item t="default"/>
      </items>
    </pivotField>
    <pivotField axis="axisRow" compact="0" outline="0" subtotalTop="0" showAll="0">
      <items count="4">
        <item x="2"/>
        <item x="0"/>
        <item x="1"/>
        <item t="default"/>
      </items>
    </pivotField>
    <pivotField compact="0" outline="0" subtotalTop="0" showAll="0"/>
    <pivotField dataField="1" compact="0" numFmtId="164" outline="0" subtotalTop="0" showAll="0"/>
  </pivotFields>
  <rowFields count="2">
    <field x="2"/>
    <field x="1"/>
  </rowFields>
  <rowItems count="13">
    <i>
      <x/>
      <x v="2"/>
    </i>
    <i r="1">
      <x v="3"/>
    </i>
    <i t="default">
      <x/>
    </i>
    <i>
      <x v="1"/>
      <x/>
    </i>
    <i r="1">
      <x v="1"/>
    </i>
    <i r="1">
      <x v="8"/>
    </i>
    <i t="default">
      <x v="1"/>
    </i>
    <i>
      <x v="2"/>
      <x v="4"/>
    </i>
    <i r="1">
      <x v="5"/>
    </i>
    <i r="1">
      <x v="6"/>
    </i>
    <i r="1">
      <x v="7"/>
    </i>
    <i t="default">
      <x v="2"/>
    </i>
    <i t="grand">
      <x/>
    </i>
  </rowItems>
  <colFields count="1">
    <field x="-2"/>
  </colFields>
  <colItems count="4">
    <i>
      <x/>
    </i>
    <i i="1">
      <x v="1"/>
    </i>
    <i i="2">
      <x v="2"/>
    </i>
    <i i="3">
      <x v="3"/>
    </i>
  </colItems>
  <dataFields count="4">
    <dataField name="Total Revenue" fld="4" baseField="0" baseItem="0" numFmtId="164"/>
    <dataField name="% of Column Total" fld="4" showDataAs="percentOfCol" baseField="0" baseItem="0" numFmtId="10"/>
    <dataField name="% of Parent Total" fld="4" baseField="2" baseItem="0" numFmtId="10">
      <extLst>
        <ext xmlns:x14="http://schemas.microsoft.com/office/spreadsheetml/2009/9/main" uri="{E15A36E0-9728-4e99-A89B-3F7291B0FE68}">
          <x14:dataField pivotShowAs="percentOfParent"/>
        </ext>
      </extLst>
    </dataField>
    <dataField name="% of Parent Row Total" fld="4" baseField="0" baseItem="0" numFmtId="10">
      <extLst>
        <ext xmlns:x14="http://schemas.microsoft.com/office/spreadsheetml/2009/9/main" uri="{E15A36E0-9728-4e99-A89B-3F7291B0FE68}">
          <x14:dataField pivotShowAs="percentOfParentRow"/>
        </ext>
      </extLst>
    </dataField>
  </dataFields>
  <formats count="2">
    <format dxfId="1">
      <pivotArea dataOnly="0" labelOnly="1" outline="0" fieldPosition="0">
        <references count="1">
          <reference field="4294967294" count="1">
            <x v="3"/>
          </reference>
        </references>
      </pivotArea>
    </format>
    <format dxfId="0">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5" name="dDate" displayName="dDate" ref="A1:D732" totalsRowShown="0" headerRowDxfId="15">
  <autoFilter ref="A1:D732"/>
  <tableColumns count="4">
    <tableColumn id="1" name="Date" dataDxfId="14"/>
    <tableColumn id="2" name="MonthNumber" dataDxfId="13">
      <calculatedColumnFormula>MONTH(A2)</calculatedColumnFormula>
    </tableColumn>
    <tableColumn id="3" name="MonthName">
      <calculatedColumnFormula>TEXT(A2,"mmmm")</calculatedColumnFormula>
    </tableColumn>
    <tableColumn id="4" name="Year">
      <calculatedColumnFormula>YEAR(A2)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6" name="dCustomers" displayName="dCustomers" ref="F1:G5" totalsRowShown="0" headerRowDxfId="12">
  <autoFilter ref="F1:G5"/>
  <tableColumns count="2">
    <tableColumn id="1" name="Customer Key"/>
    <tableColumn id="2" name="Customer"/>
  </tableColumns>
  <tableStyleInfo name="TableStyleMedium2" showFirstColumn="0" showLastColumn="0" showRowStripes="1" showColumnStripes="0"/>
</table>
</file>

<file path=xl/tables/table3.xml><?xml version="1.0" encoding="utf-8"?>
<table xmlns="http://schemas.openxmlformats.org/spreadsheetml/2006/main" id="7" name="dProduct" displayName="dProduct" ref="I1:L10" totalsRowShown="0" headerRowDxfId="11">
  <autoFilter ref="I1:L10"/>
  <tableColumns count="4">
    <tableColumn id="1" name="Product"/>
    <tableColumn id="2" name="Price"/>
    <tableColumn id="4" name="Cost"/>
    <tableColumn id="3" name="Manufacturer"/>
  </tableColumns>
  <tableStyleInfo name="TableStyleMedium2" showFirstColumn="0" showLastColumn="0" showRowStripes="1" showColumnStripes="0"/>
</table>
</file>

<file path=xl/tables/table4.xml><?xml version="1.0" encoding="utf-8"?>
<table xmlns="http://schemas.openxmlformats.org/spreadsheetml/2006/main" id="8" name="fSales" displayName="fSales" ref="N1:S724" totalsRowShown="0" headerRowDxfId="10">
  <autoFilter ref="N1:S724"/>
  <tableColumns count="6">
    <tableColumn id="1" name="Date" dataDxfId="9"/>
    <tableColumn id="4" name="Quantity" dataDxfId="8"/>
    <tableColumn id="2" name="Revenue Discount" dataDxfId="7"/>
    <tableColumn id="6" name="Customer Key" dataDxfId="6"/>
    <tableColumn id="5" name="Net Cost Equivalent" dataDxfId="5"/>
    <tableColumn id="3" name="Produc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732"/>
  <sheetViews>
    <sheetView zoomScale="70" zoomScaleNormal="70" workbookViewId="0">
      <selection activeCell="K19" sqref="K19"/>
    </sheetView>
  </sheetViews>
  <sheetFormatPr defaultRowHeight="15" x14ac:dyDescent="0.25"/>
  <cols>
    <col min="1" max="1" width="10.7109375" customWidth="1"/>
    <col min="2" max="2" width="16.7109375" customWidth="1"/>
    <col min="3" max="3" width="14.5703125" customWidth="1"/>
    <col min="4" max="4" width="7.28515625" customWidth="1"/>
    <col min="5" max="5" width="3.140625" customWidth="1"/>
    <col min="6" max="6" width="15.7109375" customWidth="1"/>
    <col min="7" max="7" width="11.85546875" customWidth="1"/>
    <col min="8" max="8" width="3.140625" customWidth="1"/>
    <col min="9" max="9" width="14.140625" customWidth="1"/>
    <col min="10" max="10" width="7.7109375" customWidth="1"/>
    <col min="11" max="11" width="8" customWidth="1"/>
    <col min="12" max="12" width="15.5703125" customWidth="1"/>
    <col min="13" max="13" width="3.140625" customWidth="1"/>
    <col min="14" max="14" width="10.7109375" customWidth="1"/>
    <col min="15" max="15" width="11" customWidth="1"/>
    <col min="16" max="16" width="19.5703125" customWidth="1"/>
    <col min="17" max="17" width="15.7109375" customWidth="1"/>
    <col min="18" max="18" width="21" customWidth="1"/>
    <col min="19" max="19" width="14.140625" customWidth="1"/>
  </cols>
  <sheetData>
    <row r="1" spans="1:19" x14ac:dyDescent="0.25">
      <c r="A1" s="1" t="s">
        <v>0</v>
      </c>
      <c r="B1" s="1" t="s">
        <v>1</v>
      </c>
      <c r="C1" s="1" t="s">
        <v>2</v>
      </c>
      <c r="D1" s="1" t="s">
        <v>3</v>
      </c>
      <c r="F1" s="1" t="s">
        <v>4</v>
      </c>
      <c r="G1" s="1" t="s">
        <v>5</v>
      </c>
      <c r="I1" s="1" t="s">
        <v>6</v>
      </c>
      <c r="J1" s="1" t="s">
        <v>7</v>
      </c>
      <c r="K1" s="1" t="s">
        <v>8</v>
      </c>
      <c r="L1" s="1" t="s">
        <v>9</v>
      </c>
      <c r="N1" s="1" t="s">
        <v>0</v>
      </c>
      <c r="O1" s="1" t="s">
        <v>10</v>
      </c>
      <c r="P1" s="1" t="s">
        <v>11</v>
      </c>
      <c r="Q1" s="1" t="s">
        <v>4</v>
      </c>
      <c r="R1" s="1" t="s">
        <v>12</v>
      </c>
      <c r="S1" s="1" t="s">
        <v>6</v>
      </c>
    </row>
    <row r="2" spans="1:19" x14ac:dyDescent="0.25">
      <c r="A2" s="2">
        <v>42370</v>
      </c>
      <c r="B2" s="3">
        <f>MONTH(A2)</f>
        <v>1</v>
      </c>
      <c r="C2" t="str">
        <f>TEXT(A2,"mmmm")</f>
        <v>January</v>
      </c>
      <c r="D2">
        <f>YEAR(A2)</f>
        <v>2016</v>
      </c>
      <c r="F2">
        <v>1</v>
      </c>
      <c r="G2" t="s">
        <v>13</v>
      </c>
      <c r="I2" t="s">
        <v>14</v>
      </c>
      <c r="J2">
        <v>45.95</v>
      </c>
      <c r="K2">
        <v>20.145</v>
      </c>
      <c r="L2" t="s">
        <v>15</v>
      </c>
      <c r="N2" s="2">
        <v>42977</v>
      </c>
      <c r="O2" s="3">
        <v>6</v>
      </c>
      <c r="P2" s="3">
        <v>0</v>
      </c>
      <c r="Q2" s="3">
        <v>1</v>
      </c>
      <c r="R2" s="3">
        <v>1.0255000000000001</v>
      </c>
      <c r="S2" t="s">
        <v>16</v>
      </c>
    </row>
    <row r="3" spans="1:19" x14ac:dyDescent="0.25">
      <c r="A3" s="2">
        <v>42371</v>
      </c>
      <c r="B3" s="3">
        <f t="shared" ref="B3:B66" si="0">MONTH(A3)</f>
        <v>1</v>
      </c>
      <c r="C3" t="str">
        <f t="shared" ref="C3:C66" si="1">TEXT(A3,"mmmm")</f>
        <v>January</v>
      </c>
      <c r="D3">
        <f t="shared" ref="D3:D66" si="2">YEAR(A3)</f>
        <v>2016</v>
      </c>
      <c r="F3">
        <v>2</v>
      </c>
      <c r="G3" t="s">
        <v>17</v>
      </c>
      <c r="I3" t="s">
        <v>18</v>
      </c>
      <c r="J3">
        <v>27.95</v>
      </c>
      <c r="K3">
        <v>9.75</v>
      </c>
      <c r="L3" t="s">
        <v>19</v>
      </c>
      <c r="N3" s="2">
        <v>42918</v>
      </c>
      <c r="O3" s="3">
        <v>1</v>
      </c>
      <c r="P3" s="3">
        <v>0</v>
      </c>
      <c r="Q3" s="3">
        <v>3</v>
      </c>
      <c r="R3" s="3">
        <v>1.0255000000000001</v>
      </c>
      <c r="S3" t="s">
        <v>20</v>
      </c>
    </row>
    <row r="4" spans="1:19" x14ac:dyDescent="0.25">
      <c r="A4" s="2">
        <v>42372</v>
      </c>
      <c r="B4" s="3">
        <f t="shared" si="0"/>
        <v>1</v>
      </c>
      <c r="C4" t="str">
        <f t="shared" si="1"/>
        <v>January</v>
      </c>
      <c r="D4">
        <f t="shared" si="2"/>
        <v>2016</v>
      </c>
      <c r="F4">
        <v>3</v>
      </c>
      <c r="G4" t="s">
        <v>21</v>
      </c>
      <c r="I4" t="s">
        <v>22</v>
      </c>
      <c r="J4">
        <v>28.95</v>
      </c>
      <c r="K4">
        <v>10.35</v>
      </c>
      <c r="L4" t="s">
        <v>15</v>
      </c>
      <c r="N4" s="2">
        <v>43056</v>
      </c>
      <c r="O4" s="3">
        <v>3</v>
      </c>
      <c r="P4" s="3">
        <v>0</v>
      </c>
      <c r="Q4" s="3">
        <v>4</v>
      </c>
      <c r="R4" s="3">
        <v>1.0255000000000001</v>
      </c>
      <c r="S4" t="s">
        <v>14</v>
      </c>
    </row>
    <row r="5" spans="1:19" x14ac:dyDescent="0.25">
      <c r="A5" s="2">
        <v>42373</v>
      </c>
      <c r="B5" s="3">
        <f t="shared" si="0"/>
        <v>1</v>
      </c>
      <c r="C5" t="str">
        <f t="shared" si="1"/>
        <v>January</v>
      </c>
      <c r="D5">
        <f t="shared" si="2"/>
        <v>2016</v>
      </c>
      <c r="F5">
        <v>4</v>
      </c>
      <c r="G5" t="s">
        <v>23</v>
      </c>
      <c r="I5" t="s">
        <v>24</v>
      </c>
      <c r="J5">
        <v>19.95</v>
      </c>
      <c r="K5">
        <v>5.95</v>
      </c>
      <c r="L5" t="s">
        <v>25</v>
      </c>
      <c r="N5" s="2">
        <v>42702</v>
      </c>
      <c r="O5" s="3">
        <v>1</v>
      </c>
      <c r="P5" s="3">
        <v>0</v>
      </c>
      <c r="Q5" s="3">
        <v>2</v>
      </c>
      <c r="R5" s="3">
        <v>1</v>
      </c>
      <c r="S5" t="s">
        <v>26</v>
      </c>
    </row>
    <row r="6" spans="1:19" x14ac:dyDescent="0.25">
      <c r="A6" s="2">
        <v>42374</v>
      </c>
      <c r="B6" s="3">
        <f t="shared" si="0"/>
        <v>1</v>
      </c>
      <c r="C6" t="str">
        <f t="shared" si="1"/>
        <v>January</v>
      </c>
      <c r="D6">
        <f t="shared" si="2"/>
        <v>2016</v>
      </c>
      <c r="I6" t="s">
        <v>16</v>
      </c>
      <c r="J6">
        <v>24.95</v>
      </c>
      <c r="K6">
        <v>9.9499999999999993</v>
      </c>
      <c r="L6" t="s">
        <v>19</v>
      </c>
      <c r="N6" s="2">
        <v>42621</v>
      </c>
      <c r="O6" s="3">
        <v>156</v>
      </c>
      <c r="P6" s="3">
        <v>0.4375</v>
      </c>
      <c r="Q6" s="3">
        <v>2</v>
      </c>
      <c r="R6" s="3">
        <v>1</v>
      </c>
      <c r="S6" t="s">
        <v>27</v>
      </c>
    </row>
    <row r="7" spans="1:19" x14ac:dyDescent="0.25">
      <c r="A7" s="2">
        <v>42375</v>
      </c>
      <c r="B7" s="3">
        <f t="shared" si="0"/>
        <v>1</v>
      </c>
      <c r="C7" t="str">
        <f t="shared" si="1"/>
        <v>January</v>
      </c>
      <c r="D7">
        <f t="shared" si="2"/>
        <v>2016</v>
      </c>
      <c r="I7" t="s">
        <v>28</v>
      </c>
      <c r="J7">
        <v>28.95</v>
      </c>
      <c r="K7">
        <v>11.555</v>
      </c>
      <c r="L7" t="s">
        <v>15</v>
      </c>
      <c r="N7" s="2">
        <v>42567</v>
      </c>
      <c r="O7" s="3">
        <v>3</v>
      </c>
      <c r="P7" s="3">
        <v>0</v>
      </c>
      <c r="Q7" s="3">
        <v>4</v>
      </c>
      <c r="R7" s="3">
        <v>0.97250000000000003</v>
      </c>
      <c r="S7" t="s">
        <v>27</v>
      </c>
    </row>
    <row r="8" spans="1:19" x14ac:dyDescent="0.25">
      <c r="A8" s="2">
        <v>42376</v>
      </c>
      <c r="B8" s="3">
        <f t="shared" si="0"/>
        <v>1</v>
      </c>
      <c r="C8" t="str">
        <f t="shared" si="1"/>
        <v>January</v>
      </c>
      <c r="D8">
        <f t="shared" si="2"/>
        <v>2016</v>
      </c>
      <c r="I8" t="s">
        <v>20</v>
      </c>
      <c r="J8">
        <v>28.95</v>
      </c>
      <c r="K8">
        <v>11.95</v>
      </c>
      <c r="L8" t="s">
        <v>19</v>
      </c>
      <c r="N8" s="2">
        <v>42893</v>
      </c>
      <c r="O8" s="3">
        <v>192</v>
      </c>
      <c r="P8" s="3">
        <v>0.4375</v>
      </c>
      <c r="Q8" s="3">
        <v>4</v>
      </c>
      <c r="R8" s="3">
        <v>1.0255000000000001</v>
      </c>
      <c r="S8" t="s">
        <v>18</v>
      </c>
    </row>
    <row r="9" spans="1:19" x14ac:dyDescent="0.25">
      <c r="A9" s="2">
        <v>42377</v>
      </c>
      <c r="B9" s="3">
        <f t="shared" si="0"/>
        <v>1</v>
      </c>
      <c r="C9" t="str">
        <f t="shared" si="1"/>
        <v>January</v>
      </c>
      <c r="D9">
        <f t="shared" si="2"/>
        <v>2016</v>
      </c>
      <c r="I9" t="s">
        <v>27</v>
      </c>
      <c r="J9">
        <v>18.95</v>
      </c>
      <c r="K9">
        <v>5.95</v>
      </c>
      <c r="L9" t="s">
        <v>25</v>
      </c>
      <c r="N9" s="2">
        <v>42783</v>
      </c>
      <c r="O9" s="3">
        <v>72</v>
      </c>
      <c r="P9" s="3">
        <v>0.32500000000000001</v>
      </c>
      <c r="Q9" s="3">
        <v>2</v>
      </c>
      <c r="R9" s="3">
        <v>1.02</v>
      </c>
      <c r="S9" t="s">
        <v>18</v>
      </c>
    </row>
    <row r="10" spans="1:19" x14ac:dyDescent="0.25">
      <c r="A10" s="2">
        <v>42378</v>
      </c>
      <c r="B10" s="3">
        <f t="shared" si="0"/>
        <v>1</v>
      </c>
      <c r="C10" t="str">
        <f t="shared" si="1"/>
        <v>January</v>
      </c>
      <c r="D10">
        <f t="shared" si="2"/>
        <v>2016</v>
      </c>
      <c r="I10" t="s">
        <v>26</v>
      </c>
      <c r="J10">
        <v>27.95</v>
      </c>
      <c r="K10">
        <v>11.4575</v>
      </c>
      <c r="L10" t="s">
        <v>15</v>
      </c>
      <c r="N10" s="2">
        <v>42615</v>
      </c>
      <c r="O10" s="3">
        <v>120</v>
      </c>
      <c r="P10" s="3">
        <v>0.4</v>
      </c>
      <c r="Q10" s="3">
        <v>3</v>
      </c>
      <c r="R10" s="3">
        <v>1</v>
      </c>
      <c r="S10" t="s">
        <v>18</v>
      </c>
    </row>
    <row r="11" spans="1:19" x14ac:dyDescent="0.25">
      <c r="A11" s="2">
        <v>42379</v>
      </c>
      <c r="B11" s="3">
        <f t="shared" si="0"/>
        <v>1</v>
      </c>
      <c r="C11" t="str">
        <f t="shared" si="1"/>
        <v>January</v>
      </c>
      <c r="D11">
        <f t="shared" si="2"/>
        <v>2016</v>
      </c>
      <c r="N11" s="2">
        <v>42785</v>
      </c>
      <c r="O11" s="3">
        <v>4</v>
      </c>
      <c r="P11" s="3">
        <v>0</v>
      </c>
      <c r="Q11" s="3">
        <v>3</v>
      </c>
      <c r="R11" s="3">
        <v>1.02</v>
      </c>
      <c r="S11" t="s">
        <v>18</v>
      </c>
    </row>
    <row r="12" spans="1:19" x14ac:dyDescent="0.25">
      <c r="A12" s="2">
        <v>42380</v>
      </c>
      <c r="B12" s="3">
        <f t="shared" si="0"/>
        <v>1</v>
      </c>
      <c r="C12" t="str">
        <f t="shared" si="1"/>
        <v>January</v>
      </c>
      <c r="D12">
        <f t="shared" si="2"/>
        <v>2016</v>
      </c>
      <c r="N12" s="2">
        <v>42560</v>
      </c>
      <c r="O12" s="3">
        <v>1</v>
      </c>
      <c r="P12" s="3">
        <v>0</v>
      </c>
      <c r="Q12" s="3">
        <v>2</v>
      </c>
      <c r="R12" s="3">
        <v>0.97250000000000003</v>
      </c>
      <c r="S12" t="s">
        <v>14</v>
      </c>
    </row>
    <row r="13" spans="1:19" x14ac:dyDescent="0.25">
      <c r="A13" s="2">
        <v>42381</v>
      </c>
      <c r="B13" s="3">
        <f t="shared" si="0"/>
        <v>1</v>
      </c>
      <c r="C13" t="str">
        <f t="shared" si="1"/>
        <v>January</v>
      </c>
      <c r="D13">
        <f t="shared" si="2"/>
        <v>2016</v>
      </c>
      <c r="N13" s="2">
        <v>42959</v>
      </c>
      <c r="O13" s="3">
        <v>1</v>
      </c>
      <c r="P13" s="3">
        <v>0</v>
      </c>
      <c r="Q13" s="3">
        <v>3</v>
      </c>
      <c r="R13" s="3">
        <v>1.0255000000000001</v>
      </c>
      <c r="S13" t="s">
        <v>14</v>
      </c>
    </row>
    <row r="14" spans="1:19" x14ac:dyDescent="0.25">
      <c r="A14" s="2">
        <v>42382</v>
      </c>
      <c r="B14" s="3">
        <f t="shared" si="0"/>
        <v>1</v>
      </c>
      <c r="C14" t="str">
        <f t="shared" si="1"/>
        <v>January</v>
      </c>
      <c r="D14">
        <f t="shared" si="2"/>
        <v>2016</v>
      </c>
      <c r="N14" s="2">
        <v>42630</v>
      </c>
      <c r="O14" s="3">
        <v>9</v>
      </c>
      <c r="P14" s="3">
        <v>0</v>
      </c>
      <c r="Q14" s="3">
        <v>2</v>
      </c>
      <c r="R14" s="3">
        <v>1</v>
      </c>
      <c r="S14" t="s">
        <v>18</v>
      </c>
    </row>
    <row r="15" spans="1:19" x14ac:dyDescent="0.25">
      <c r="A15" s="2">
        <v>42383</v>
      </c>
      <c r="B15" s="3">
        <f t="shared" si="0"/>
        <v>1</v>
      </c>
      <c r="C15" t="str">
        <f t="shared" si="1"/>
        <v>January</v>
      </c>
      <c r="D15">
        <f t="shared" si="2"/>
        <v>2016</v>
      </c>
      <c r="N15" s="2">
        <v>42822</v>
      </c>
      <c r="O15" s="3">
        <v>72</v>
      </c>
      <c r="P15" s="3">
        <v>0.32500000000000001</v>
      </c>
      <c r="Q15" s="3">
        <v>4</v>
      </c>
      <c r="R15" s="3">
        <v>1.02</v>
      </c>
      <c r="S15" t="s">
        <v>22</v>
      </c>
    </row>
    <row r="16" spans="1:19" x14ac:dyDescent="0.25">
      <c r="A16" s="2">
        <v>42384</v>
      </c>
      <c r="B16" s="3">
        <f t="shared" si="0"/>
        <v>1</v>
      </c>
      <c r="C16" t="str">
        <f t="shared" si="1"/>
        <v>January</v>
      </c>
      <c r="D16">
        <f t="shared" si="2"/>
        <v>2016</v>
      </c>
      <c r="N16" s="2">
        <v>42435</v>
      </c>
      <c r="O16" s="3">
        <v>1</v>
      </c>
      <c r="P16" s="3">
        <v>0</v>
      </c>
      <c r="Q16" s="3">
        <v>2</v>
      </c>
      <c r="R16" s="3">
        <v>0.99</v>
      </c>
      <c r="S16" t="s">
        <v>20</v>
      </c>
    </row>
    <row r="17" spans="1:19" x14ac:dyDescent="0.25">
      <c r="A17" s="2">
        <v>42385</v>
      </c>
      <c r="B17" s="3">
        <f t="shared" si="0"/>
        <v>1</v>
      </c>
      <c r="C17" t="str">
        <f t="shared" si="1"/>
        <v>January</v>
      </c>
      <c r="D17">
        <f t="shared" si="2"/>
        <v>2016</v>
      </c>
      <c r="N17" s="2">
        <v>42657</v>
      </c>
      <c r="O17" s="3">
        <v>60</v>
      </c>
      <c r="P17" s="3">
        <v>0.32500000000000001</v>
      </c>
      <c r="Q17" s="3">
        <v>2</v>
      </c>
      <c r="R17" s="3">
        <v>1</v>
      </c>
      <c r="S17" t="s">
        <v>24</v>
      </c>
    </row>
    <row r="18" spans="1:19" x14ac:dyDescent="0.25">
      <c r="A18" s="2">
        <v>42386</v>
      </c>
      <c r="B18" s="3">
        <f t="shared" si="0"/>
        <v>1</v>
      </c>
      <c r="C18" t="str">
        <f t="shared" si="1"/>
        <v>January</v>
      </c>
      <c r="D18">
        <f t="shared" si="2"/>
        <v>2016</v>
      </c>
      <c r="N18" s="2">
        <v>42493</v>
      </c>
      <c r="O18" s="3">
        <v>84</v>
      </c>
      <c r="P18" s="3">
        <v>0.32500000000000001</v>
      </c>
      <c r="Q18" s="3">
        <v>4</v>
      </c>
      <c r="R18" s="3">
        <v>0.99</v>
      </c>
      <c r="S18" t="s">
        <v>14</v>
      </c>
    </row>
    <row r="19" spans="1:19" x14ac:dyDescent="0.25">
      <c r="A19" s="2">
        <v>42387</v>
      </c>
      <c r="B19" s="3">
        <f t="shared" si="0"/>
        <v>1</v>
      </c>
      <c r="C19" t="str">
        <f t="shared" si="1"/>
        <v>January</v>
      </c>
      <c r="D19">
        <f t="shared" si="2"/>
        <v>2016</v>
      </c>
      <c r="N19" s="2">
        <v>42568</v>
      </c>
      <c r="O19" s="3">
        <v>1</v>
      </c>
      <c r="P19" s="3">
        <v>0</v>
      </c>
      <c r="Q19" s="3">
        <v>3</v>
      </c>
      <c r="R19" s="3">
        <v>0.97250000000000003</v>
      </c>
      <c r="S19" t="s">
        <v>20</v>
      </c>
    </row>
    <row r="20" spans="1:19" x14ac:dyDescent="0.25">
      <c r="A20" s="2">
        <v>42388</v>
      </c>
      <c r="B20" s="3">
        <f t="shared" si="0"/>
        <v>1</v>
      </c>
      <c r="C20" t="str">
        <f t="shared" si="1"/>
        <v>January</v>
      </c>
      <c r="D20">
        <f t="shared" si="2"/>
        <v>2016</v>
      </c>
      <c r="N20" s="2">
        <v>42510</v>
      </c>
      <c r="O20" s="3">
        <v>1</v>
      </c>
      <c r="P20" s="3">
        <v>0</v>
      </c>
      <c r="Q20" s="3">
        <v>1</v>
      </c>
      <c r="R20" s="3">
        <v>0.99</v>
      </c>
      <c r="S20" t="s">
        <v>16</v>
      </c>
    </row>
    <row r="21" spans="1:19" x14ac:dyDescent="0.25">
      <c r="A21" s="2">
        <v>42389</v>
      </c>
      <c r="B21" s="3">
        <f t="shared" si="0"/>
        <v>1</v>
      </c>
      <c r="C21" t="str">
        <f t="shared" si="1"/>
        <v>January</v>
      </c>
      <c r="D21">
        <f t="shared" si="2"/>
        <v>2016</v>
      </c>
      <c r="N21" s="2">
        <v>42744</v>
      </c>
      <c r="O21" s="3">
        <v>252</v>
      </c>
      <c r="P21" s="3">
        <v>0.4375</v>
      </c>
      <c r="Q21" s="3">
        <v>4</v>
      </c>
      <c r="R21" s="3">
        <v>1.0175000000000001</v>
      </c>
      <c r="S21" t="s">
        <v>20</v>
      </c>
    </row>
    <row r="22" spans="1:19" x14ac:dyDescent="0.25">
      <c r="A22" s="2">
        <v>42390</v>
      </c>
      <c r="B22" s="3">
        <f t="shared" si="0"/>
        <v>1</v>
      </c>
      <c r="C22" t="str">
        <f t="shared" si="1"/>
        <v>January</v>
      </c>
      <c r="D22">
        <f t="shared" si="2"/>
        <v>2016</v>
      </c>
      <c r="N22" s="2">
        <v>42543</v>
      </c>
      <c r="O22" s="3">
        <v>1</v>
      </c>
      <c r="P22" s="3">
        <v>0</v>
      </c>
      <c r="Q22" s="3">
        <v>2</v>
      </c>
      <c r="R22" s="3">
        <v>0.97250000000000003</v>
      </c>
      <c r="S22" t="s">
        <v>26</v>
      </c>
    </row>
    <row r="23" spans="1:19" x14ac:dyDescent="0.25">
      <c r="A23" s="2">
        <v>42391</v>
      </c>
      <c r="B23" s="3">
        <f t="shared" si="0"/>
        <v>1</v>
      </c>
      <c r="C23" t="str">
        <f t="shared" si="1"/>
        <v>January</v>
      </c>
      <c r="D23">
        <f t="shared" si="2"/>
        <v>2016</v>
      </c>
      <c r="N23" s="2">
        <v>42788</v>
      </c>
      <c r="O23" s="3">
        <v>7</v>
      </c>
      <c r="P23" s="3">
        <v>0</v>
      </c>
      <c r="Q23" s="3">
        <v>4</v>
      </c>
      <c r="R23" s="3">
        <v>1.02</v>
      </c>
      <c r="S23" t="s">
        <v>18</v>
      </c>
    </row>
    <row r="24" spans="1:19" x14ac:dyDescent="0.25">
      <c r="A24" s="2">
        <v>42392</v>
      </c>
      <c r="B24" s="3">
        <f t="shared" si="0"/>
        <v>1</v>
      </c>
      <c r="C24" t="str">
        <f t="shared" si="1"/>
        <v>January</v>
      </c>
      <c r="D24">
        <f t="shared" si="2"/>
        <v>2016</v>
      </c>
      <c r="N24" s="2">
        <v>42592</v>
      </c>
      <c r="O24" s="3">
        <v>1</v>
      </c>
      <c r="P24" s="3">
        <v>0</v>
      </c>
      <c r="Q24" s="3">
        <v>4</v>
      </c>
      <c r="R24" s="3">
        <v>0.97250000000000003</v>
      </c>
      <c r="S24" t="s">
        <v>18</v>
      </c>
    </row>
    <row r="25" spans="1:19" x14ac:dyDescent="0.25">
      <c r="A25" s="2">
        <v>42393</v>
      </c>
      <c r="B25" s="3">
        <f t="shared" si="0"/>
        <v>1</v>
      </c>
      <c r="C25" t="str">
        <f t="shared" si="1"/>
        <v>January</v>
      </c>
      <c r="D25">
        <f t="shared" si="2"/>
        <v>2016</v>
      </c>
      <c r="N25" s="2">
        <v>42654</v>
      </c>
      <c r="O25" s="3">
        <v>8</v>
      </c>
      <c r="P25" s="3">
        <v>0</v>
      </c>
      <c r="Q25" s="3">
        <v>2</v>
      </c>
      <c r="R25" s="3">
        <v>1</v>
      </c>
      <c r="S25" t="s">
        <v>20</v>
      </c>
    </row>
    <row r="26" spans="1:19" x14ac:dyDescent="0.25">
      <c r="A26" s="2">
        <v>42394</v>
      </c>
      <c r="B26" s="3">
        <f t="shared" si="0"/>
        <v>1</v>
      </c>
      <c r="C26" t="str">
        <f t="shared" si="1"/>
        <v>January</v>
      </c>
      <c r="D26">
        <f t="shared" si="2"/>
        <v>2016</v>
      </c>
      <c r="N26" s="2">
        <v>42769</v>
      </c>
      <c r="O26" s="3">
        <v>216</v>
      </c>
      <c r="P26" s="3">
        <v>0.4375</v>
      </c>
      <c r="Q26" s="3">
        <v>2</v>
      </c>
      <c r="R26" s="3">
        <v>1.02</v>
      </c>
      <c r="S26" t="s">
        <v>20</v>
      </c>
    </row>
    <row r="27" spans="1:19" x14ac:dyDescent="0.25">
      <c r="A27" s="2">
        <v>42395</v>
      </c>
      <c r="B27" s="3">
        <f t="shared" si="0"/>
        <v>1</v>
      </c>
      <c r="C27" t="str">
        <f t="shared" si="1"/>
        <v>January</v>
      </c>
      <c r="D27">
        <f t="shared" si="2"/>
        <v>2016</v>
      </c>
      <c r="N27" s="2">
        <v>42447</v>
      </c>
      <c r="O27" s="3">
        <v>3</v>
      </c>
      <c r="P27" s="3">
        <v>0</v>
      </c>
      <c r="Q27" s="3">
        <v>4</v>
      </c>
      <c r="R27" s="3">
        <v>0.99</v>
      </c>
      <c r="S27" t="s">
        <v>20</v>
      </c>
    </row>
    <row r="28" spans="1:19" x14ac:dyDescent="0.25">
      <c r="A28" s="2">
        <v>42396</v>
      </c>
      <c r="B28" s="3">
        <f t="shared" si="0"/>
        <v>1</v>
      </c>
      <c r="C28" t="str">
        <f t="shared" si="1"/>
        <v>January</v>
      </c>
      <c r="D28">
        <f t="shared" si="2"/>
        <v>2016</v>
      </c>
      <c r="N28" s="2">
        <v>42898</v>
      </c>
      <c r="O28" s="3">
        <v>6</v>
      </c>
      <c r="P28" s="3">
        <v>0</v>
      </c>
      <c r="Q28" s="3">
        <v>1</v>
      </c>
      <c r="R28" s="3">
        <v>1.0255000000000001</v>
      </c>
      <c r="S28" t="s">
        <v>20</v>
      </c>
    </row>
    <row r="29" spans="1:19" x14ac:dyDescent="0.25">
      <c r="A29" s="2">
        <v>42397</v>
      </c>
      <c r="B29" s="3">
        <f t="shared" si="0"/>
        <v>1</v>
      </c>
      <c r="C29" t="str">
        <f t="shared" si="1"/>
        <v>January</v>
      </c>
      <c r="D29">
        <f t="shared" si="2"/>
        <v>2016</v>
      </c>
      <c r="N29" s="2">
        <v>42532</v>
      </c>
      <c r="O29" s="3">
        <v>60</v>
      </c>
      <c r="P29" s="3">
        <v>0.32500000000000001</v>
      </c>
      <c r="Q29" s="3">
        <v>3</v>
      </c>
      <c r="R29" s="3">
        <v>0.97250000000000003</v>
      </c>
      <c r="S29" t="s">
        <v>26</v>
      </c>
    </row>
    <row r="30" spans="1:19" x14ac:dyDescent="0.25">
      <c r="A30" s="2">
        <v>42398</v>
      </c>
      <c r="B30" s="3">
        <f t="shared" si="0"/>
        <v>1</v>
      </c>
      <c r="C30" t="str">
        <f t="shared" si="1"/>
        <v>January</v>
      </c>
      <c r="D30">
        <f t="shared" si="2"/>
        <v>2016</v>
      </c>
      <c r="N30" s="2">
        <v>42467</v>
      </c>
      <c r="O30" s="3">
        <v>132</v>
      </c>
      <c r="P30" s="3">
        <v>0.4</v>
      </c>
      <c r="Q30" s="3">
        <v>3</v>
      </c>
      <c r="R30" s="3">
        <v>0.99</v>
      </c>
      <c r="S30" t="s">
        <v>16</v>
      </c>
    </row>
    <row r="31" spans="1:19" x14ac:dyDescent="0.25">
      <c r="A31" s="2">
        <v>42399</v>
      </c>
      <c r="B31" s="3">
        <f t="shared" si="0"/>
        <v>1</v>
      </c>
      <c r="C31" t="str">
        <f t="shared" si="1"/>
        <v>January</v>
      </c>
      <c r="D31">
        <f t="shared" si="2"/>
        <v>2016</v>
      </c>
      <c r="N31" s="2">
        <v>42949</v>
      </c>
      <c r="O31" s="3">
        <v>2</v>
      </c>
      <c r="P31" s="3">
        <v>0</v>
      </c>
      <c r="Q31" s="3">
        <v>2</v>
      </c>
      <c r="R31" s="3">
        <v>1.0255000000000001</v>
      </c>
      <c r="S31" t="s">
        <v>27</v>
      </c>
    </row>
    <row r="32" spans="1:19" x14ac:dyDescent="0.25">
      <c r="A32" s="2">
        <v>42400</v>
      </c>
      <c r="B32" s="3">
        <f t="shared" si="0"/>
        <v>1</v>
      </c>
      <c r="C32" t="str">
        <f t="shared" si="1"/>
        <v>January</v>
      </c>
      <c r="D32">
        <f t="shared" si="2"/>
        <v>2016</v>
      </c>
      <c r="N32" s="2">
        <v>43058</v>
      </c>
      <c r="O32" s="3">
        <v>36</v>
      </c>
      <c r="P32" s="3">
        <v>0.25</v>
      </c>
      <c r="Q32" s="3">
        <v>4</v>
      </c>
      <c r="R32" s="3">
        <v>1.0255000000000001</v>
      </c>
      <c r="S32" t="s">
        <v>14</v>
      </c>
    </row>
    <row r="33" spans="1:19" x14ac:dyDescent="0.25">
      <c r="A33" s="2">
        <v>42401</v>
      </c>
      <c r="B33" s="3">
        <f t="shared" si="0"/>
        <v>2</v>
      </c>
      <c r="C33" t="str">
        <f t="shared" si="1"/>
        <v>February</v>
      </c>
      <c r="D33">
        <f t="shared" si="2"/>
        <v>2016</v>
      </c>
      <c r="N33" s="2">
        <v>42606</v>
      </c>
      <c r="O33" s="3">
        <v>1</v>
      </c>
      <c r="P33" s="3">
        <v>0</v>
      </c>
      <c r="Q33" s="3">
        <v>4</v>
      </c>
      <c r="R33" s="3">
        <v>0.97250000000000003</v>
      </c>
      <c r="S33" t="s">
        <v>14</v>
      </c>
    </row>
    <row r="34" spans="1:19" x14ac:dyDescent="0.25">
      <c r="A34" s="2">
        <v>42402</v>
      </c>
      <c r="B34" s="3">
        <f t="shared" si="0"/>
        <v>2</v>
      </c>
      <c r="C34" t="str">
        <f t="shared" si="1"/>
        <v>February</v>
      </c>
      <c r="D34">
        <f t="shared" si="2"/>
        <v>2016</v>
      </c>
      <c r="N34" s="2">
        <v>42491</v>
      </c>
      <c r="O34" s="3">
        <v>1</v>
      </c>
      <c r="P34" s="3">
        <v>0</v>
      </c>
      <c r="Q34" s="3">
        <v>4</v>
      </c>
      <c r="R34" s="3">
        <v>0.99</v>
      </c>
      <c r="S34" t="s">
        <v>20</v>
      </c>
    </row>
    <row r="35" spans="1:19" x14ac:dyDescent="0.25">
      <c r="A35" s="2">
        <v>42403</v>
      </c>
      <c r="B35" s="3">
        <f t="shared" si="0"/>
        <v>2</v>
      </c>
      <c r="C35" t="str">
        <f t="shared" si="1"/>
        <v>February</v>
      </c>
      <c r="D35">
        <f t="shared" si="2"/>
        <v>2016</v>
      </c>
      <c r="N35" s="2">
        <v>42487</v>
      </c>
      <c r="O35" s="3">
        <v>2</v>
      </c>
      <c r="P35" s="3">
        <v>0</v>
      </c>
      <c r="Q35" s="3">
        <v>3</v>
      </c>
      <c r="R35" s="3">
        <v>0.99</v>
      </c>
      <c r="S35" t="s">
        <v>20</v>
      </c>
    </row>
    <row r="36" spans="1:19" x14ac:dyDescent="0.25">
      <c r="A36" s="2">
        <v>42404</v>
      </c>
      <c r="B36" s="3">
        <f t="shared" si="0"/>
        <v>2</v>
      </c>
      <c r="C36" t="str">
        <f t="shared" si="1"/>
        <v>February</v>
      </c>
      <c r="D36">
        <f t="shared" si="2"/>
        <v>2016</v>
      </c>
      <c r="N36" s="2">
        <v>42895</v>
      </c>
      <c r="O36" s="3">
        <v>48</v>
      </c>
      <c r="P36" s="3">
        <v>0.32500000000000001</v>
      </c>
      <c r="Q36" s="3">
        <v>3</v>
      </c>
      <c r="R36" s="3">
        <v>1.0255000000000001</v>
      </c>
      <c r="S36" t="s">
        <v>14</v>
      </c>
    </row>
    <row r="37" spans="1:19" x14ac:dyDescent="0.25">
      <c r="A37" s="2">
        <v>42405</v>
      </c>
      <c r="B37" s="3">
        <f t="shared" si="0"/>
        <v>2</v>
      </c>
      <c r="C37" t="str">
        <f t="shared" si="1"/>
        <v>February</v>
      </c>
      <c r="D37">
        <f t="shared" si="2"/>
        <v>2016</v>
      </c>
      <c r="N37" s="2">
        <v>42619</v>
      </c>
      <c r="O37" s="3">
        <v>7</v>
      </c>
      <c r="P37" s="3">
        <v>0</v>
      </c>
      <c r="Q37" s="3">
        <v>1</v>
      </c>
      <c r="R37" s="3">
        <v>1</v>
      </c>
      <c r="S37" t="s">
        <v>22</v>
      </c>
    </row>
    <row r="38" spans="1:19" x14ac:dyDescent="0.25">
      <c r="A38" s="2">
        <v>42406</v>
      </c>
      <c r="B38" s="3">
        <f t="shared" si="0"/>
        <v>2</v>
      </c>
      <c r="C38" t="str">
        <f t="shared" si="1"/>
        <v>February</v>
      </c>
      <c r="D38">
        <f t="shared" si="2"/>
        <v>2016</v>
      </c>
      <c r="N38" s="2">
        <v>42499</v>
      </c>
      <c r="O38" s="3">
        <v>2</v>
      </c>
      <c r="P38" s="3">
        <v>0</v>
      </c>
      <c r="Q38" s="3">
        <v>2</v>
      </c>
      <c r="R38" s="3">
        <v>0.99</v>
      </c>
      <c r="S38" t="s">
        <v>20</v>
      </c>
    </row>
    <row r="39" spans="1:19" x14ac:dyDescent="0.25">
      <c r="A39" s="2">
        <v>42407</v>
      </c>
      <c r="B39" s="3">
        <f t="shared" si="0"/>
        <v>2</v>
      </c>
      <c r="C39" t="str">
        <f t="shared" si="1"/>
        <v>February</v>
      </c>
      <c r="D39">
        <f t="shared" si="2"/>
        <v>2016</v>
      </c>
      <c r="N39" s="2">
        <v>42465</v>
      </c>
      <c r="O39" s="3">
        <v>3</v>
      </c>
      <c r="P39" s="3">
        <v>0</v>
      </c>
      <c r="Q39" s="3">
        <v>1</v>
      </c>
      <c r="R39" s="3">
        <v>0.99</v>
      </c>
      <c r="S39" t="s">
        <v>20</v>
      </c>
    </row>
    <row r="40" spans="1:19" x14ac:dyDescent="0.25">
      <c r="A40" s="2">
        <v>42408</v>
      </c>
      <c r="B40" s="3">
        <f t="shared" si="0"/>
        <v>2</v>
      </c>
      <c r="C40" t="str">
        <f t="shared" si="1"/>
        <v>February</v>
      </c>
      <c r="D40">
        <f t="shared" si="2"/>
        <v>2016</v>
      </c>
      <c r="N40" s="2">
        <v>42952</v>
      </c>
      <c r="O40" s="3">
        <v>4</v>
      </c>
      <c r="P40" s="3">
        <v>0</v>
      </c>
      <c r="Q40" s="3">
        <v>2</v>
      </c>
      <c r="R40" s="3">
        <v>1.0255000000000001</v>
      </c>
      <c r="S40" t="s">
        <v>20</v>
      </c>
    </row>
    <row r="41" spans="1:19" x14ac:dyDescent="0.25">
      <c r="A41" s="2">
        <v>42409</v>
      </c>
      <c r="B41" s="3">
        <f t="shared" si="0"/>
        <v>2</v>
      </c>
      <c r="C41" t="str">
        <f t="shared" si="1"/>
        <v>February</v>
      </c>
      <c r="D41">
        <f t="shared" si="2"/>
        <v>2016</v>
      </c>
      <c r="N41" s="2">
        <v>42453</v>
      </c>
      <c r="O41" s="3">
        <v>60</v>
      </c>
      <c r="P41" s="3">
        <v>0.32500000000000001</v>
      </c>
      <c r="Q41" s="3">
        <v>3</v>
      </c>
      <c r="R41" s="3">
        <v>0.99</v>
      </c>
      <c r="S41" t="s">
        <v>18</v>
      </c>
    </row>
    <row r="42" spans="1:19" x14ac:dyDescent="0.25">
      <c r="A42" s="2">
        <v>42410</v>
      </c>
      <c r="B42" s="3">
        <f t="shared" si="0"/>
        <v>2</v>
      </c>
      <c r="C42" t="str">
        <f t="shared" si="1"/>
        <v>February</v>
      </c>
      <c r="D42">
        <f t="shared" si="2"/>
        <v>2016</v>
      </c>
      <c r="N42" s="2">
        <v>42379</v>
      </c>
      <c r="O42" s="3">
        <v>60</v>
      </c>
      <c r="P42" s="3">
        <v>0.32500000000000001</v>
      </c>
      <c r="Q42" s="3">
        <v>3</v>
      </c>
      <c r="R42" s="3">
        <v>0.99</v>
      </c>
      <c r="S42" t="s">
        <v>20</v>
      </c>
    </row>
    <row r="43" spans="1:19" x14ac:dyDescent="0.25">
      <c r="A43" s="2">
        <v>42411</v>
      </c>
      <c r="B43" s="3">
        <f t="shared" si="0"/>
        <v>2</v>
      </c>
      <c r="C43" t="str">
        <f t="shared" si="1"/>
        <v>February</v>
      </c>
      <c r="D43">
        <f t="shared" si="2"/>
        <v>2016</v>
      </c>
      <c r="N43" s="2">
        <v>42632</v>
      </c>
      <c r="O43" s="3">
        <v>1</v>
      </c>
      <c r="P43" s="3">
        <v>0</v>
      </c>
      <c r="Q43" s="3">
        <v>4</v>
      </c>
      <c r="R43" s="3">
        <v>1</v>
      </c>
      <c r="S43" t="s">
        <v>14</v>
      </c>
    </row>
    <row r="44" spans="1:19" x14ac:dyDescent="0.25">
      <c r="A44" s="2">
        <v>42412</v>
      </c>
      <c r="B44" s="3">
        <f t="shared" si="0"/>
        <v>2</v>
      </c>
      <c r="C44" t="str">
        <f t="shared" si="1"/>
        <v>February</v>
      </c>
      <c r="D44">
        <f t="shared" si="2"/>
        <v>2016</v>
      </c>
      <c r="N44" s="2">
        <v>42690</v>
      </c>
      <c r="O44" s="3">
        <v>60</v>
      </c>
      <c r="P44" s="3">
        <v>0.32500000000000001</v>
      </c>
      <c r="Q44" s="3">
        <v>3</v>
      </c>
      <c r="R44" s="3">
        <v>1</v>
      </c>
      <c r="S44" t="s">
        <v>22</v>
      </c>
    </row>
    <row r="45" spans="1:19" x14ac:dyDescent="0.25">
      <c r="A45" s="2">
        <v>42413</v>
      </c>
      <c r="B45" s="3">
        <f t="shared" si="0"/>
        <v>2</v>
      </c>
      <c r="C45" t="str">
        <f t="shared" si="1"/>
        <v>February</v>
      </c>
      <c r="D45">
        <f t="shared" si="2"/>
        <v>2016</v>
      </c>
      <c r="N45" s="2">
        <v>42814</v>
      </c>
      <c r="O45" s="3">
        <v>156</v>
      </c>
      <c r="P45" s="3">
        <v>0.4375</v>
      </c>
      <c r="Q45" s="3">
        <v>3</v>
      </c>
      <c r="R45" s="3">
        <v>1.02</v>
      </c>
      <c r="S45" t="s">
        <v>26</v>
      </c>
    </row>
    <row r="46" spans="1:19" x14ac:dyDescent="0.25">
      <c r="A46" s="2">
        <v>42414</v>
      </c>
      <c r="B46" s="3">
        <f t="shared" si="0"/>
        <v>2</v>
      </c>
      <c r="C46" t="str">
        <f t="shared" si="1"/>
        <v>February</v>
      </c>
      <c r="D46">
        <f t="shared" si="2"/>
        <v>2016</v>
      </c>
      <c r="N46" s="2">
        <v>42542</v>
      </c>
      <c r="O46" s="3">
        <v>1</v>
      </c>
      <c r="P46" s="3">
        <v>0</v>
      </c>
      <c r="Q46" s="3">
        <v>4</v>
      </c>
      <c r="R46" s="3">
        <v>0.97250000000000003</v>
      </c>
      <c r="S46" t="s">
        <v>22</v>
      </c>
    </row>
    <row r="47" spans="1:19" x14ac:dyDescent="0.25">
      <c r="A47" s="2">
        <v>42415</v>
      </c>
      <c r="B47" s="3">
        <f t="shared" si="0"/>
        <v>2</v>
      </c>
      <c r="C47" t="str">
        <f t="shared" si="1"/>
        <v>February</v>
      </c>
      <c r="D47">
        <f t="shared" si="2"/>
        <v>2016</v>
      </c>
      <c r="N47" s="2">
        <v>42589</v>
      </c>
      <c r="O47" s="3">
        <v>240</v>
      </c>
      <c r="P47" s="3">
        <v>0.4375</v>
      </c>
      <c r="Q47" s="3">
        <v>4</v>
      </c>
      <c r="R47" s="3">
        <v>0.97250000000000003</v>
      </c>
      <c r="S47" t="s">
        <v>20</v>
      </c>
    </row>
    <row r="48" spans="1:19" x14ac:dyDescent="0.25">
      <c r="A48" s="2">
        <v>42416</v>
      </c>
      <c r="B48" s="3">
        <f t="shared" si="0"/>
        <v>2</v>
      </c>
      <c r="C48" t="str">
        <f t="shared" si="1"/>
        <v>February</v>
      </c>
      <c r="D48">
        <f t="shared" si="2"/>
        <v>2016</v>
      </c>
      <c r="N48" s="2">
        <v>42617</v>
      </c>
      <c r="O48" s="3">
        <v>7</v>
      </c>
      <c r="P48" s="3">
        <v>0</v>
      </c>
      <c r="Q48" s="3">
        <v>2</v>
      </c>
      <c r="R48" s="3">
        <v>1</v>
      </c>
      <c r="S48" t="s">
        <v>20</v>
      </c>
    </row>
    <row r="49" spans="1:19" x14ac:dyDescent="0.25">
      <c r="A49" s="2">
        <v>42417</v>
      </c>
      <c r="B49" s="3">
        <f t="shared" si="0"/>
        <v>2</v>
      </c>
      <c r="C49" t="str">
        <f t="shared" si="1"/>
        <v>February</v>
      </c>
      <c r="D49">
        <f t="shared" si="2"/>
        <v>2016</v>
      </c>
      <c r="N49" s="2">
        <v>42387</v>
      </c>
      <c r="O49" s="3">
        <v>1</v>
      </c>
      <c r="P49" s="3">
        <v>0</v>
      </c>
      <c r="Q49" s="3">
        <v>3</v>
      </c>
      <c r="R49" s="3">
        <v>0.99</v>
      </c>
      <c r="S49" t="s">
        <v>20</v>
      </c>
    </row>
    <row r="50" spans="1:19" x14ac:dyDescent="0.25">
      <c r="A50" s="2">
        <v>42418</v>
      </c>
      <c r="B50" s="3">
        <f t="shared" si="0"/>
        <v>2</v>
      </c>
      <c r="C50" t="str">
        <f t="shared" si="1"/>
        <v>February</v>
      </c>
      <c r="D50">
        <f t="shared" si="2"/>
        <v>2016</v>
      </c>
      <c r="N50" s="2">
        <v>42835</v>
      </c>
      <c r="O50" s="3">
        <v>1</v>
      </c>
      <c r="P50" s="3">
        <v>0</v>
      </c>
      <c r="Q50" s="3">
        <v>1</v>
      </c>
      <c r="R50" s="3">
        <v>1.02</v>
      </c>
      <c r="S50" t="s">
        <v>20</v>
      </c>
    </row>
    <row r="51" spans="1:19" x14ac:dyDescent="0.25">
      <c r="A51" s="2">
        <v>42419</v>
      </c>
      <c r="B51" s="3">
        <f t="shared" si="0"/>
        <v>2</v>
      </c>
      <c r="C51" t="str">
        <f t="shared" si="1"/>
        <v>February</v>
      </c>
      <c r="D51">
        <f t="shared" si="2"/>
        <v>2016</v>
      </c>
      <c r="N51" s="2">
        <v>42849</v>
      </c>
      <c r="O51" s="3">
        <v>72</v>
      </c>
      <c r="P51" s="3">
        <v>0.32500000000000001</v>
      </c>
      <c r="Q51" s="3">
        <v>3</v>
      </c>
      <c r="R51" s="3">
        <v>1.02</v>
      </c>
      <c r="S51" t="s">
        <v>20</v>
      </c>
    </row>
    <row r="52" spans="1:19" x14ac:dyDescent="0.25">
      <c r="A52" s="2">
        <v>42420</v>
      </c>
      <c r="B52" s="3">
        <f t="shared" si="0"/>
        <v>2</v>
      </c>
      <c r="C52" t="str">
        <f t="shared" si="1"/>
        <v>February</v>
      </c>
      <c r="D52">
        <f t="shared" si="2"/>
        <v>2016</v>
      </c>
      <c r="N52" s="2">
        <v>42676</v>
      </c>
      <c r="O52" s="3">
        <v>1</v>
      </c>
      <c r="P52" s="3">
        <v>0</v>
      </c>
      <c r="Q52" s="3">
        <v>2</v>
      </c>
      <c r="R52" s="3">
        <v>1</v>
      </c>
      <c r="S52" t="s">
        <v>20</v>
      </c>
    </row>
    <row r="53" spans="1:19" x14ac:dyDescent="0.25">
      <c r="A53" s="2">
        <v>42421</v>
      </c>
      <c r="B53" s="3">
        <f t="shared" si="0"/>
        <v>2</v>
      </c>
      <c r="C53" t="str">
        <f t="shared" si="1"/>
        <v>February</v>
      </c>
      <c r="D53">
        <f t="shared" si="2"/>
        <v>2016</v>
      </c>
      <c r="N53" s="2">
        <v>43038</v>
      </c>
      <c r="O53" s="3">
        <v>120</v>
      </c>
      <c r="P53" s="3">
        <v>0.4</v>
      </c>
      <c r="Q53" s="3">
        <v>3</v>
      </c>
      <c r="R53" s="3">
        <v>1.0255000000000001</v>
      </c>
      <c r="S53" t="s">
        <v>18</v>
      </c>
    </row>
    <row r="54" spans="1:19" x14ac:dyDescent="0.25">
      <c r="A54" s="2">
        <v>42422</v>
      </c>
      <c r="B54" s="3">
        <f t="shared" si="0"/>
        <v>2</v>
      </c>
      <c r="C54" t="str">
        <f t="shared" si="1"/>
        <v>February</v>
      </c>
      <c r="D54">
        <f t="shared" si="2"/>
        <v>2016</v>
      </c>
      <c r="N54" s="2">
        <v>42610</v>
      </c>
      <c r="O54" s="3">
        <v>3</v>
      </c>
      <c r="P54" s="3">
        <v>0</v>
      </c>
      <c r="Q54" s="3">
        <v>4</v>
      </c>
      <c r="R54" s="3">
        <v>0.97250000000000003</v>
      </c>
      <c r="S54" t="s">
        <v>14</v>
      </c>
    </row>
    <row r="55" spans="1:19" x14ac:dyDescent="0.25">
      <c r="A55" s="2">
        <v>42423</v>
      </c>
      <c r="B55" s="3">
        <f t="shared" si="0"/>
        <v>2</v>
      </c>
      <c r="C55" t="str">
        <f t="shared" si="1"/>
        <v>February</v>
      </c>
      <c r="D55">
        <f t="shared" si="2"/>
        <v>2016</v>
      </c>
      <c r="N55" s="2">
        <v>42488</v>
      </c>
      <c r="O55" s="3">
        <v>48</v>
      </c>
      <c r="P55" s="3">
        <v>0.32500000000000001</v>
      </c>
      <c r="Q55" s="3">
        <v>3</v>
      </c>
      <c r="R55" s="3">
        <v>0.99</v>
      </c>
      <c r="S55" t="s">
        <v>20</v>
      </c>
    </row>
    <row r="56" spans="1:19" x14ac:dyDescent="0.25">
      <c r="A56" s="2">
        <v>42424</v>
      </c>
      <c r="B56" s="3">
        <f t="shared" si="0"/>
        <v>2</v>
      </c>
      <c r="C56" t="str">
        <f t="shared" si="1"/>
        <v>February</v>
      </c>
      <c r="D56">
        <f t="shared" si="2"/>
        <v>2016</v>
      </c>
      <c r="N56" s="2">
        <v>42928</v>
      </c>
      <c r="O56" s="3">
        <v>3</v>
      </c>
      <c r="P56" s="3">
        <v>0</v>
      </c>
      <c r="Q56" s="3">
        <v>3</v>
      </c>
      <c r="R56" s="3">
        <v>1.0255000000000001</v>
      </c>
      <c r="S56" t="s">
        <v>27</v>
      </c>
    </row>
    <row r="57" spans="1:19" x14ac:dyDescent="0.25">
      <c r="A57" s="2">
        <v>42425</v>
      </c>
      <c r="B57" s="3">
        <f t="shared" si="0"/>
        <v>2</v>
      </c>
      <c r="C57" t="str">
        <f t="shared" si="1"/>
        <v>February</v>
      </c>
      <c r="D57">
        <f t="shared" si="2"/>
        <v>2016</v>
      </c>
      <c r="N57" s="2">
        <v>42486</v>
      </c>
      <c r="O57" s="3">
        <v>180</v>
      </c>
      <c r="P57" s="3">
        <v>0.4375</v>
      </c>
      <c r="Q57" s="3">
        <v>2</v>
      </c>
      <c r="R57" s="3">
        <v>0.99</v>
      </c>
      <c r="S57" t="s">
        <v>18</v>
      </c>
    </row>
    <row r="58" spans="1:19" x14ac:dyDescent="0.25">
      <c r="A58" s="2">
        <v>42426</v>
      </c>
      <c r="B58" s="3">
        <f t="shared" si="0"/>
        <v>2</v>
      </c>
      <c r="C58" t="str">
        <f t="shared" si="1"/>
        <v>February</v>
      </c>
      <c r="D58">
        <f t="shared" si="2"/>
        <v>2016</v>
      </c>
      <c r="N58" s="2">
        <v>42898</v>
      </c>
      <c r="O58" s="3">
        <v>36</v>
      </c>
      <c r="P58" s="3">
        <v>0.25</v>
      </c>
      <c r="Q58" s="3">
        <v>3</v>
      </c>
      <c r="R58" s="3">
        <v>1.0255000000000001</v>
      </c>
      <c r="S58" t="s">
        <v>22</v>
      </c>
    </row>
    <row r="59" spans="1:19" x14ac:dyDescent="0.25">
      <c r="A59" s="2">
        <v>42427</v>
      </c>
      <c r="B59" s="3">
        <f t="shared" si="0"/>
        <v>2</v>
      </c>
      <c r="C59" t="str">
        <f t="shared" si="1"/>
        <v>February</v>
      </c>
      <c r="D59">
        <f t="shared" si="2"/>
        <v>2016</v>
      </c>
      <c r="N59" s="2">
        <v>42403</v>
      </c>
      <c r="O59" s="3">
        <v>9</v>
      </c>
      <c r="P59" s="3">
        <v>0</v>
      </c>
      <c r="Q59" s="3">
        <v>4</v>
      </c>
      <c r="R59" s="3">
        <v>0.99</v>
      </c>
      <c r="S59" t="s">
        <v>18</v>
      </c>
    </row>
    <row r="60" spans="1:19" x14ac:dyDescent="0.25">
      <c r="A60" s="2">
        <v>42428</v>
      </c>
      <c r="B60" s="3">
        <f t="shared" si="0"/>
        <v>2</v>
      </c>
      <c r="C60" t="str">
        <f t="shared" si="1"/>
        <v>February</v>
      </c>
      <c r="D60">
        <f t="shared" si="2"/>
        <v>2016</v>
      </c>
      <c r="N60" s="2">
        <v>42487</v>
      </c>
      <c r="O60" s="3">
        <v>1</v>
      </c>
      <c r="P60" s="3">
        <v>0</v>
      </c>
      <c r="Q60" s="3">
        <v>3</v>
      </c>
      <c r="R60" s="3">
        <v>0.99</v>
      </c>
      <c r="S60" t="s">
        <v>14</v>
      </c>
    </row>
    <row r="61" spans="1:19" x14ac:dyDescent="0.25">
      <c r="A61" s="2">
        <v>42429</v>
      </c>
      <c r="B61" s="3">
        <f t="shared" si="0"/>
        <v>2</v>
      </c>
      <c r="C61" t="str">
        <f t="shared" si="1"/>
        <v>February</v>
      </c>
      <c r="D61">
        <f t="shared" si="2"/>
        <v>2016</v>
      </c>
      <c r="N61" s="2">
        <v>42663</v>
      </c>
      <c r="O61" s="3">
        <v>252</v>
      </c>
      <c r="P61" s="3">
        <v>0.4375</v>
      </c>
      <c r="Q61" s="3">
        <v>2</v>
      </c>
      <c r="R61" s="3">
        <v>1</v>
      </c>
      <c r="S61" t="s">
        <v>27</v>
      </c>
    </row>
    <row r="62" spans="1:19" x14ac:dyDescent="0.25">
      <c r="A62" s="2">
        <v>42430</v>
      </c>
      <c r="B62" s="3">
        <f t="shared" si="0"/>
        <v>3</v>
      </c>
      <c r="C62" t="str">
        <f t="shared" si="1"/>
        <v>March</v>
      </c>
      <c r="D62">
        <f t="shared" si="2"/>
        <v>2016</v>
      </c>
      <c r="N62" s="2">
        <v>42618</v>
      </c>
      <c r="O62" s="3">
        <v>72</v>
      </c>
      <c r="P62" s="3">
        <v>0.32500000000000001</v>
      </c>
      <c r="Q62" s="3">
        <v>3</v>
      </c>
      <c r="R62" s="3">
        <v>1</v>
      </c>
      <c r="S62" t="s">
        <v>27</v>
      </c>
    </row>
    <row r="63" spans="1:19" x14ac:dyDescent="0.25">
      <c r="A63" s="2">
        <v>42431</v>
      </c>
      <c r="B63" s="3">
        <f t="shared" si="0"/>
        <v>3</v>
      </c>
      <c r="C63" t="str">
        <f t="shared" si="1"/>
        <v>March</v>
      </c>
      <c r="D63">
        <f t="shared" si="2"/>
        <v>2016</v>
      </c>
      <c r="N63" s="2">
        <v>42639</v>
      </c>
      <c r="O63" s="3">
        <v>36</v>
      </c>
      <c r="P63" s="3">
        <v>0.25</v>
      </c>
      <c r="Q63" s="3">
        <v>3</v>
      </c>
      <c r="R63" s="3">
        <v>1</v>
      </c>
      <c r="S63" t="s">
        <v>26</v>
      </c>
    </row>
    <row r="64" spans="1:19" x14ac:dyDescent="0.25">
      <c r="A64" s="2">
        <v>42432</v>
      </c>
      <c r="B64" s="3">
        <f t="shared" si="0"/>
        <v>3</v>
      </c>
      <c r="C64" t="str">
        <f t="shared" si="1"/>
        <v>March</v>
      </c>
      <c r="D64">
        <f t="shared" si="2"/>
        <v>2016</v>
      </c>
      <c r="N64" s="2">
        <v>42980</v>
      </c>
      <c r="O64" s="3">
        <v>2</v>
      </c>
      <c r="P64" s="3">
        <v>0</v>
      </c>
      <c r="Q64" s="3">
        <v>4</v>
      </c>
      <c r="R64" s="3">
        <v>1.0255000000000001</v>
      </c>
      <c r="S64" t="s">
        <v>16</v>
      </c>
    </row>
    <row r="65" spans="1:19" x14ac:dyDescent="0.25">
      <c r="A65" s="2">
        <v>42433</v>
      </c>
      <c r="B65" s="3">
        <f t="shared" si="0"/>
        <v>3</v>
      </c>
      <c r="C65" t="str">
        <f t="shared" si="1"/>
        <v>March</v>
      </c>
      <c r="D65">
        <f t="shared" si="2"/>
        <v>2016</v>
      </c>
      <c r="N65" s="2">
        <v>42614</v>
      </c>
      <c r="O65" s="3">
        <v>1</v>
      </c>
      <c r="P65" s="3">
        <v>0</v>
      </c>
      <c r="Q65" s="3">
        <v>2</v>
      </c>
      <c r="R65" s="3">
        <v>1</v>
      </c>
      <c r="S65" t="s">
        <v>20</v>
      </c>
    </row>
    <row r="66" spans="1:19" x14ac:dyDescent="0.25">
      <c r="A66" s="2">
        <v>42434</v>
      </c>
      <c r="B66" s="3">
        <f t="shared" si="0"/>
        <v>3</v>
      </c>
      <c r="C66" t="str">
        <f t="shared" si="1"/>
        <v>March</v>
      </c>
      <c r="D66">
        <f t="shared" si="2"/>
        <v>2016</v>
      </c>
      <c r="N66" s="2">
        <v>42412</v>
      </c>
      <c r="O66" s="3">
        <v>48</v>
      </c>
      <c r="P66" s="3">
        <v>0.32500000000000001</v>
      </c>
      <c r="Q66" s="3">
        <v>1</v>
      </c>
      <c r="R66" s="3">
        <v>0.99</v>
      </c>
      <c r="S66" t="s">
        <v>16</v>
      </c>
    </row>
    <row r="67" spans="1:19" x14ac:dyDescent="0.25">
      <c r="A67" s="2">
        <v>42435</v>
      </c>
      <c r="B67" s="3">
        <f t="shared" ref="B67:B130" si="3">MONTH(A67)</f>
        <v>3</v>
      </c>
      <c r="C67" t="str">
        <f t="shared" ref="C67:C130" si="4">TEXT(A67,"mmmm")</f>
        <v>March</v>
      </c>
      <c r="D67">
        <f t="shared" ref="D67:D130" si="5">YEAR(A67)</f>
        <v>2016</v>
      </c>
      <c r="N67" s="2">
        <v>42865</v>
      </c>
      <c r="O67" s="3">
        <v>9</v>
      </c>
      <c r="P67" s="3">
        <v>0</v>
      </c>
      <c r="Q67" s="3">
        <v>4</v>
      </c>
      <c r="R67" s="3">
        <v>1.0255000000000001</v>
      </c>
      <c r="S67" t="s">
        <v>14</v>
      </c>
    </row>
    <row r="68" spans="1:19" x14ac:dyDescent="0.25">
      <c r="A68" s="2">
        <v>42436</v>
      </c>
      <c r="B68" s="3">
        <f t="shared" si="3"/>
        <v>3</v>
      </c>
      <c r="C68" t="str">
        <f t="shared" si="4"/>
        <v>March</v>
      </c>
      <c r="D68">
        <f t="shared" si="5"/>
        <v>2016</v>
      </c>
      <c r="N68" s="2">
        <v>42623</v>
      </c>
      <c r="O68" s="3">
        <v>72</v>
      </c>
      <c r="P68" s="3">
        <v>0.32500000000000001</v>
      </c>
      <c r="Q68" s="3">
        <v>2</v>
      </c>
      <c r="R68" s="3">
        <v>1</v>
      </c>
      <c r="S68" t="s">
        <v>20</v>
      </c>
    </row>
    <row r="69" spans="1:19" x14ac:dyDescent="0.25">
      <c r="A69" s="2">
        <v>42437</v>
      </c>
      <c r="B69" s="3">
        <f t="shared" si="3"/>
        <v>3</v>
      </c>
      <c r="C69" t="str">
        <f t="shared" si="4"/>
        <v>March</v>
      </c>
      <c r="D69">
        <f t="shared" si="5"/>
        <v>2016</v>
      </c>
      <c r="N69" s="2">
        <v>42697</v>
      </c>
      <c r="O69" s="3">
        <v>9</v>
      </c>
      <c r="P69" s="3">
        <v>0</v>
      </c>
      <c r="Q69" s="3">
        <v>4</v>
      </c>
      <c r="R69" s="3">
        <v>1</v>
      </c>
      <c r="S69" t="s">
        <v>20</v>
      </c>
    </row>
    <row r="70" spans="1:19" x14ac:dyDescent="0.25">
      <c r="A70" s="2">
        <v>42438</v>
      </c>
      <c r="B70" s="3">
        <f t="shared" si="3"/>
        <v>3</v>
      </c>
      <c r="C70" t="str">
        <f t="shared" si="4"/>
        <v>March</v>
      </c>
      <c r="D70">
        <f t="shared" si="5"/>
        <v>2016</v>
      </c>
      <c r="N70" s="2">
        <v>42808</v>
      </c>
      <c r="O70" s="3">
        <v>3</v>
      </c>
      <c r="P70" s="3">
        <v>0</v>
      </c>
      <c r="Q70" s="3">
        <v>2</v>
      </c>
      <c r="R70" s="3">
        <v>1.02</v>
      </c>
      <c r="S70" t="s">
        <v>22</v>
      </c>
    </row>
    <row r="71" spans="1:19" x14ac:dyDescent="0.25">
      <c r="A71" s="2">
        <v>42439</v>
      </c>
      <c r="B71" s="3">
        <f t="shared" si="3"/>
        <v>3</v>
      </c>
      <c r="C71" t="str">
        <f t="shared" si="4"/>
        <v>March</v>
      </c>
      <c r="D71">
        <f t="shared" si="5"/>
        <v>2016</v>
      </c>
      <c r="N71" s="2">
        <v>42962</v>
      </c>
      <c r="O71" s="3">
        <v>180</v>
      </c>
      <c r="P71" s="3">
        <v>0.4375</v>
      </c>
      <c r="Q71" s="3">
        <v>3</v>
      </c>
      <c r="R71" s="3">
        <v>1.0255000000000001</v>
      </c>
      <c r="S71" t="s">
        <v>24</v>
      </c>
    </row>
    <row r="72" spans="1:19" x14ac:dyDescent="0.25">
      <c r="A72" s="2">
        <v>42440</v>
      </c>
      <c r="B72" s="3">
        <f t="shared" si="3"/>
        <v>3</v>
      </c>
      <c r="C72" t="str">
        <f t="shared" si="4"/>
        <v>March</v>
      </c>
      <c r="D72">
        <f t="shared" si="5"/>
        <v>2016</v>
      </c>
      <c r="N72" s="2">
        <v>42827</v>
      </c>
      <c r="O72" s="3">
        <v>48</v>
      </c>
      <c r="P72" s="3">
        <v>0.32500000000000001</v>
      </c>
      <c r="Q72" s="3">
        <v>4</v>
      </c>
      <c r="R72" s="3">
        <v>1.02</v>
      </c>
      <c r="S72" t="s">
        <v>20</v>
      </c>
    </row>
    <row r="73" spans="1:19" x14ac:dyDescent="0.25">
      <c r="A73" s="2">
        <v>42441</v>
      </c>
      <c r="B73" s="3">
        <f t="shared" si="3"/>
        <v>3</v>
      </c>
      <c r="C73" t="str">
        <f t="shared" si="4"/>
        <v>March</v>
      </c>
      <c r="D73">
        <f t="shared" si="5"/>
        <v>2016</v>
      </c>
      <c r="N73" s="2">
        <v>42445</v>
      </c>
      <c r="O73" s="3">
        <v>60</v>
      </c>
      <c r="P73" s="3">
        <v>0.32500000000000001</v>
      </c>
      <c r="Q73" s="3">
        <v>3</v>
      </c>
      <c r="R73" s="3">
        <v>0.99</v>
      </c>
      <c r="S73" t="s">
        <v>18</v>
      </c>
    </row>
    <row r="74" spans="1:19" x14ac:dyDescent="0.25">
      <c r="A74" s="2">
        <v>42442</v>
      </c>
      <c r="B74" s="3">
        <f t="shared" si="3"/>
        <v>3</v>
      </c>
      <c r="C74" t="str">
        <f t="shared" si="4"/>
        <v>March</v>
      </c>
      <c r="D74">
        <f t="shared" si="5"/>
        <v>2016</v>
      </c>
      <c r="N74" s="2">
        <v>43033</v>
      </c>
      <c r="O74" s="3">
        <v>84</v>
      </c>
      <c r="P74" s="3">
        <v>0.32500000000000001</v>
      </c>
      <c r="Q74" s="3">
        <v>2</v>
      </c>
      <c r="R74" s="3">
        <v>1.0255000000000001</v>
      </c>
      <c r="S74" t="s">
        <v>20</v>
      </c>
    </row>
    <row r="75" spans="1:19" x14ac:dyDescent="0.25">
      <c r="A75" s="2">
        <v>42443</v>
      </c>
      <c r="B75" s="3">
        <f t="shared" si="3"/>
        <v>3</v>
      </c>
      <c r="C75" t="str">
        <f t="shared" si="4"/>
        <v>March</v>
      </c>
      <c r="D75">
        <f t="shared" si="5"/>
        <v>2016</v>
      </c>
      <c r="N75" s="2">
        <v>42960</v>
      </c>
      <c r="O75" s="3">
        <v>216</v>
      </c>
      <c r="P75" s="3">
        <v>0.4375</v>
      </c>
      <c r="Q75" s="3">
        <v>3</v>
      </c>
      <c r="R75" s="3">
        <v>1.0255000000000001</v>
      </c>
      <c r="S75" t="s">
        <v>22</v>
      </c>
    </row>
    <row r="76" spans="1:19" x14ac:dyDescent="0.25">
      <c r="A76" s="2">
        <v>42444</v>
      </c>
      <c r="B76" s="3">
        <f t="shared" si="3"/>
        <v>3</v>
      </c>
      <c r="C76" t="str">
        <f t="shared" si="4"/>
        <v>March</v>
      </c>
      <c r="D76">
        <f t="shared" si="5"/>
        <v>2016</v>
      </c>
      <c r="N76" s="2">
        <v>42825</v>
      </c>
      <c r="O76" s="3">
        <v>3</v>
      </c>
      <c r="P76" s="3">
        <v>0</v>
      </c>
      <c r="Q76" s="3">
        <v>3</v>
      </c>
      <c r="R76" s="3">
        <v>1.02</v>
      </c>
      <c r="S76" t="s">
        <v>14</v>
      </c>
    </row>
    <row r="77" spans="1:19" x14ac:dyDescent="0.25">
      <c r="A77" s="2">
        <v>42445</v>
      </c>
      <c r="B77" s="3">
        <f t="shared" si="3"/>
        <v>3</v>
      </c>
      <c r="C77" t="str">
        <f t="shared" si="4"/>
        <v>March</v>
      </c>
      <c r="D77">
        <f t="shared" si="5"/>
        <v>2016</v>
      </c>
      <c r="N77" s="2">
        <v>42979</v>
      </c>
      <c r="O77" s="3">
        <v>2</v>
      </c>
      <c r="P77" s="3">
        <v>0</v>
      </c>
      <c r="Q77" s="3">
        <v>1</v>
      </c>
      <c r="R77" s="3">
        <v>1.0255000000000001</v>
      </c>
      <c r="S77" t="s">
        <v>20</v>
      </c>
    </row>
    <row r="78" spans="1:19" x14ac:dyDescent="0.25">
      <c r="A78" s="2">
        <v>42446</v>
      </c>
      <c r="B78" s="3">
        <f t="shared" si="3"/>
        <v>3</v>
      </c>
      <c r="C78" t="str">
        <f t="shared" si="4"/>
        <v>March</v>
      </c>
      <c r="D78">
        <f t="shared" si="5"/>
        <v>2016</v>
      </c>
      <c r="N78" s="2">
        <v>42699</v>
      </c>
      <c r="O78" s="3">
        <v>72</v>
      </c>
      <c r="P78" s="3">
        <v>0.32500000000000001</v>
      </c>
      <c r="Q78" s="3">
        <v>3</v>
      </c>
      <c r="R78" s="3">
        <v>1</v>
      </c>
      <c r="S78" t="s">
        <v>14</v>
      </c>
    </row>
    <row r="79" spans="1:19" x14ac:dyDescent="0.25">
      <c r="A79" s="2">
        <v>42447</v>
      </c>
      <c r="B79" s="3">
        <f t="shared" si="3"/>
        <v>3</v>
      </c>
      <c r="C79" t="str">
        <f t="shared" si="4"/>
        <v>March</v>
      </c>
      <c r="D79">
        <f t="shared" si="5"/>
        <v>2016</v>
      </c>
      <c r="N79" s="2">
        <v>42605</v>
      </c>
      <c r="O79" s="3">
        <v>48</v>
      </c>
      <c r="P79" s="3">
        <v>0.32500000000000001</v>
      </c>
      <c r="Q79" s="3">
        <v>1</v>
      </c>
      <c r="R79" s="3">
        <v>0.97250000000000003</v>
      </c>
      <c r="S79" t="s">
        <v>22</v>
      </c>
    </row>
    <row r="80" spans="1:19" x14ac:dyDescent="0.25">
      <c r="A80" s="2">
        <v>42448</v>
      </c>
      <c r="B80" s="3">
        <f t="shared" si="3"/>
        <v>3</v>
      </c>
      <c r="C80" t="str">
        <f t="shared" si="4"/>
        <v>March</v>
      </c>
      <c r="D80">
        <f t="shared" si="5"/>
        <v>2016</v>
      </c>
      <c r="N80" s="2">
        <v>42883</v>
      </c>
      <c r="O80" s="3">
        <v>1</v>
      </c>
      <c r="P80" s="3">
        <v>0</v>
      </c>
      <c r="Q80" s="3">
        <v>2</v>
      </c>
      <c r="R80" s="3">
        <v>1.0255000000000001</v>
      </c>
      <c r="S80" t="s">
        <v>20</v>
      </c>
    </row>
    <row r="81" spans="1:19" x14ac:dyDescent="0.25">
      <c r="A81" s="2">
        <v>42449</v>
      </c>
      <c r="B81" s="3">
        <f t="shared" si="3"/>
        <v>3</v>
      </c>
      <c r="C81" t="str">
        <f t="shared" si="4"/>
        <v>March</v>
      </c>
      <c r="D81">
        <f t="shared" si="5"/>
        <v>2016</v>
      </c>
      <c r="N81" s="2">
        <v>42795</v>
      </c>
      <c r="O81" s="3">
        <v>2</v>
      </c>
      <c r="P81" s="3">
        <v>0</v>
      </c>
      <c r="Q81" s="3">
        <v>1</v>
      </c>
      <c r="R81" s="3">
        <v>1.02</v>
      </c>
      <c r="S81" t="s">
        <v>22</v>
      </c>
    </row>
    <row r="82" spans="1:19" x14ac:dyDescent="0.25">
      <c r="A82" s="2">
        <v>42450</v>
      </c>
      <c r="B82" s="3">
        <f t="shared" si="3"/>
        <v>3</v>
      </c>
      <c r="C82" t="str">
        <f t="shared" si="4"/>
        <v>March</v>
      </c>
      <c r="D82">
        <f t="shared" si="5"/>
        <v>2016</v>
      </c>
      <c r="N82" s="2">
        <v>42715</v>
      </c>
      <c r="O82" s="3">
        <v>240</v>
      </c>
      <c r="P82" s="3">
        <v>0.4375</v>
      </c>
      <c r="Q82" s="3">
        <v>4</v>
      </c>
      <c r="R82" s="3">
        <v>1.0175000000000001</v>
      </c>
      <c r="S82" t="s">
        <v>20</v>
      </c>
    </row>
    <row r="83" spans="1:19" x14ac:dyDescent="0.25">
      <c r="A83" s="2">
        <v>42451</v>
      </c>
      <c r="B83" s="3">
        <f t="shared" si="3"/>
        <v>3</v>
      </c>
      <c r="C83" t="str">
        <f t="shared" si="4"/>
        <v>March</v>
      </c>
      <c r="D83">
        <f t="shared" si="5"/>
        <v>2016</v>
      </c>
      <c r="N83" s="2">
        <v>42817</v>
      </c>
      <c r="O83" s="3">
        <v>60</v>
      </c>
      <c r="P83" s="3">
        <v>0.32500000000000001</v>
      </c>
      <c r="Q83" s="3">
        <v>2</v>
      </c>
      <c r="R83" s="3">
        <v>1.02</v>
      </c>
      <c r="S83" t="s">
        <v>16</v>
      </c>
    </row>
    <row r="84" spans="1:19" x14ac:dyDescent="0.25">
      <c r="A84" s="2">
        <v>42452</v>
      </c>
      <c r="B84" s="3">
        <f t="shared" si="3"/>
        <v>3</v>
      </c>
      <c r="C84" t="str">
        <f t="shared" si="4"/>
        <v>March</v>
      </c>
      <c r="D84">
        <f t="shared" si="5"/>
        <v>2016</v>
      </c>
      <c r="N84" s="2">
        <v>42658</v>
      </c>
      <c r="O84" s="3">
        <v>6</v>
      </c>
      <c r="P84" s="3">
        <v>0</v>
      </c>
      <c r="Q84" s="3">
        <v>1</v>
      </c>
      <c r="R84" s="3">
        <v>1</v>
      </c>
      <c r="S84" t="s">
        <v>20</v>
      </c>
    </row>
    <row r="85" spans="1:19" x14ac:dyDescent="0.25">
      <c r="A85" s="2">
        <v>42453</v>
      </c>
      <c r="B85" s="3">
        <f t="shared" si="3"/>
        <v>3</v>
      </c>
      <c r="C85" t="str">
        <f t="shared" si="4"/>
        <v>March</v>
      </c>
      <c r="D85">
        <f t="shared" si="5"/>
        <v>2016</v>
      </c>
      <c r="N85" s="2">
        <v>42595</v>
      </c>
      <c r="O85" s="3">
        <v>1</v>
      </c>
      <c r="P85" s="3">
        <v>0</v>
      </c>
      <c r="Q85" s="3">
        <v>1</v>
      </c>
      <c r="R85" s="3">
        <v>0.97250000000000003</v>
      </c>
      <c r="S85" t="s">
        <v>14</v>
      </c>
    </row>
    <row r="86" spans="1:19" x14ac:dyDescent="0.25">
      <c r="A86" s="2">
        <v>42454</v>
      </c>
      <c r="B86" s="3">
        <f t="shared" si="3"/>
        <v>3</v>
      </c>
      <c r="C86" t="str">
        <f t="shared" si="4"/>
        <v>March</v>
      </c>
      <c r="D86">
        <f t="shared" si="5"/>
        <v>2016</v>
      </c>
      <c r="N86" s="2">
        <v>42512</v>
      </c>
      <c r="O86" s="3">
        <v>72</v>
      </c>
      <c r="P86" s="3">
        <v>0.32500000000000001</v>
      </c>
      <c r="Q86" s="3">
        <v>3</v>
      </c>
      <c r="R86" s="3">
        <v>0.99</v>
      </c>
      <c r="S86" t="s">
        <v>18</v>
      </c>
    </row>
    <row r="87" spans="1:19" x14ac:dyDescent="0.25">
      <c r="A87" s="2">
        <v>42455</v>
      </c>
      <c r="B87" s="3">
        <f t="shared" si="3"/>
        <v>3</v>
      </c>
      <c r="C87" t="str">
        <f t="shared" si="4"/>
        <v>March</v>
      </c>
      <c r="D87">
        <f t="shared" si="5"/>
        <v>2016</v>
      </c>
      <c r="N87" s="2">
        <v>43081</v>
      </c>
      <c r="O87" s="3">
        <v>36</v>
      </c>
      <c r="P87" s="3">
        <v>0.25</v>
      </c>
      <c r="Q87" s="3">
        <v>2</v>
      </c>
      <c r="R87" s="3">
        <v>1.0255000000000001</v>
      </c>
      <c r="S87" t="s">
        <v>20</v>
      </c>
    </row>
    <row r="88" spans="1:19" x14ac:dyDescent="0.25">
      <c r="A88" s="2">
        <v>42456</v>
      </c>
      <c r="B88" s="3">
        <f t="shared" si="3"/>
        <v>3</v>
      </c>
      <c r="C88" t="str">
        <f t="shared" si="4"/>
        <v>March</v>
      </c>
      <c r="D88">
        <f t="shared" si="5"/>
        <v>2016</v>
      </c>
      <c r="N88" s="2">
        <v>42496</v>
      </c>
      <c r="O88" s="3">
        <v>2</v>
      </c>
      <c r="P88" s="3">
        <v>0</v>
      </c>
      <c r="Q88" s="3">
        <v>3</v>
      </c>
      <c r="R88" s="3">
        <v>0.99</v>
      </c>
      <c r="S88" t="s">
        <v>14</v>
      </c>
    </row>
    <row r="89" spans="1:19" x14ac:dyDescent="0.25">
      <c r="A89" s="2">
        <v>42457</v>
      </c>
      <c r="B89" s="3">
        <f t="shared" si="3"/>
        <v>3</v>
      </c>
      <c r="C89" t="str">
        <f t="shared" si="4"/>
        <v>March</v>
      </c>
      <c r="D89">
        <f t="shared" si="5"/>
        <v>2016</v>
      </c>
      <c r="N89" s="2">
        <v>42596</v>
      </c>
      <c r="O89" s="3">
        <v>2</v>
      </c>
      <c r="P89" s="3">
        <v>0</v>
      </c>
      <c r="Q89" s="3">
        <v>3</v>
      </c>
      <c r="R89" s="3">
        <v>0.97250000000000003</v>
      </c>
      <c r="S89" t="s">
        <v>18</v>
      </c>
    </row>
    <row r="90" spans="1:19" x14ac:dyDescent="0.25">
      <c r="A90" s="2">
        <v>42458</v>
      </c>
      <c r="B90" s="3">
        <f t="shared" si="3"/>
        <v>3</v>
      </c>
      <c r="C90" t="str">
        <f t="shared" si="4"/>
        <v>March</v>
      </c>
      <c r="D90">
        <f t="shared" si="5"/>
        <v>2016</v>
      </c>
      <c r="N90" s="2">
        <v>42865</v>
      </c>
      <c r="O90" s="3">
        <v>2</v>
      </c>
      <c r="P90" s="3">
        <v>0</v>
      </c>
      <c r="Q90" s="3">
        <v>2</v>
      </c>
      <c r="R90" s="3">
        <v>1.0255000000000001</v>
      </c>
      <c r="S90" t="s">
        <v>20</v>
      </c>
    </row>
    <row r="91" spans="1:19" x14ac:dyDescent="0.25">
      <c r="A91" s="2">
        <v>42459</v>
      </c>
      <c r="B91" s="3">
        <f t="shared" si="3"/>
        <v>3</v>
      </c>
      <c r="C91" t="str">
        <f t="shared" si="4"/>
        <v>March</v>
      </c>
      <c r="D91">
        <f t="shared" si="5"/>
        <v>2016</v>
      </c>
      <c r="N91" s="2">
        <v>42645</v>
      </c>
      <c r="O91" s="3">
        <v>60</v>
      </c>
      <c r="P91" s="3">
        <v>0.32500000000000001</v>
      </c>
      <c r="Q91" s="3">
        <v>1</v>
      </c>
      <c r="R91" s="3">
        <v>1</v>
      </c>
      <c r="S91" t="s">
        <v>28</v>
      </c>
    </row>
    <row r="92" spans="1:19" x14ac:dyDescent="0.25">
      <c r="A92" s="2">
        <v>42460</v>
      </c>
      <c r="B92" s="3">
        <f t="shared" si="3"/>
        <v>3</v>
      </c>
      <c r="C92" t="str">
        <f t="shared" si="4"/>
        <v>March</v>
      </c>
      <c r="D92">
        <f t="shared" si="5"/>
        <v>2016</v>
      </c>
      <c r="N92" s="2">
        <v>42953</v>
      </c>
      <c r="O92" s="3">
        <v>3</v>
      </c>
      <c r="P92" s="3">
        <v>0</v>
      </c>
      <c r="Q92" s="3">
        <v>2</v>
      </c>
      <c r="R92" s="3">
        <v>1.0255000000000001</v>
      </c>
      <c r="S92" t="s">
        <v>20</v>
      </c>
    </row>
    <row r="93" spans="1:19" x14ac:dyDescent="0.25">
      <c r="A93" s="2">
        <v>42461</v>
      </c>
      <c r="B93" s="3">
        <f t="shared" si="3"/>
        <v>4</v>
      </c>
      <c r="C93" t="str">
        <f t="shared" si="4"/>
        <v>April</v>
      </c>
      <c r="D93">
        <f t="shared" si="5"/>
        <v>2016</v>
      </c>
      <c r="N93" s="2">
        <v>42508</v>
      </c>
      <c r="O93" s="3">
        <v>60</v>
      </c>
      <c r="P93" s="3">
        <v>0.32500000000000001</v>
      </c>
      <c r="Q93" s="3">
        <v>4</v>
      </c>
      <c r="R93" s="3">
        <v>0.99</v>
      </c>
      <c r="S93" t="s">
        <v>14</v>
      </c>
    </row>
    <row r="94" spans="1:19" x14ac:dyDescent="0.25">
      <c r="A94" s="2">
        <v>42462</v>
      </c>
      <c r="B94" s="3">
        <f t="shared" si="3"/>
        <v>4</v>
      </c>
      <c r="C94" t="str">
        <f t="shared" si="4"/>
        <v>April</v>
      </c>
      <c r="D94">
        <f t="shared" si="5"/>
        <v>2016</v>
      </c>
      <c r="N94" s="2">
        <v>42915</v>
      </c>
      <c r="O94" s="3">
        <v>192</v>
      </c>
      <c r="P94" s="3">
        <v>0.4375</v>
      </c>
      <c r="Q94" s="3">
        <v>2</v>
      </c>
      <c r="R94" s="3">
        <v>1.0255000000000001</v>
      </c>
      <c r="S94" t="s">
        <v>18</v>
      </c>
    </row>
    <row r="95" spans="1:19" x14ac:dyDescent="0.25">
      <c r="A95" s="2">
        <v>42463</v>
      </c>
      <c r="B95" s="3">
        <f t="shared" si="3"/>
        <v>4</v>
      </c>
      <c r="C95" t="str">
        <f t="shared" si="4"/>
        <v>April</v>
      </c>
      <c r="D95">
        <f t="shared" si="5"/>
        <v>2016</v>
      </c>
      <c r="N95" s="2">
        <v>42651</v>
      </c>
      <c r="O95" s="3">
        <v>60</v>
      </c>
      <c r="P95" s="3">
        <v>0.32500000000000001</v>
      </c>
      <c r="Q95" s="3">
        <v>2</v>
      </c>
      <c r="R95" s="3">
        <v>1</v>
      </c>
      <c r="S95" t="s">
        <v>24</v>
      </c>
    </row>
    <row r="96" spans="1:19" x14ac:dyDescent="0.25">
      <c r="A96" s="2">
        <v>42464</v>
      </c>
      <c r="B96" s="3">
        <f t="shared" si="3"/>
        <v>4</v>
      </c>
      <c r="C96" t="str">
        <f t="shared" si="4"/>
        <v>April</v>
      </c>
      <c r="D96">
        <f t="shared" si="5"/>
        <v>2016</v>
      </c>
      <c r="N96" s="2">
        <v>42410</v>
      </c>
      <c r="O96" s="3">
        <v>60</v>
      </c>
      <c r="P96" s="3">
        <v>0.32500000000000001</v>
      </c>
      <c r="Q96" s="3">
        <v>2</v>
      </c>
      <c r="R96" s="3">
        <v>0.99</v>
      </c>
      <c r="S96" t="s">
        <v>27</v>
      </c>
    </row>
    <row r="97" spans="1:19" x14ac:dyDescent="0.25">
      <c r="A97" s="2">
        <v>42465</v>
      </c>
      <c r="B97" s="3">
        <f t="shared" si="3"/>
        <v>4</v>
      </c>
      <c r="C97" t="str">
        <f t="shared" si="4"/>
        <v>April</v>
      </c>
      <c r="D97">
        <f t="shared" si="5"/>
        <v>2016</v>
      </c>
      <c r="N97" s="2">
        <v>43021</v>
      </c>
      <c r="O97" s="3">
        <v>3</v>
      </c>
      <c r="P97" s="3">
        <v>0</v>
      </c>
      <c r="Q97" s="3">
        <v>4</v>
      </c>
      <c r="R97" s="3">
        <v>1.0255000000000001</v>
      </c>
      <c r="S97" t="s">
        <v>16</v>
      </c>
    </row>
    <row r="98" spans="1:19" x14ac:dyDescent="0.25">
      <c r="A98" s="2">
        <v>42466</v>
      </c>
      <c r="B98" s="3">
        <f t="shared" si="3"/>
        <v>4</v>
      </c>
      <c r="C98" t="str">
        <f t="shared" si="4"/>
        <v>April</v>
      </c>
      <c r="D98">
        <f t="shared" si="5"/>
        <v>2016</v>
      </c>
      <c r="N98" s="2">
        <v>42439</v>
      </c>
      <c r="O98" s="3">
        <v>60</v>
      </c>
      <c r="P98" s="3">
        <v>0.32500000000000001</v>
      </c>
      <c r="Q98" s="3">
        <v>1</v>
      </c>
      <c r="R98" s="3">
        <v>0.99</v>
      </c>
      <c r="S98" t="s">
        <v>20</v>
      </c>
    </row>
    <row r="99" spans="1:19" x14ac:dyDescent="0.25">
      <c r="A99" s="2">
        <v>42467</v>
      </c>
      <c r="B99" s="3">
        <f t="shared" si="3"/>
        <v>4</v>
      </c>
      <c r="C99" t="str">
        <f t="shared" si="4"/>
        <v>April</v>
      </c>
      <c r="D99">
        <f t="shared" si="5"/>
        <v>2016</v>
      </c>
      <c r="N99" s="2">
        <v>42689</v>
      </c>
      <c r="O99" s="3">
        <v>60</v>
      </c>
      <c r="P99" s="3">
        <v>0.32500000000000001</v>
      </c>
      <c r="Q99" s="3">
        <v>3</v>
      </c>
      <c r="R99" s="3">
        <v>1</v>
      </c>
      <c r="S99" t="s">
        <v>18</v>
      </c>
    </row>
    <row r="100" spans="1:19" x14ac:dyDescent="0.25">
      <c r="A100" s="2">
        <v>42468</v>
      </c>
      <c r="B100" s="3">
        <f t="shared" si="3"/>
        <v>4</v>
      </c>
      <c r="C100" t="str">
        <f t="shared" si="4"/>
        <v>April</v>
      </c>
      <c r="D100">
        <f t="shared" si="5"/>
        <v>2016</v>
      </c>
      <c r="N100" s="2">
        <v>42799</v>
      </c>
      <c r="O100" s="3">
        <v>7</v>
      </c>
      <c r="P100" s="3">
        <v>0</v>
      </c>
      <c r="Q100" s="3">
        <v>4</v>
      </c>
      <c r="R100" s="3">
        <v>1.02</v>
      </c>
      <c r="S100" t="s">
        <v>22</v>
      </c>
    </row>
    <row r="101" spans="1:19" x14ac:dyDescent="0.25">
      <c r="A101" s="2">
        <v>42469</v>
      </c>
      <c r="B101" s="3">
        <f t="shared" si="3"/>
        <v>4</v>
      </c>
      <c r="C101" t="str">
        <f t="shared" si="4"/>
        <v>April</v>
      </c>
      <c r="D101">
        <f t="shared" si="5"/>
        <v>2016</v>
      </c>
      <c r="N101" s="2">
        <v>42707</v>
      </c>
      <c r="O101" s="3">
        <v>2</v>
      </c>
      <c r="P101" s="3">
        <v>0</v>
      </c>
      <c r="Q101" s="3">
        <v>3</v>
      </c>
      <c r="R101" s="3">
        <v>1.0175000000000001</v>
      </c>
      <c r="S101" t="s">
        <v>20</v>
      </c>
    </row>
    <row r="102" spans="1:19" x14ac:dyDescent="0.25">
      <c r="A102" s="2">
        <v>42470</v>
      </c>
      <c r="B102" s="3">
        <f t="shared" si="3"/>
        <v>4</v>
      </c>
      <c r="C102" t="str">
        <f t="shared" si="4"/>
        <v>April</v>
      </c>
      <c r="D102">
        <f t="shared" si="5"/>
        <v>2016</v>
      </c>
      <c r="N102" s="2">
        <v>42421</v>
      </c>
      <c r="O102" s="3">
        <v>8</v>
      </c>
      <c r="P102" s="3">
        <v>0</v>
      </c>
      <c r="Q102" s="3">
        <v>3</v>
      </c>
      <c r="R102" s="3">
        <v>0.99</v>
      </c>
      <c r="S102" t="s">
        <v>18</v>
      </c>
    </row>
    <row r="103" spans="1:19" x14ac:dyDescent="0.25">
      <c r="A103" s="2">
        <v>42471</v>
      </c>
      <c r="B103" s="3">
        <f t="shared" si="3"/>
        <v>4</v>
      </c>
      <c r="C103" t="str">
        <f t="shared" si="4"/>
        <v>April</v>
      </c>
      <c r="D103">
        <f t="shared" si="5"/>
        <v>2016</v>
      </c>
      <c r="N103" s="2">
        <v>42406</v>
      </c>
      <c r="O103" s="3">
        <v>3</v>
      </c>
      <c r="P103" s="3">
        <v>0</v>
      </c>
      <c r="Q103" s="3">
        <v>2</v>
      </c>
      <c r="R103" s="3">
        <v>0.99</v>
      </c>
      <c r="S103" t="s">
        <v>20</v>
      </c>
    </row>
    <row r="104" spans="1:19" x14ac:dyDescent="0.25">
      <c r="A104" s="2">
        <v>42472</v>
      </c>
      <c r="B104" s="3">
        <f t="shared" si="3"/>
        <v>4</v>
      </c>
      <c r="C104" t="str">
        <f t="shared" si="4"/>
        <v>April</v>
      </c>
      <c r="D104">
        <f t="shared" si="5"/>
        <v>2016</v>
      </c>
      <c r="N104" s="2">
        <v>42998</v>
      </c>
      <c r="O104" s="3">
        <v>168</v>
      </c>
      <c r="P104" s="3">
        <v>0.4375</v>
      </c>
      <c r="Q104" s="3">
        <v>4</v>
      </c>
      <c r="R104" s="3">
        <v>1.0255000000000001</v>
      </c>
      <c r="S104" t="s">
        <v>20</v>
      </c>
    </row>
    <row r="105" spans="1:19" x14ac:dyDescent="0.25">
      <c r="A105" s="2">
        <v>42473</v>
      </c>
      <c r="B105" s="3">
        <f t="shared" si="3"/>
        <v>4</v>
      </c>
      <c r="C105" t="str">
        <f t="shared" si="4"/>
        <v>April</v>
      </c>
      <c r="D105">
        <f t="shared" si="5"/>
        <v>2016</v>
      </c>
      <c r="N105" s="2">
        <v>43058</v>
      </c>
      <c r="O105" s="3">
        <v>252</v>
      </c>
      <c r="P105" s="3">
        <v>0.4375</v>
      </c>
      <c r="Q105" s="3">
        <v>3</v>
      </c>
      <c r="R105" s="3">
        <v>1.0255000000000001</v>
      </c>
      <c r="S105" t="s">
        <v>14</v>
      </c>
    </row>
    <row r="106" spans="1:19" x14ac:dyDescent="0.25">
      <c r="A106" s="2">
        <v>42474</v>
      </c>
      <c r="B106" s="3">
        <f t="shared" si="3"/>
        <v>4</v>
      </c>
      <c r="C106" t="str">
        <f t="shared" si="4"/>
        <v>April</v>
      </c>
      <c r="D106">
        <f t="shared" si="5"/>
        <v>2016</v>
      </c>
      <c r="N106" s="2">
        <v>42604</v>
      </c>
      <c r="O106" s="3">
        <v>192</v>
      </c>
      <c r="P106" s="3">
        <v>0.4375</v>
      </c>
      <c r="Q106" s="3">
        <v>1</v>
      </c>
      <c r="R106" s="3">
        <v>0.97250000000000003</v>
      </c>
      <c r="S106" t="s">
        <v>18</v>
      </c>
    </row>
    <row r="107" spans="1:19" x14ac:dyDescent="0.25">
      <c r="A107" s="2">
        <v>42475</v>
      </c>
      <c r="B107" s="3">
        <f t="shared" si="3"/>
        <v>4</v>
      </c>
      <c r="C107" t="str">
        <f t="shared" si="4"/>
        <v>April</v>
      </c>
      <c r="D107">
        <f t="shared" si="5"/>
        <v>2016</v>
      </c>
      <c r="N107" s="2">
        <v>42875</v>
      </c>
      <c r="O107" s="3">
        <v>48</v>
      </c>
      <c r="P107" s="3">
        <v>0.32500000000000001</v>
      </c>
      <c r="Q107" s="3">
        <v>2</v>
      </c>
      <c r="R107" s="3">
        <v>1.0255000000000001</v>
      </c>
      <c r="S107" t="s">
        <v>22</v>
      </c>
    </row>
    <row r="108" spans="1:19" x14ac:dyDescent="0.25">
      <c r="A108" s="2">
        <v>42476</v>
      </c>
      <c r="B108" s="3">
        <f t="shared" si="3"/>
        <v>4</v>
      </c>
      <c r="C108" t="str">
        <f t="shared" si="4"/>
        <v>April</v>
      </c>
      <c r="D108">
        <f t="shared" si="5"/>
        <v>2016</v>
      </c>
      <c r="N108" s="2">
        <v>43070</v>
      </c>
      <c r="O108" s="3">
        <v>2</v>
      </c>
      <c r="P108" s="3">
        <v>0</v>
      </c>
      <c r="Q108" s="3">
        <v>3</v>
      </c>
      <c r="R108" s="3">
        <v>1.0255000000000001</v>
      </c>
      <c r="S108" t="s">
        <v>14</v>
      </c>
    </row>
    <row r="109" spans="1:19" x14ac:dyDescent="0.25">
      <c r="A109" s="2">
        <v>42477</v>
      </c>
      <c r="B109" s="3">
        <f t="shared" si="3"/>
        <v>4</v>
      </c>
      <c r="C109" t="str">
        <f t="shared" si="4"/>
        <v>April</v>
      </c>
      <c r="D109">
        <f t="shared" si="5"/>
        <v>2016</v>
      </c>
      <c r="N109" s="2">
        <v>43077</v>
      </c>
      <c r="O109" s="3">
        <v>72</v>
      </c>
      <c r="P109" s="3">
        <v>0.32500000000000001</v>
      </c>
      <c r="Q109" s="3">
        <v>4</v>
      </c>
      <c r="R109" s="3">
        <v>1.0255000000000001</v>
      </c>
      <c r="S109" t="s">
        <v>26</v>
      </c>
    </row>
    <row r="110" spans="1:19" x14ac:dyDescent="0.25">
      <c r="A110" s="2">
        <v>42478</v>
      </c>
      <c r="B110" s="3">
        <f t="shared" si="3"/>
        <v>4</v>
      </c>
      <c r="C110" t="str">
        <f t="shared" si="4"/>
        <v>April</v>
      </c>
      <c r="D110">
        <f t="shared" si="5"/>
        <v>2016</v>
      </c>
      <c r="N110" s="2">
        <v>42589</v>
      </c>
      <c r="O110" s="3">
        <v>1</v>
      </c>
      <c r="P110" s="3">
        <v>0</v>
      </c>
      <c r="Q110" s="3">
        <v>4</v>
      </c>
      <c r="R110" s="3">
        <v>0.97250000000000003</v>
      </c>
      <c r="S110" t="s">
        <v>28</v>
      </c>
    </row>
    <row r="111" spans="1:19" x14ac:dyDescent="0.25">
      <c r="A111" s="2">
        <v>42479</v>
      </c>
      <c r="B111" s="3">
        <f t="shared" si="3"/>
        <v>4</v>
      </c>
      <c r="C111" t="str">
        <f t="shared" si="4"/>
        <v>April</v>
      </c>
      <c r="D111">
        <f t="shared" si="5"/>
        <v>2016</v>
      </c>
      <c r="N111" s="2">
        <v>43002</v>
      </c>
      <c r="O111" s="3">
        <v>60</v>
      </c>
      <c r="P111" s="3">
        <v>0.32500000000000001</v>
      </c>
      <c r="Q111" s="3">
        <v>1</v>
      </c>
      <c r="R111" s="3">
        <v>1.0255000000000001</v>
      </c>
      <c r="S111" t="s">
        <v>27</v>
      </c>
    </row>
    <row r="112" spans="1:19" x14ac:dyDescent="0.25">
      <c r="A112" s="2">
        <v>42480</v>
      </c>
      <c r="B112" s="3">
        <f t="shared" si="3"/>
        <v>4</v>
      </c>
      <c r="C112" t="str">
        <f t="shared" si="4"/>
        <v>April</v>
      </c>
      <c r="D112">
        <f t="shared" si="5"/>
        <v>2016</v>
      </c>
      <c r="N112" s="2">
        <v>42876</v>
      </c>
      <c r="O112" s="3">
        <v>204</v>
      </c>
      <c r="P112" s="3">
        <v>0.4375</v>
      </c>
      <c r="Q112" s="3">
        <v>1</v>
      </c>
      <c r="R112" s="3">
        <v>1.0255000000000001</v>
      </c>
      <c r="S112" t="s">
        <v>18</v>
      </c>
    </row>
    <row r="113" spans="1:19" x14ac:dyDescent="0.25">
      <c r="A113" s="2">
        <v>42481</v>
      </c>
      <c r="B113" s="3">
        <f t="shared" si="3"/>
        <v>4</v>
      </c>
      <c r="C113" t="str">
        <f t="shared" si="4"/>
        <v>April</v>
      </c>
      <c r="D113">
        <f t="shared" si="5"/>
        <v>2016</v>
      </c>
      <c r="N113" s="2">
        <v>42412</v>
      </c>
      <c r="O113" s="3">
        <v>228</v>
      </c>
      <c r="P113" s="3">
        <v>0.4375</v>
      </c>
      <c r="Q113" s="3">
        <v>4</v>
      </c>
      <c r="R113" s="3">
        <v>0.99</v>
      </c>
      <c r="S113" t="s">
        <v>27</v>
      </c>
    </row>
    <row r="114" spans="1:19" x14ac:dyDescent="0.25">
      <c r="A114" s="2">
        <v>42482</v>
      </c>
      <c r="B114" s="3">
        <f t="shared" si="3"/>
        <v>4</v>
      </c>
      <c r="C114" t="str">
        <f t="shared" si="4"/>
        <v>April</v>
      </c>
      <c r="D114">
        <f t="shared" si="5"/>
        <v>2016</v>
      </c>
      <c r="N114" s="2">
        <v>42566</v>
      </c>
      <c r="O114" s="3">
        <v>3</v>
      </c>
      <c r="P114" s="3">
        <v>0</v>
      </c>
      <c r="Q114" s="3">
        <v>2</v>
      </c>
      <c r="R114" s="3">
        <v>0.97250000000000003</v>
      </c>
      <c r="S114" t="s">
        <v>22</v>
      </c>
    </row>
    <row r="115" spans="1:19" x14ac:dyDescent="0.25">
      <c r="A115" s="2">
        <v>42483</v>
      </c>
      <c r="B115" s="3">
        <f t="shared" si="3"/>
        <v>4</v>
      </c>
      <c r="C115" t="str">
        <f t="shared" si="4"/>
        <v>April</v>
      </c>
      <c r="D115">
        <f t="shared" si="5"/>
        <v>2016</v>
      </c>
      <c r="N115" s="2">
        <v>42920</v>
      </c>
      <c r="O115" s="3">
        <v>60</v>
      </c>
      <c r="P115" s="3">
        <v>0.32500000000000001</v>
      </c>
      <c r="Q115" s="3">
        <v>4</v>
      </c>
      <c r="R115" s="3">
        <v>1.0255000000000001</v>
      </c>
      <c r="S115" t="s">
        <v>22</v>
      </c>
    </row>
    <row r="116" spans="1:19" x14ac:dyDescent="0.25">
      <c r="A116" s="2">
        <v>42484</v>
      </c>
      <c r="B116" s="3">
        <f t="shared" si="3"/>
        <v>4</v>
      </c>
      <c r="C116" t="str">
        <f t="shared" si="4"/>
        <v>April</v>
      </c>
      <c r="D116">
        <f t="shared" si="5"/>
        <v>2016</v>
      </c>
      <c r="N116" s="2">
        <v>43022</v>
      </c>
      <c r="O116" s="3">
        <v>1</v>
      </c>
      <c r="P116" s="3">
        <v>0</v>
      </c>
      <c r="Q116" s="3">
        <v>3</v>
      </c>
      <c r="R116" s="3">
        <v>1.0255000000000001</v>
      </c>
      <c r="S116" t="s">
        <v>22</v>
      </c>
    </row>
    <row r="117" spans="1:19" x14ac:dyDescent="0.25">
      <c r="A117" s="2">
        <v>42485</v>
      </c>
      <c r="B117" s="3">
        <f t="shared" si="3"/>
        <v>4</v>
      </c>
      <c r="C117" t="str">
        <f t="shared" si="4"/>
        <v>April</v>
      </c>
      <c r="D117">
        <f t="shared" si="5"/>
        <v>2016</v>
      </c>
      <c r="N117" s="2">
        <v>42823</v>
      </c>
      <c r="O117" s="3">
        <v>3</v>
      </c>
      <c r="P117" s="3">
        <v>0</v>
      </c>
      <c r="Q117" s="3">
        <v>2</v>
      </c>
      <c r="R117" s="3">
        <v>1.02</v>
      </c>
      <c r="S117" t="s">
        <v>27</v>
      </c>
    </row>
    <row r="118" spans="1:19" x14ac:dyDescent="0.25">
      <c r="A118" s="2">
        <v>42486</v>
      </c>
      <c r="B118" s="3">
        <f t="shared" si="3"/>
        <v>4</v>
      </c>
      <c r="C118" t="str">
        <f t="shared" si="4"/>
        <v>April</v>
      </c>
      <c r="D118">
        <f t="shared" si="5"/>
        <v>2016</v>
      </c>
      <c r="N118" s="2">
        <v>42872</v>
      </c>
      <c r="O118" s="3">
        <v>48</v>
      </c>
      <c r="P118" s="3">
        <v>0.32500000000000001</v>
      </c>
      <c r="Q118" s="3">
        <v>2</v>
      </c>
      <c r="R118" s="3">
        <v>1.0255000000000001</v>
      </c>
      <c r="S118" t="s">
        <v>22</v>
      </c>
    </row>
    <row r="119" spans="1:19" x14ac:dyDescent="0.25">
      <c r="A119" s="2">
        <v>42487</v>
      </c>
      <c r="B119" s="3">
        <f t="shared" si="3"/>
        <v>4</v>
      </c>
      <c r="C119" t="str">
        <f t="shared" si="4"/>
        <v>April</v>
      </c>
      <c r="D119">
        <f t="shared" si="5"/>
        <v>2016</v>
      </c>
      <c r="N119" s="2">
        <v>42688</v>
      </c>
      <c r="O119" s="3">
        <v>3</v>
      </c>
      <c r="P119" s="3">
        <v>0</v>
      </c>
      <c r="Q119" s="3">
        <v>2</v>
      </c>
      <c r="R119" s="3">
        <v>1</v>
      </c>
      <c r="S119" t="s">
        <v>14</v>
      </c>
    </row>
    <row r="120" spans="1:19" x14ac:dyDescent="0.25">
      <c r="A120" s="2">
        <v>42488</v>
      </c>
      <c r="B120" s="3">
        <f t="shared" si="3"/>
        <v>4</v>
      </c>
      <c r="C120" t="str">
        <f t="shared" si="4"/>
        <v>April</v>
      </c>
      <c r="D120">
        <f t="shared" si="5"/>
        <v>2016</v>
      </c>
      <c r="N120" s="2">
        <v>42852</v>
      </c>
      <c r="O120" s="3">
        <v>240</v>
      </c>
      <c r="P120" s="3">
        <v>0.4375</v>
      </c>
      <c r="Q120" s="3">
        <v>4</v>
      </c>
      <c r="R120" s="3">
        <v>1.02</v>
      </c>
      <c r="S120" t="s">
        <v>14</v>
      </c>
    </row>
    <row r="121" spans="1:19" x14ac:dyDescent="0.25">
      <c r="A121" s="2">
        <v>42489</v>
      </c>
      <c r="B121" s="3">
        <f t="shared" si="3"/>
        <v>4</v>
      </c>
      <c r="C121" t="str">
        <f t="shared" si="4"/>
        <v>April</v>
      </c>
      <c r="D121">
        <f t="shared" si="5"/>
        <v>2016</v>
      </c>
      <c r="N121" s="2">
        <v>42856</v>
      </c>
      <c r="O121" s="3">
        <v>168</v>
      </c>
      <c r="P121" s="3">
        <v>0.4375</v>
      </c>
      <c r="Q121" s="3">
        <v>2</v>
      </c>
      <c r="R121" s="3">
        <v>1.0255000000000001</v>
      </c>
      <c r="S121" t="s">
        <v>22</v>
      </c>
    </row>
    <row r="122" spans="1:19" x14ac:dyDescent="0.25">
      <c r="A122" s="2">
        <v>42490</v>
      </c>
      <c r="B122" s="3">
        <f t="shared" si="3"/>
        <v>4</v>
      </c>
      <c r="C122" t="str">
        <f t="shared" si="4"/>
        <v>April</v>
      </c>
      <c r="D122">
        <f t="shared" si="5"/>
        <v>2016</v>
      </c>
      <c r="N122" s="2">
        <v>42821</v>
      </c>
      <c r="O122" s="3">
        <v>48</v>
      </c>
      <c r="P122" s="3">
        <v>0.32500000000000001</v>
      </c>
      <c r="Q122" s="3">
        <v>1</v>
      </c>
      <c r="R122" s="3">
        <v>1.02</v>
      </c>
      <c r="S122" t="s">
        <v>22</v>
      </c>
    </row>
    <row r="123" spans="1:19" x14ac:dyDescent="0.25">
      <c r="A123" s="2">
        <v>42491</v>
      </c>
      <c r="B123" s="3">
        <f t="shared" si="3"/>
        <v>5</v>
      </c>
      <c r="C123" t="str">
        <f t="shared" si="4"/>
        <v>May</v>
      </c>
      <c r="D123">
        <f t="shared" si="5"/>
        <v>2016</v>
      </c>
      <c r="N123" s="2">
        <v>42478</v>
      </c>
      <c r="O123" s="3">
        <v>96</v>
      </c>
      <c r="P123" s="3">
        <v>0.38750000000000001</v>
      </c>
      <c r="Q123" s="3">
        <v>3</v>
      </c>
      <c r="R123" s="3">
        <v>0.99</v>
      </c>
      <c r="S123" t="s">
        <v>20</v>
      </c>
    </row>
    <row r="124" spans="1:19" x14ac:dyDescent="0.25">
      <c r="A124" s="2">
        <v>42492</v>
      </c>
      <c r="B124" s="3">
        <f t="shared" si="3"/>
        <v>5</v>
      </c>
      <c r="C124" t="str">
        <f t="shared" si="4"/>
        <v>May</v>
      </c>
      <c r="D124">
        <f t="shared" si="5"/>
        <v>2016</v>
      </c>
      <c r="N124" s="2">
        <v>42745</v>
      </c>
      <c r="O124" s="3">
        <v>144</v>
      </c>
      <c r="P124" s="3">
        <v>0.4375</v>
      </c>
      <c r="Q124" s="3">
        <v>4</v>
      </c>
      <c r="R124" s="3">
        <v>1.0175000000000001</v>
      </c>
      <c r="S124" t="s">
        <v>26</v>
      </c>
    </row>
    <row r="125" spans="1:19" x14ac:dyDescent="0.25">
      <c r="A125" s="2">
        <v>42493</v>
      </c>
      <c r="B125" s="3">
        <f t="shared" si="3"/>
        <v>5</v>
      </c>
      <c r="C125" t="str">
        <f t="shared" si="4"/>
        <v>May</v>
      </c>
      <c r="D125">
        <f t="shared" si="5"/>
        <v>2016</v>
      </c>
      <c r="N125" s="2">
        <v>42589</v>
      </c>
      <c r="O125" s="3">
        <v>132</v>
      </c>
      <c r="P125" s="3">
        <v>0.4</v>
      </c>
      <c r="Q125" s="3">
        <v>4</v>
      </c>
      <c r="R125" s="3">
        <v>0.97250000000000003</v>
      </c>
      <c r="S125" t="s">
        <v>14</v>
      </c>
    </row>
    <row r="126" spans="1:19" x14ac:dyDescent="0.25">
      <c r="A126" s="2">
        <v>42494</v>
      </c>
      <c r="B126" s="3">
        <f t="shared" si="3"/>
        <v>5</v>
      </c>
      <c r="C126" t="str">
        <f t="shared" si="4"/>
        <v>May</v>
      </c>
      <c r="D126">
        <f t="shared" si="5"/>
        <v>2016</v>
      </c>
      <c r="N126" s="2">
        <v>42480</v>
      </c>
      <c r="O126" s="3">
        <v>1</v>
      </c>
      <c r="P126" s="3">
        <v>0</v>
      </c>
      <c r="Q126" s="3">
        <v>2</v>
      </c>
      <c r="R126" s="3">
        <v>0.99</v>
      </c>
      <c r="S126" t="s">
        <v>18</v>
      </c>
    </row>
    <row r="127" spans="1:19" x14ac:dyDescent="0.25">
      <c r="A127" s="2">
        <v>42495</v>
      </c>
      <c r="B127" s="3">
        <f t="shared" si="3"/>
        <v>5</v>
      </c>
      <c r="C127" t="str">
        <f t="shared" si="4"/>
        <v>May</v>
      </c>
      <c r="D127">
        <f t="shared" si="5"/>
        <v>2016</v>
      </c>
      <c r="N127" s="2">
        <v>42372</v>
      </c>
      <c r="O127" s="3">
        <v>60</v>
      </c>
      <c r="P127" s="3">
        <v>0.32500000000000001</v>
      </c>
      <c r="Q127" s="3">
        <v>3</v>
      </c>
      <c r="R127" s="3">
        <v>0.99</v>
      </c>
      <c r="S127" t="s">
        <v>18</v>
      </c>
    </row>
    <row r="128" spans="1:19" x14ac:dyDescent="0.25">
      <c r="A128" s="2">
        <v>42496</v>
      </c>
      <c r="B128" s="3">
        <f t="shared" si="3"/>
        <v>5</v>
      </c>
      <c r="C128" t="str">
        <f t="shared" si="4"/>
        <v>May</v>
      </c>
      <c r="D128">
        <f t="shared" si="5"/>
        <v>2016</v>
      </c>
      <c r="N128" s="2">
        <v>42444</v>
      </c>
      <c r="O128" s="3">
        <v>2</v>
      </c>
      <c r="P128" s="3">
        <v>0</v>
      </c>
      <c r="Q128" s="3">
        <v>2</v>
      </c>
      <c r="R128" s="3">
        <v>0.99</v>
      </c>
      <c r="S128" t="s">
        <v>20</v>
      </c>
    </row>
    <row r="129" spans="1:19" x14ac:dyDescent="0.25">
      <c r="A129" s="2">
        <v>42497</v>
      </c>
      <c r="B129" s="3">
        <f t="shared" si="3"/>
        <v>5</v>
      </c>
      <c r="C129" t="str">
        <f t="shared" si="4"/>
        <v>May</v>
      </c>
      <c r="D129">
        <f t="shared" si="5"/>
        <v>2016</v>
      </c>
      <c r="N129" s="2">
        <v>42745</v>
      </c>
      <c r="O129" s="3">
        <v>7</v>
      </c>
      <c r="P129" s="3">
        <v>0</v>
      </c>
      <c r="Q129" s="3">
        <v>2</v>
      </c>
      <c r="R129" s="3">
        <v>1.0175000000000001</v>
      </c>
      <c r="S129" t="s">
        <v>22</v>
      </c>
    </row>
    <row r="130" spans="1:19" x14ac:dyDescent="0.25">
      <c r="A130" s="2">
        <v>42498</v>
      </c>
      <c r="B130" s="3">
        <f t="shared" si="3"/>
        <v>5</v>
      </c>
      <c r="C130" t="str">
        <f t="shared" si="4"/>
        <v>May</v>
      </c>
      <c r="D130">
        <f t="shared" si="5"/>
        <v>2016</v>
      </c>
      <c r="N130" s="2">
        <v>43083</v>
      </c>
      <c r="O130" s="3">
        <v>2</v>
      </c>
      <c r="P130" s="3">
        <v>0</v>
      </c>
      <c r="Q130" s="3">
        <v>2</v>
      </c>
      <c r="R130" s="3">
        <v>1.0255000000000001</v>
      </c>
      <c r="S130" t="s">
        <v>24</v>
      </c>
    </row>
    <row r="131" spans="1:19" x14ac:dyDescent="0.25">
      <c r="A131" s="2">
        <v>42499</v>
      </c>
      <c r="B131" s="3">
        <f t="shared" ref="B131:B194" si="6">MONTH(A131)</f>
        <v>5</v>
      </c>
      <c r="C131" t="str">
        <f t="shared" ref="C131:C194" si="7">TEXT(A131,"mmmm")</f>
        <v>May</v>
      </c>
      <c r="D131">
        <f t="shared" ref="D131:D194" si="8">YEAR(A131)</f>
        <v>2016</v>
      </c>
      <c r="N131" s="2">
        <v>42947</v>
      </c>
      <c r="O131" s="3">
        <v>2</v>
      </c>
      <c r="P131" s="3">
        <v>0</v>
      </c>
      <c r="Q131" s="3">
        <v>3</v>
      </c>
      <c r="R131" s="3">
        <v>1.0255000000000001</v>
      </c>
      <c r="S131" t="s">
        <v>14</v>
      </c>
    </row>
    <row r="132" spans="1:19" x14ac:dyDescent="0.25">
      <c r="A132" s="2">
        <v>42500</v>
      </c>
      <c r="B132" s="3">
        <f t="shared" si="6"/>
        <v>5</v>
      </c>
      <c r="C132" t="str">
        <f t="shared" si="7"/>
        <v>May</v>
      </c>
      <c r="D132">
        <f t="shared" si="8"/>
        <v>2016</v>
      </c>
      <c r="N132" s="2">
        <v>43012</v>
      </c>
      <c r="O132" s="3">
        <v>2</v>
      </c>
      <c r="P132" s="3">
        <v>0</v>
      </c>
      <c r="Q132" s="3">
        <v>2</v>
      </c>
      <c r="R132" s="3">
        <v>1.0255000000000001</v>
      </c>
      <c r="S132" t="s">
        <v>20</v>
      </c>
    </row>
    <row r="133" spans="1:19" x14ac:dyDescent="0.25">
      <c r="A133" s="2">
        <v>42501</v>
      </c>
      <c r="B133" s="3">
        <f t="shared" si="6"/>
        <v>5</v>
      </c>
      <c r="C133" t="str">
        <f t="shared" si="7"/>
        <v>May</v>
      </c>
      <c r="D133">
        <f t="shared" si="8"/>
        <v>2016</v>
      </c>
      <c r="N133" s="2">
        <v>42376</v>
      </c>
      <c r="O133" s="3">
        <v>1</v>
      </c>
      <c r="P133" s="3">
        <v>0</v>
      </c>
      <c r="Q133" s="3">
        <v>4</v>
      </c>
      <c r="R133" s="3">
        <v>0.99</v>
      </c>
      <c r="S133" t="s">
        <v>20</v>
      </c>
    </row>
    <row r="134" spans="1:19" x14ac:dyDescent="0.25">
      <c r="A134" s="2">
        <v>42502</v>
      </c>
      <c r="B134" s="3">
        <f t="shared" si="6"/>
        <v>5</v>
      </c>
      <c r="C134" t="str">
        <f t="shared" si="7"/>
        <v>May</v>
      </c>
      <c r="D134">
        <f t="shared" si="8"/>
        <v>2016</v>
      </c>
      <c r="N134" s="2">
        <v>42688</v>
      </c>
      <c r="O134" s="3">
        <v>1</v>
      </c>
      <c r="P134" s="3">
        <v>0</v>
      </c>
      <c r="Q134" s="3">
        <v>2</v>
      </c>
      <c r="R134" s="3">
        <v>1</v>
      </c>
      <c r="S134" t="s">
        <v>14</v>
      </c>
    </row>
    <row r="135" spans="1:19" x14ac:dyDescent="0.25">
      <c r="A135" s="2">
        <v>42503</v>
      </c>
      <c r="B135" s="3">
        <f t="shared" si="6"/>
        <v>5</v>
      </c>
      <c r="C135" t="str">
        <f t="shared" si="7"/>
        <v>May</v>
      </c>
      <c r="D135">
        <f t="shared" si="8"/>
        <v>2016</v>
      </c>
      <c r="N135" s="2">
        <v>42730</v>
      </c>
      <c r="O135" s="3">
        <v>3</v>
      </c>
      <c r="P135" s="3">
        <v>0</v>
      </c>
      <c r="Q135" s="3">
        <v>4</v>
      </c>
      <c r="R135" s="3">
        <v>1.0175000000000001</v>
      </c>
      <c r="S135" t="s">
        <v>20</v>
      </c>
    </row>
    <row r="136" spans="1:19" x14ac:dyDescent="0.25">
      <c r="A136" s="2">
        <v>42504</v>
      </c>
      <c r="B136" s="3">
        <f t="shared" si="6"/>
        <v>5</v>
      </c>
      <c r="C136" t="str">
        <f t="shared" si="7"/>
        <v>May</v>
      </c>
      <c r="D136">
        <f t="shared" si="8"/>
        <v>2016</v>
      </c>
      <c r="N136" s="2">
        <v>42532</v>
      </c>
      <c r="O136" s="3">
        <v>8</v>
      </c>
      <c r="P136" s="3">
        <v>0</v>
      </c>
      <c r="Q136" s="3">
        <v>1</v>
      </c>
      <c r="R136" s="3">
        <v>0.97250000000000003</v>
      </c>
      <c r="S136" t="s">
        <v>20</v>
      </c>
    </row>
    <row r="137" spans="1:19" x14ac:dyDescent="0.25">
      <c r="A137" s="2">
        <v>42505</v>
      </c>
      <c r="B137" s="3">
        <f t="shared" si="6"/>
        <v>5</v>
      </c>
      <c r="C137" t="str">
        <f t="shared" si="7"/>
        <v>May</v>
      </c>
      <c r="D137">
        <f t="shared" si="8"/>
        <v>2016</v>
      </c>
      <c r="N137" s="2">
        <v>42517</v>
      </c>
      <c r="O137" s="3">
        <v>120</v>
      </c>
      <c r="P137" s="3">
        <v>0.4</v>
      </c>
      <c r="Q137" s="3">
        <v>4</v>
      </c>
      <c r="R137" s="3">
        <v>0.99</v>
      </c>
      <c r="S137" t="s">
        <v>22</v>
      </c>
    </row>
    <row r="138" spans="1:19" x14ac:dyDescent="0.25">
      <c r="A138" s="2">
        <v>42506</v>
      </c>
      <c r="B138" s="3">
        <f t="shared" si="6"/>
        <v>5</v>
      </c>
      <c r="C138" t="str">
        <f t="shared" si="7"/>
        <v>May</v>
      </c>
      <c r="D138">
        <f t="shared" si="8"/>
        <v>2016</v>
      </c>
      <c r="N138" s="2">
        <v>43073</v>
      </c>
      <c r="O138" s="3">
        <v>9</v>
      </c>
      <c r="P138" s="3">
        <v>0</v>
      </c>
      <c r="Q138" s="3">
        <v>3</v>
      </c>
      <c r="R138" s="3">
        <v>1.0255000000000001</v>
      </c>
      <c r="S138" t="s">
        <v>14</v>
      </c>
    </row>
    <row r="139" spans="1:19" x14ac:dyDescent="0.25">
      <c r="A139" s="2">
        <v>42507</v>
      </c>
      <c r="B139" s="3">
        <f t="shared" si="6"/>
        <v>5</v>
      </c>
      <c r="C139" t="str">
        <f t="shared" si="7"/>
        <v>May</v>
      </c>
      <c r="D139">
        <f t="shared" si="8"/>
        <v>2016</v>
      </c>
      <c r="N139" s="2">
        <v>42396</v>
      </c>
      <c r="O139" s="3">
        <v>48</v>
      </c>
      <c r="P139" s="3">
        <v>0.32500000000000001</v>
      </c>
      <c r="Q139" s="3">
        <v>3</v>
      </c>
      <c r="R139" s="3">
        <v>0.99</v>
      </c>
      <c r="S139" t="s">
        <v>20</v>
      </c>
    </row>
    <row r="140" spans="1:19" x14ac:dyDescent="0.25">
      <c r="A140" s="2">
        <v>42508</v>
      </c>
      <c r="B140" s="3">
        <f t="shared" si="6"/>
        <v>5</v>
      </c>
      <c r="C140" t="str">
        <f t="shared" si="7"/>
        <v>May</v>
      </c>
      <c r="D140">
        <f t="shared" si="8"/>
        <v>2016</v>
      </c>
      <c r="N140" s="2">
        <v>42568</v>
      </c>
      <c r="O140" s="3">
        <v>48</v>
      </c>
      <c r="P140" s="3">
        <v>0.32500000000000001</v>
      </c>
      <c r="Q140" s="3">
        <v>3</v>
      </c>
      <c r="R140" s="3">
        <v>0.97250000000000003</v>
      </c>
      <c r="S140" t="s">
        <v>22</v>
      </c>
    </row>
    <row r="141" spans="1:19" x14ac:dyDescent="0.25">
      <c r="A141" s="2">
        <v>42509</v>
      </c>
      <c r="B141" s="3">
        <f t="shared" si="6"/>
        <v>5</v>
      </c>
      <c r="C141" t="str">
        <f t="shared" si="7"/>
        <v>May</v>
      </c>
      <c r="D141">
        <f t="shared" si="8"/>
        <v>2016</v>
      </c>
      <c r="N141" s="2">
        <v>42948</v>
      </c>
      <c r="O141" s="3">
        <v>2</v>
      </c>
      <c r="P141" s="3">
        <v>0</v>
      </c>
      <c r="Q141" s="3">
        <v>2</v>
      </c>
      <c r="R141" s="3">
        <v>1.0255000000000001</v>
      </c>
      <c r="S141" t="s">
        <v>14</v>
      </c>
    </row>
    <row r="142" spans="1:19" x14ac:dyDescent="0.25">
      <c r="A142" s="2">
        <v>42510</v>
      </c>
      <c r="B142" s="3">
        <f t="shared" si="6"/>
        <v>5</v>
      </c>
      <c r="C142" t="str">
        <f t="shared" si="7"/>
        <v>May</v>
      </c>
      <c r="D142">
        <f t="shared" si="8"/>
        <v>2016</v>
      </c>
      <c r="N142" s="2">
        <v>42585</v>
      </c>
      <c r="O142" s="3">
        <v>48</v>
      </c>
      <c r="P142" s="3">
        <v>0.32500000000000001</v>
      </c>
      <c r="Q142" s="3">
        <v>2</v>
      </c>
      <c r="R142" s="3">
        <v>0.97250000000000003</v>
      </c>
      <c r="S142" t="s">
        <v>20</v>
      </c>
    </row>
    <row r="143" spans="1:19" x14ac:dyDescent="0.25">
      <c r="A143" s="2">
        <v>42511</v>
      </c>
      <c r="B143" s="3">
        <f t="shared" si="6"/>
        <v>5</v>
      </c>
      <c r="C143" t="str">
        <f t="shared" si="7"/>
        <v>May</v>
      </c>
      <c r="D143">
        <f t="shared" si="8"/>
        <v>2016</v>
      </c>
      <c r="N143" s="2">
        <v>43038</v>
      </c>
      <c r="O143" s="3">
        <v>1</v>
      </c>
      <c r="P143" s="3">
        <v>0</v>
      </c>
      <c r="Q143" s="3">
        <v>4</v>
      </c>
      <c r="R143" s="3">
        <v>1.0255000000000001</v>
      </c>
      <c r="S143" t="s">
        <v>20</v>
      </c>
    </row>
    <row r="144" spans="1:19" x14ac:dyDescent="0.25">
      <c r="A144" s="2">
        <v>42512</v>
      </c>
      <c r="B144" s="3">
        <f t="shared" si="6"/>
        <v>5</v>
      </c>
      <c r="C144" t="str">
        <f t="shared" si="7"/>
        <v>May</v>
      </c>
      <c r="D144">
        <f t="shared" si="8"/>
        <v>2016</v>
      </c>
      <c r="N144" s="2">
        <v>42523</v>
      </c>
      <c r="O144" s="3">
        <v>60</v>
      </c>
      <c r="P144" s="3">
        <v>0.32500000000000001</v>
      </c>
      <c r="Q144" s="3">
        <v>3</v>
      </c>
      <c r="R144" s="3">
        <v>0.97250000000000003</v>
      </c>
      <c r="S144" t="s">
        <v>20</v>
      </c>
    </row>
    <row r="145" spans="1:19" x14ac:dyDescent="0.25">
      <c r="A145" s="2">
        <v>42513</v>
      </c>
      <c r="B145" s="3">
        <f t="shared" si="6"/>
        <v>5</v>
      </c>
      <c r="C145" t="str">
        <f t="shared" si="7"/>
        <v>May</v>
      </c>
      <c r="D145">
        <f t="shared" si="8"/>
        <v>2016</v>
      </c>
      <c r="N145" s="2">
        <v>42825</v>
      </c>
      <c r="O145" s="3">
        <v>2</v>
      </c>
      <c r="P145" s="3">
        <v>0</v>
      </c>
      <c r="Q145" s="3">
        <v>3</v>
      </c>
      <c r="R145" s="3">
        <v>1.02</v>
      </c>
      <c r="S145" t="s">
        <v>20</v>
      </c>
    </row>
    <row r="146" spans="1:19" x14ac:dyDescent="0.25">
      <c r="A146" s="2">
        <v>42514</v>
      </c>
      <c r="B146" s="3">
        <f t="shared" si="6"/>
        <v>5</v>
      </c>
      <c r="C146" t="str">
        <f t="shared" si="7"/>
        <v>May</v>
      </c>
      <c r="D146">
        <f t="shared" si="8"/>
        <v>2016</v>
      </c>
      <c r="N146" s="2">
        <v>42488</v>
      </c>
      <c r="O146" s="3">
        <v>4</v>
      </c>
      <c r="P146" s="3">
        <v>0</v>
      </c>
      <c r="Q146" s="3">
        <v>4</v>
      </c>
      <c r="R146" s="3">
        <v>0.99</v>
      </c>
      <c r="S146" t="s">
        <v>18</v>
      </c>
    </row>
    <row r="147" spans="1:19" x14ac:dyDescent="0.25">
      <c r="A147" s="2">
        <v>42515</v>
      </c>
      <c r="B147" s="3">
        <f t="shared" si="6"/>
        <v>5</v>
      </c>
      <c r="C147" t="str">
        <f t="shared" si="7"/>
        <v>May</v>
      </c>
      <c r="D147">
        <f t="shared" si="8"/>
        <v>2016</v>
      </c>
      <c r="N147" s="2">
        <v>42923</v>
      </c>
      <c r="O147" s="3">
        <v>3</v>
      </c>
      <c r="P147" s="3">
        <v>0</v>
      </c>
      <c r="Q147" s="3">
        <v>3</v>
      </c>
      <c r="R147" s="3">
        <v>1.0255000000000001</v>
      </c>
      <c r="S147" t="s">
        <v>22</v>
      </c>
    </row>
    <row r="148" spans="1:19" x14ac:dyDescent="0.25">
      <c r="A148" s="2">
        <v>42516</v>
      </c>
      <c r="B148" s="3">
        <f t="shared" si="6"/>
        <v>5</v>
      </c>
      <c r="C148" t="str">
        <f t="shared" si="7"/>
        <v>May</v>
      </c>
      <c r="D148">
        <f t="shared" si="8"/>
        <v>2016</v>
      </c>
      <c r="N148" s="2">
        <v>42473</v>
      </c>
      <c r="O148" s="3">
        <v>7</v>
      </c>
      <c r="P148" s="3">
        <v>0</v>
      </c>
      <c r="Q148" s="3">
        <v>2</v>
      </c>
      <c r="R148" s="3">
        <v>0.99</v>
      </c>
      <c r="S148" t="s">
        <v>14</v>
      </c>
    </row>
    <row r="149" spans="1:19" x14ac:dyDescent="0.25">
      <c r="A149" s="2">
        <v>42517</v>
      </c>
      <c r="B149" s="3">
        <f t="shared" si="6"/>
        <v>5</v>
      </c>
      <c r="C149" t="str">
        <f t="shared" si="7"/>
        <v>May</v>
      </c>
      <c r="D149">
        <f t="shared" si="8"/>
        <v>2016</v>
      </c>
      <c r="N149" s="2">
        <v>42509</v>
      </c>
      <c r="O149" s="3">
        <v>2</v>
      </c>
      <c r="P149" s="3">
        <v>0</v>
      </c>
      <c r="Q149" s="3">
        <v>3</v>
      </c>
      <c r="R149" s="3">
        <v>0.99</v>
      </c>
      <c r="S149" t="s">
        <v>22</v>
      </c>
    </row>
    <row r="150" spans="1:19" x14ac:dyDescent="0.25">
      <c r="A150" s="2">
        <v>42518</v>
      </c>
      <c r="B150" s="3">
        <f t="shared" si="6"/>
        <v>5</v>
      </c>
      <c r="C150" t="str">
        <f t="shared" si="7"/>
        <v>May</v>
      </c>
      <c r="D150">
        <f t="shared" si="8"/>
        <v>2016</v>
      </c>
      <c r="N150" s="2">
        <v>42954</v>
      </c>
      <c r="O150" s="3">
        <v>1</v>
      </c>
      <c r="P150" s="3">
        <v>0</v>
      </c>
      <c r="Q150" s="3">
        <v>3</v>
      </c>
      <c r="R150" s="3">
        <v>1.0255000000000001</v>
      </c>
      <c r="S150" t="s">
        <v>22</v>
      </c>
    </row>
    <row r="151" spans="1:19" x14ac:dyDescent="0.25">
      <c r="A151" s="2">
        <v>42519</v>
      </c>
      <c r="B151" s="3">
        <f t="shared" si="6"/>
        <v>5</v>
      </c>
      <c r="C151" t="str">
        <f t="shared" si="7"/>
        <v>May</v>
      </c>
      <c r="D151">
        <f t="shared" si="8"/>
        <v>2016</v>
      </c>
      <c r="N151" s="2">
        <v>42598</v>
      </c>
      <c r="O151" s="3">
        <v>2</v>
      </c>
      <c r="P151" s="3">
        <v>0</v>
      </c>
      <c r="Q151" s="3">
        <v>4</v>
      </c>
      <c r="R151" s="3">
        <v>0.97250000000000003</v>
      </c>
      <c r="S151" t="s">
        <v>18</v>
      </c>
    </row>
    <row r="152" spans="1:19" x14ac:dyDescent="0.25">
      <c r="A152" s="2">
        <v>42520</v>
      </c>
      <c r="B152" s="3">
        <f t="shared" si="6"/>
        <v>5</v>
      </c>
      <c r="C152" t="str">
        <f t="shared" si="7"/>
        <v>May</v>
      </c>
      <c r="D152">
        <f t="shared" si="8"/>
        <v>2016</v>
      </c>
      <c r="N152" s="2">
        <v>42961</v>
      </c>
      <c r="O152" s="3">
        <v>96</v>
      </c>
      <c r="P152" s="3">
        <v>0.38750000000000001</v>
      </c>
      <c r="Q152" s="3">
        <v>1</v>
      </c>
      <c r="R152" s="3">
        <v>1.0255000000000001</v>
      </c>
      <c r="S152" t="s">
        <v>16</v>
      </c>
    </row>
    <row r="153" spans="1:19" x14ac:dyDescent="0.25">
      <c r="A153" s="2">
        <v>42521</v>
      </c>
      <c r="B153" s="3">
        <f t="shared" si="6"/>
        <v>5</v>
      </c>
      <c r="C153" t="str">
        <f t="shared" si="7"/>
        <v>May</v>
      </c>
      <c r="D153">
        <f t="shared" si="8"/>
        <v>2016</v>
      </c>
      <c r="N153" s="2">
        <v>42706</v>
      </c>
      <c r="O153" s="3">
        <v>120</v>
      </c>
      <c r="P153" s="3">
        <v>0.4</v>
      </c>
      <c r="Q153" s="3">
        <v>2</v>
      </c>
      <c r="R153" s="3">
        <v>1.0175000000000001</v>
      </c>
      <c r="S153" t="s">
        <v>27</v>
      </c>
    </row>
    <row r="154" spans="1:19" x14ac:dyDescent="0.25">
      <c r="A154" s="2">
        <v>42522</v>
      </c>
      <c r="B154" s="3">
        <f t="shared" si="6"/>
        <v>6</v>
      </c>
      <c r="C154" t="str">
        <f t="shared" si="7"/>
        <v>June</v>
      </c>
      <c r="D154">
        <f t="shared" si="8"/>
        <v>2016</v>
      </c>
      <c r="N154" s="2">
        <v>42885</v>
      </c>
      <c r="O154" s="3">
        <v>60</v>
      </c>
      <c r="P154" s="3">
        <v>0.32500000000000001</v>
      </c>
      <c r="Q154" s="3">
        <v>2</v>
      </c>
      <c r="R154" s="3">
        <v>1.0255000000000001</v>
      </c>
      <c r="S154" t="s">
        <v>14</v>
      </c>
    </row>
    <row r="155" spans="1:19" x14ac:dyDescent="0.25">
      <c r="A155" s="2">
        <v>42523</v>
      </c>
      <c r="B155" s="3">
        <f t="shared" si="6"/>
        <v>6</v>
      </c>
      <c r="C155" t="str">
        <f t="shared" si="7"/>
        <v>June</v>
      </c>
      <c r="D155">
        <f t="shared" si="8"/>
        <v>2016</v>
      </c>
      <c r="N155" s="2">
        <v>42831</v>
      </c>
      <c r="O155" s="3">
        <v>9</v>
      </c>
      <c r="P155" s="3">
        <v>0</v>
      </c>
      <c r="Q155" s="3">
        <v>1</v>
      </c>
      <c r="R155" s="3">
        <v>1.02</v>
      </c>
      <c r="S155" t="s">
        <v>22</v>
      </c>
    </row>
    <row r="156" spans="1:19" x14ac:dyDescent="0.25">
      <c r="A156" s="2">
        <v>42524</v>
      </c>
      <c r="B156" s="3">
        <f t="shared" si="6"/>
        <v>6</v>
      </c>
      <c r="C156" t="str">
        <f t="shared" si="7"/>
        <v>June</v>
      </c>
      <c r="D156">
        <f t="shared" si="8"/>
        <v>2016</v>
      </c>
      <c r="N156" s="2">
        <v>42697</v>
      </c>
      <c r="O156" s="3">
        <v>96</v>
      </c>
      <c r="P156" s="3">
        <v>0.38750000000000001</v>
      </c>
      <c r="Q156" s="3">
        <v>2</v>
      </c>
      <c r="R156" s="3">
        <v>1</v>
      </c>
      <c r="S156" t="s">
        <v>20</v>
      </c>
    </row>
    <row r="157" spans="1:19" x14ac:dyDescent="0.25">
      <c r="A157" s="2">
        <v>42525</v>
      </c>
      <c r="B157" s="3">
        <f t="shared" si="6"/>
        <v>6</v>
      </c>
      <c r="C157" t="str">
        <f t="shared" si="7"/>
        <v>June</v>
      </c>
      <c r="D157">
        <f t="shared" si="8"/>
        <v>2016</v>
      </c>
      <c r="N157" s="2">
        <v>43030</v>
      </c>
      <c r="O157" s="3">
        <v>48</v>
      </c>
      <c r="P157" s="3">
        <v>0.32500000000000001</v>
      </c>
      <c r="Q157" s="3">
        <v>2</v>
      </c>
      <c r="R157" s="3">
        <v>1.0255000000000001</v>
      </c>
      <c r="S157" t="s">
        <v>20</v>
      </c>
    </row>
    <row r="158" spans="1:19" x14ac:dyDescent="0.25">
      <c r="A158" s="2">
        <v>42526</v>
      </c>
      <c r="B158" s="3">
        <f t="shared" si="6"/>
        <v>6</v>
      </c>
      <c r="C158" t="str">
        <f t="shared" si="7"/>
        <v>June</v>
      </c>
      <c r="D158">
        <f t="shared" si="8"/>
        <v>2016</v>
      </c>
      <c r="N158" s="2">
        <v>42828</v>
      </c>
      <c r="O158" s="3">
        <v>8</v>
      </c>
      <c r="P158" s="3">
        <v>0</v>
      </c>
      <c r="Q158" s="3">
        <v>3</v>
      </c>
      <c r="R158" s="3">
        <v>1.02</v>
      </c>
      <c r="S158" t="s">
        <v>22</v>
      </c>
    </row>
    <row r="159" spans="1:19" x14ac:dyDescent="0.25">
      <c r="A159" s="2">
        <v>42527</v>
      </c>
      <c r="B159" s="3">
        <f t="shared" si="6"/>
        <v>6</v>
      </c>
      <c r="C159" t="str">
        <f t="shared" si="7"/>
        <v>June</v>
      </c>
      <c r="D159">
        <f t="shared" si="8"/>
        <v>2016</v>
      </c>
      <c r="N159" s="2">
        <v>42621</v>
      </c>
      <c r="O159" s="3">
        <v>2</v>
      </c>
      <c r="P159" s="3">
        <v>0</v>
      </c>
      <c r="Q159" s="3">
        <v>4</v>
      </c>
      <c r="R159" s="3">
        <v>1</v>
      </c>
      <c r="S159" t="s">
        <v>14</v>
      </c>
    </row>
    <row r="160" spans="1:19" x14ac:dyDescent="0.25">
      <c r="A160" s="2">
        <v>42528</v>
      </c>
      <c r="B160" s="3">
        <f t="shared" si="6"/>
        <v>6</v>
      </c>
      <c r="C160" t="str">
        <f t="shared" si="7"/>
        <v>June</v>
      </c>
      <c r="D160">
        <f t="shared" si="8"/>
        <v>2016</v>
      </c>
      <c r="N160" s="2">
        <v>42571</v>
      </c>
      <c r="O160" s="3">
        <v>9</v>
      </c>
      <c r="P160" s="3">
        <v>0</v>
      </c>
      <c r="Q160" s="3">
        <v>4</v>
      </c>
      <c r="R160" s="3">
        <v>0.97250000000000003</v>
      </c>
      <c r="S160" t="s">
        <v>28</v>
      </c>
    </row>
    <row r="161" spans="1:19" x14ac:dyDescent="0.25">
      <c r="A161" s="2">
        <v>42529</v>
      </c>
      <c r="B161" s="3">
        <f t="shared" si="6"/>
        <v>6</v>
      </c>
      <c r="C161" t="str">
        <f t="shared" si="7"/>
        <v>June</v>
      </c>
      <c r="D161">
        <f t="shared" si="8"/>
        <v>2016</v>
      </c>
      <c r="N161" s="2">
        <v>42735</v>
      </c>
      <c r="O161" s="3">
        <v>48</v>
      </c>
      <c r="P161" s="3">
        <v>0.32500000000000001</v>
      </c>
      <c r="Q161" s="3">
        <v>3</v>
      </c>
      <c r="R161" s="3">
        <v>1.0175000000000001</v>
      </c>
      <c r="S161" t="s">
        <v>18</v>
      </c>
    </row>
    <row r="162" spans="1:19" x14ac:dyDescent="0.25">
      <c r="A162" s="2">
        <v>42530</v>
      </c>
      <c r="B162" s="3">
        <f t="shared" si="6"/>
        <v>6</v>
      </c>
      <c r="C162" t="str">
        <f t="shared" si="7"/>
        <v>June</v>
      </c>
      <c r="D162">
        <f t="shared" si="8"/>
        <v>2016</v>
      </c>
      <c r="N162" s="2">
        <v>42610</v>
      </c>
      <c r="O162" s="3">
        <v>1</v>
      </c>
      <c r="P162" s="3">
        <v>0</v>
      </c>
      <c r="Q162" s="3">
        <v>2</v>
      </c>
      <c r="R162" s="3">
        <v>0.97250000000000003</v>
      </c>
      <c r="S162" t="s">
        <v>22</v>
      </c>
    </row>
    <row r="163" spans="1:19" x14ac:dyDescent="0.25">
      <c r="A163" s="2">
        <v>42531</v>
      </c>
      <c r="B163" s="3">
        <f t="shared" si="6"/>
        <v>6</v>
      </c>
      <c r="C163" t="str">
        <f t="shared" si="7"/>
        <v>June</v>
      </c>
      <c r="D163">
        <f t="shared" si="8"/>
        <v>2016</v>
      </c>
      <c r="N163" s="2">
        <v>42559</v>
      </c>
      <c r="O163" s="3">
        <v>9</v>
      </c>
      <c r="P163" s="3">
        <v>0</v>
      </c>
      <c r="Q163" s="3">
        <v>3</v>
      </c>
      <c r="R163" s="3">
        <v>0.97250000000000003</v>
      </c>
      <c r="S163" t="s">
        <v>27</v>
      </c>
    </row>
    <row r="164" spans="1:19" x14ac:dyDescent="0.25">
      <c r="A164" s="2">
        <v>42532</v>
      </c>
      <c r="B164" s="3">
        <f t="shared" si="6"/>
        <v>6</v>
      </c>
      <c r="C164" t="str">
        <f t="shared" si="7"/>
        <v>June</v>
      </c>
      <c r="D164">
        <f t="shared" si="8"/>
        <v>2016</v>
      </c>
      <c r="N164" s="2">
        <v>42392</v>
      </c>
      <c r="O164" s="3">
        <v>8</v>
      </c>
      <c r="P164" s="3">
        <v>0</v>
      </c>
      <c r="Q164" s="3">
        <v>2</v>
      </c>
      <c r="R164" s="3">
        <v>0.99</v>
      </c>
      <c r="S164" t="s">
        <v>22</v>
      </c>
    </row>
    <row r="165" spans="1:19" x14ac:dyDescent="0.25">
      <c r="A165" s="2">
        <v>42533</v>
      </c>
      <c r="B165" s="3">
        <f t="shared" si="6"/>
        <v>6</v>
      </c>
      <c r="C165" t="str">
        <f t="shared" si="7"/>
        <v>June</v>
      </c>
      <c r="D165">
        <f t="shared" si="8"/>
        <v>2016</v>
      </c>
      <c r="N165" s="2">
        <v>42712</v>
      </c>
      <c r="O165" s="3">
        <v>2</v>
      </c>
      <c r="P165" s="3">
        <v>0</v>
      </c>
      <c r="Q165" s="3">
        <v>1</v>
      </c>
      <c r="R165" s="3">
        <v>1.0175000000000001</v>
      </c>
      <c r="S165" t="s">
        <v>27</v>
      </c>
    </row>
    <row r="166" spans="1:19" x14ac:dyDescent="0.25">
      <c r="A166" s="2">
        <v>42534</v>
      </c>
      <c r="B166" s="3">
        <f t="shared" si="6"/>
        <v>6</v>
      </c>
      <c r="C166" t="str">
        <f t="shared" si="7"/>
        <v>June</v>
      </c>
      <c r="D166">
        <f t="shared" si="8"/>
        <v>2016</v>
      </c>
      <c r="N166" s="2">
        <v>42927</v>
      </c>
      <c r="O166" s="3">
        <v>7</v>
      </c>
      <c r="P166" s="3">
        <v>0</v>
      </c>
      <c r="Q166" s="3">
        <v>3</v>
      </c>
      <c r="R166" s="3">
        <v>1.0255000000000001</v>
      </c>
      <c r="S166" t="s">
        <v>20</v>
      </c>
    </row>
    <row r="167" spans="1:19" x14ac:dyDescent="0.25">
      <c r="A167" s="2">
        <v>42535</v>
      </c>
      <c r="B167" s="3">
        <f t="shared" si="6"/>
        <v>6</v>
      </c>
      <c r="C167" t="str">
        <f t="shared" si="7"/>
        <v>June</v>
      </c>
      <c r="D167">
        <f t="shared" si="8"/>
        <v>2016</v>
      </c>
      <c r="N167" s="2">
        <v>42530</v>
      </c>
      <c r="O167" s="3">
        <v>1</v>
      </c>
      <c r="P167" s="3">
        <v>0</v>
      </c>
      <c r="Q167" s="3">
        <v>3</v>
      </c>
      <c r="R167" s="3">
        <v>0.97250000000000003</v>
      </c>
      <c r="S167" t="s">
        <v>18</v>
      </c>
    </row>
    <row r="168" spans="1:19" x14ac:dyDescent="0.25">
      <c r="A168" s="2">
        <v>42536</v>
      </c>
      <c r="B168" s="3">
        <f t="shared" si="6"/>
        <v>6</v>
      </c>
      <c r="C168" t="str">
        <f t="shared" si="7"/>
        <v>June</v>
      </c>
      <c r="D168">
        <f t="shared" si="8"/>
        <v>2016</v>
      </c>
      <c r="N168" s="2">
        <v>42542</v>
      </c>
      <c r="O168" s="3">
        <v>1</v>
      </c>
      <c r="P168" s="3">
        <v>0</v>
      </c>
      <c r="Q168" s="3">
        <v>4</v>
      </c>
      <c r="R168" s="3">
        <v>0.97250000000000003</v>
      </c>
      <c r="S168" t="s">
        <v>18</v>
      </c>
    </row>
    <row r="169" spans="1:19" x14ac:dyDescent="0.25">
      <c r="A169" s="2">
        <v>42537</v>
      </c>
      <c r="B169" s="3">
        <f t="shared" si="6"/>
        <v>6</v>
      </c>
      <c r="C169" t="str">
        <f t="shared" si="7"/>
        <v>June</v>
      </c>
      <c r="D169">
        <f t="shared" si="8"/>
        <v>2016</v>
      </c>
      <c r="N169" s="2">
        <v>42964</v>
      </c>
      <c r="O169" s="3">
        <v>3</v>
      </c>
      <c r="P169" s="3">
        <v>0</v>
      </c>
      <c r="Q169" s="3">
        <v>4</v>
      </c>
      <c r="R169" s="3">
        <v>1.0255000000000001</v>
      </c>
      <c r="S169" t="s">
        <v>14</v>
      </c>
    </row>
    <row r="170" spans="1:19" x14ac:dyDescent="0.25">
      <c r="A170" s="2">
        <v>42538</v>
      </c>
      <c r="B170" s="3">
        <f t="shared" si="6"/>
        <v>6</v>
      </c>
      <c r="C170" t="str">
        <f t="shared" si="7"/>
        <v>June</v>
      </c>
      <c r="D170">
        <f t="shared" si="8"/>
        <v>2016</v>
      </c>
      <c r="N170" s="2">
        <v>42761</v>
      </c>
      <c r="O170" s="3">
        <v>252</v>
      </c>
      <c r="P170" s="3">
        <v>0.4375</v>
      </c>
      <c r="Q170" s="3">
        <v>1</v>
      </c>
      <c r="R170" s="3">
        <v>1.0175000000000001</v>
      </c>
      <c r="S170" t="s">
        <v>20</v>
      </c>
    </row>
    <row r="171" spans="1:19" x14ac:dyDescent="0.25">
      <c r="A171" s="2">
        <v>42539</v>
      </c>
      <c r="B171" s="3">
        <f t="shared" si="6"/>
        <v>6</v>
      </c>
      <c r="C171" t="str">
        <f t="shared" si="7"/>
        <v>June</v>
      </c>
      <c r="D171">
        <f t="shared" si="8"/>
        <v>2016</v>
      </c>
      <c r="N171" s="2">
        <v>42402</v>
      </c>
      <c r="O171" s="3">
        <v>156</v>
      </c>
      <c r="P171" s="3">
        <v>0.4375</v>
      </c>
      <c r="Q171" s="3">
        <v>1</v>
      </c>
      <c r="R171" s="3">
        <v>0.99</v>
      </c>
      <c r="S171" t="s">
        <v>20</v>
      </c>
    </row>
    <row r="172" spans="1:19" x14ac:dyDescent="0.25">
      <c r="A172" s="2">
        <v>42540</v>
      </c>
      <c r="B172" s="3">
        <f t="shared" si="6"/>
        <v>6</v>
      </c>
      <c r="C172" t="str">
        <f t="shared" si="7"/>
        <v>June</v>
      </c>
      <c r="D172">
        <f t="shared" si="8"/>
        <v>2016</v>
      </c>
      <c r="N172" s="2">
        <v>42822</v>
      </c>
      <c r="O172" s="3">
        <v>120</v>
      </c>
      <c r="P172" s="3">
        <v>0.4</v>
      </c>
      <c r="Q172" s="3">
        <v>1</v>
      </c>
      <c r="R172" s="3">
        <v>1.02</v>
      </c>
      <c r="S172" t="s">
        <v>20</v>
      </c>
    </row>
    <row r="173" spans="1:19" x14ac:dyDescent="0.25">
      <c r="A173" s="2">
        <v>42541</v>
      </c>
      <c r="B173" s="3">
        <f t="shared" si="6"/>
        <v>6</v>
      </c>
      <c r="C173" t="str">
        <f t="shared" si="7"/>
        <v>June</v>
      </c>
      <c r="D173">
        <f t="shared" si="8"/>
        <v>2016</v>
      </c>
      <c r="N173" s="2">
        <v>42714</v>
      </c>
      <c r="O173" s="3">
        <v>1</v>
      </c>
      <c r="P173" s="3">
        <v>0</v>
      </c>
      <c r="Q173" s="3">
        <v>2</v>
      </c>
      <c r="R173" s="3">
        <v>1.0175000000000001</v>
      </c>
      <c r="S173" t="s">
        <v>20</v>
      </c>
    </row>
    <row r="174" spans="1:19" x14ac:dyDescent="0.25">
      <c r="A174" s="2">
        <v>42542</v>
      </c>
      <c r="B174" s="3">
        <f t="shared" si="6"/>
        <v>6</v>
      </c>
      <c r="C174" t="str">
        <f t="shared" si="7"/>
        <v>June</v>
      </c>
      <c r="D174">
        <f t="shared" si="8"/>
        <v>2016</v>
      </c>
      <c r="N174" s="2">
        <v>43057</v>
      </c>
      <c r="O174" s="3">
        <v>60</v>
      </c>
      <c r="P174" s="3">
        <v>0.32500000000000001</v>
      </c>
      <c r="Q174" s="3">
        <v>3</v>
      </c>
      <c r="R174" s="3">
        <v>1.0255000000000001</v>
      </c>
      <c r="S174" t="s">
        <v>20</v>
      </c>
    </row>
    <row r="175" spans="1:19" x14ac:dyDescent="0.25">
      <c r="A175" s="2">
        <v>42543</v>
      </c>
      <c r="B175" s="3">
        <f t="shared" si="6"/>
        <v>6</v>
      </c>
      <c r="C175" t="str">
        <f t="shared" si="7"/>
        <v>June</v>
      </c>
      <c r="D175">
        <f t="shared" si="8"/>
        <v>2016</v>
      </c>
      <c r="N175" s="2">
        <v>42654</v>
      </c>
      <c r="O175" s="3">
        <v>252</v>
      </c>
      <c r="P175" s="3">
        <v>0.4375</v>
      </c>
      <c r="Q175" s="3">
        <v>2</v>
      </c>
      <c r="R175" s="3">
        <v>1</v>
      </c>
      <c r="S175" t="s">
        <v>22</v>
      </c>
    </row>
    <row r="176" spans="1:19" x14ac:dyDescent="0.25">
      <c r="A176" s="2">
        <v>42544</v>
      </c>
      <c r="B176" s="3">
        <f t="shared" si="6"/>
        <v>6</v>
      </c>
      <c r="C176" t="str">
        <f t="shared" si="7"/>
        <v>June</v>
      </c>
      <c r="D176">
        <f t="shared" si="8"/>
        <v>2016</v>
      </c>
      <c r="N176" s="2">
        <v>42514</v>
      </c>
      <c r="O176" s="3">
        <v>156</v>
      </c>
      <c r="P176" s="3">
        <v>0.4375</v>
      </c>
      <c r="Q176" s="3">
        <v>4</v>
      </c>
      <c r="R176" s="3">
        <v>0.99</v>
      </c>
      <c r="S176" t="s">
        <v>16</v>
      </c>
    </row>
    <row r="177" spans="1:19" x14ac:dyDescent="0.25">
      <c r="A177" s="2">
        <v>42545</v>
      </c>
      <c r="B177" s="3">
        <f t="shared" si="6"/>
        <v>6</v>
      </c>
      <c r="C177" t="str">
        <f t="shared" si="7"/>
        <v>June</v>
      </c>
      <c r="D177">
        <f t="shared" si="8"/>
        <v>2016</v>
      </c>
      <c r="N177" s="2">
        <v>42687</v>
      </c>
      <c r="O177" s="3">
        <v>3</v>
      </c>
      <c r="P177" s="3">
        <v>0</v>
      </c>
      <c r="Q177" s="3">
        <v>4</v>
      </c>
      <c r="R177" s="3">
        <v>1</v>
      </c>
      <c r="S177" t="s">
        <v>26</v>
      </c>
    </row>
    <row r="178" spans="1:19" x14ac:dyDescent="0.25">
      <c r="A178" s="2">
        <v>42546</v>
      </c>
      <c r="B178" s="3">
        <f t="shared" si="6"/>
        <v>6</v>
      </c>
      <c r="C178" t="str">
        <f t="shared" si="7"/>
        <v>June</v>
      </c>
      <c r="D178">
        <f t="shared" si="8"/>
        <v>2016</v>
      </c>
      <c r="N178" s="2">
        <v>42433</v>
      </c>
      <c r="O178" s="3">
        <v>8</v>
      </c>
      <c r="P178" s="3">
        <v>0</v>
      </c>
      <c r="Q178" s="3">
        <v>4</v>
      </c>
      <c r="R178" s="3">
        <v>0.99</v>
      </c>
      <c r="S178" t="s">
        <v>14</v>
      </c>
    </row>
    <row r="179" spans="1:19" x14ac:dyDescent="0.25">
      <c r="A179" s="2">
        <v>42547</v>
      </c>
      <c r="B179" s="3">
        <f t="shared" si="6"/>
        <v>6</v>
      </c>
      <c r="C179" t="str">
        <f t="shared" si="7"/>
        <v>June</v>
      </c>
      <c r="D179">
        <f t="shared" si="8"/>
        <v>2016</v>
      </c>
      <c r="N179" s="2">
        <v>42890</v>
      </c>
      <c r="O179" s="3">
        <v>60</v>
      </c>
      <c r="P179" s="3">
        <v>0.32500000000000001</v>
      </c>
      <c r="Q179" s="3">
        <v>4</v>
      </c>
      <c r="R179" s="3">
        <v>1.0255000000000001</v>
      </c>
      <c r="S179" t="s">
        <v>26</v>
      </c>
    </row>
    <row r="180" spans="1:19" x14ac:dyDescent="0.25">
      <c r="A180" s="2">
        <v>42548</v>
      </c>
      <c r="B180" s="3">
        <f t="shared" si="6"/>
        <v>6</v>
      </c>
      <c r="C180" t="str">
        <f t="shared" si="7"/>
        <v>June</v>
      </c>
      <c r="D180">
        <f t="shared" si="8"/>
        <v>2016</v>
      </c>
      <c r="N180" s="2">
        <v>42421</v>
      </c>
      <c r="O180" s="3">
        <v>60</v>
      </c>
      <c r="P180" s="3">
        <v>0.32500000000000001</v>
      </c>
      <c r="Q180" s="3">
        <v>3</v>
      </c>
      <c r="R180" s="3">
        <v>0.99</v>
      </c>
      <c r="S180" t="s">
        <v>22</v>
      </c>
    </row>
    <row r="181" spans="1:19" x14ac:dyDescent="0.25">
      <c r="A181" s="2">
        <v>42549</v>
      </c>
      <c r="B181" s="3">
        <f t="shared" si="6"/>
        <v>6</v>
      </c>
      <c r="C181" t="str">
        <f t="shared" si="7"/>
        <v>June</v>
      </c>
      <c r="D181">
        <f t="shared" si="8"/>
        <v>2016</v>
      </c>
      <c r="N181" s="2">
        <v>42528</v>
      </c>
      <c r="O181" s="3">
        <v>60</v>
      </c>
      <c r="P181" s="3">
        <v>0.32500000000000001</v>
      </c>
      <c r="Q181" s="3">
        <v>3</v>
      </c>
      <c r="R181" s="3">
        <v>0.97250000000000003</v>
      </c>
      <c r="S181" t="s">
        <v>18</v>
      </c>
    </row>
    <row r="182" spans="1:19" x14ac:dyDescent="0.25">
      <c r="A182" s="2">
        <v>42550</v>
      </c>
      <c r="B182" s="3">
        <f t="shared" si="6"/>
        <v>6</v>
      </c>
      <c r="C182" t="str">
        <f t="shared" si="7"/>
        <v>June</v>
      </c>
      <c r="D182">
        <f t="shared" si="8"/>
        <v>2016</v>
      </c>
      <c r="N182" s="2">
        <v>42405</v>
      </c>
      <c r="O182" s="3">
        <v>240</v>
      </c>
      <c r="P182" s="3">
        <v>0.4375</v>
      </c>
      <c r="Q182" s="3">
        <v>1</v>
      </c>
      <c r="R182" s="3">
        <v>0.99</v>
      </c>
      <c r="S182" t="s">
        <v>18</v>
      </c>
    </row>
    <row r="183" spans="1:19" x14ac:dyDescent="0.25">
      <c r="A183" s="2">
        <v>42551</v>
      </c>
      <c r="B183" s="3">
        <f t="shared" si="6"/>
        <v>6</v>
      </c>
      <c r="C183" t="str">
        <f t="shared" si="7"/>
        <v>June</v>
      </c>
      <c r="D183">
        <f t="shared" si="8"/>
        <v>2016</v>
      </c>
      <c r="N183" s="2">
        <v>42808</v>
      </c>
      <c r="O183" s="3">
        <v>1</v>
      </c>
      <c r="P183" s="3">
        <v>0</v>
      </c>
      <c r="Q183" s="3">
        <v>4</v>
      </c>
      <c r="R183" s="3">
        <v>1.02</v>
      </c>
      <c r="S183" t="s">
        <v>20</v>
      </c>
    </row>
    <row r="184" spans="1:19" x14ac:dyDescent="0.25">
      <c r="A184" s="2">
        <v>42552</v>
      </c>
      <c r="B184" s="3">
        <f t="shared" si="6"/>
        <v>7</v>
      </c>
      <c r="C184" t="str">
        <f t="shared" si="7"/>
        <v>July</v>
      </c>
      <c r="D184">
        <f t="shared" si="8"/>
        <v>2016</v>
      </c>
      <c r="N184" s="2">
        <v>42966</v>
      </c>
      <c r="O184" s="3">
        <v>7</v>
      </c>
      <c r="P184" s="3">
        <v>0</v>
      </c>
      <c r="Q184" s="3">
        <v>3</v>
      </c>
      <c r="R184" s="3">
        <v>1.0255000000000001</v>
      </c>
      <c r="S184" t="s">
        <v>24</v>
      </c>
    </row>
    <row r="185" spans="1:19" x14ac:dyDescent="0.25">
      <c r="A185" s="2">
        <v>42553</v>
      </c>
      <c r="B185" s="3">
        <f t="shared" si="6"/>
        <v>7</v>
      </c>
      <c r="C185" t="str">
        <f t="shared" si="7"/>
        <v>July</v>
      </c>
      <c r="D185">
        <f t="shared" si="8"/>
        <v>2016</v>
      </c>
      <c r="N185" s="2">
        <v>42376</v>
      </c>
      <c r="O185" s="3">
        <v>4</v>
      </c>
      <c r="P185" s="3">
        <v>0</v>
      </c>
      <c r="Q185" s="3">
        <v>2</v>
      </c>
      <c r="R185" s="3">
        <v>0.99</v>
      </c>
      <c r="S185" t="s">
        <v>20</v>
      </c>
    </row>
    <row r="186" spans="1:19" x14ac:dyDescent="0.25">
      <c r="A186" s="2">
        <v>42554</v>
      </c>
      <c r="B186" s="3">
        <f t="shared" si="6"/>
        <v>7</v>
      </c>
      <c r="C186" t="str">
        <f t="shared" si="7"/>
        <v>July</v>
      </c>
      <c r="D186">
        <f t="shared" si="8"/>
        <v>2016</v>
      </c>
      <c r="N186" s="2">
        <v>42875</v>
      </c>
      <c r="O186" s="3">
        <v>3</v>
      </c>
      <c r="P186" s="3">
        <v>0</v>
      </c>
      <c r="Q186" s="3">
        <v>1</v>
      </c>
      <c r="R186" s="3">
        <v>1.0255000000000001</v>
      </c>
      <c r="S186" t="s">
        <v>24</v>
      </c>
    </row>
    <row r="187" spans="1:19" x14ac:dyDescent="0.25">
      <c r="A187" s="2">
        <v>42555</v>
      </c>
      <c r="B187" s="3">
        <f t="shared" si="6"/>
        <v>7</v>
      </c>
      <c r="C187" t="str">
        <f t="shared" si="7"/>
        <v>July</v>
      </c>
      <c r="D187">
        <f t="shared" si="8"/>
        <v>2016</v>
      </c>
      <c r="N187" s="2">
        <v>43041</v>
      </c>
      <c r="O187" s="3">
        <v>36</v>
      </c>
      <c r="P187" s="3">
        <v>0.25</v>
      </c>
      <c r="Q187" s="3">
        <v>4</v>
      </c>
      <c r="R187" s="3">
        <v>1.0255000000000001</v>
      </c>
      <c r="S187" t="s">
        <v>20</v>
      </c>
    </row>
    <row r="188" spans="1:19" x14ac:dyDescent="0.25">
      <c r="A188" s="2">
        <v>42556</v>
      </c>
      <c r="B188" s="3">
        <f t="shared" si="6"/>
        <v>7</v>
      </c>
      <c r="C188" t="str">
        <f t="shared" si="7"/>
        <v>July</v>
      </c>
      <c r="D188">
        <f t="shared" si="8"/>
        <v>2016</v>
      </c>
      <c r="N188" s="2">
        <v>42570</v>
      </c>
      <c r="O188" s="3">
        <v>72</v>
      </c>
      <c r="P188" s="3">
        <v>0.32500000000000001</v>
      </c>
      <c r="Q188" s="3">
        <v>2</v>
      </c>
      <c r="R188" s="3">
        <v>0.97250000000000003</v>
      </c>
      <c r="S188" t="s">
        <v>20</v>
      </c>
    </row>
    <row r="189" spans="1:19" x14ac:dyDescent="0.25">
      <c r="A189" s="2">
        <v>42557</v>
      </c>
      <c r="B189" s="3">
        <f t="shared" si="6"/>
        <v>7</v>
      </c>
      <c r="C189" t="str">
        <f t="shared" si="7"/>
        <v>July</v>
      </c>
      <c r="D189">
        <f t="shared" si="8"/>
        <v>2016</v>
      </c>
      <c r="N189" s="2">
        <v>42465</v>
      </c>
      <c r="O189" s="3">
        <v>2</v>
      </c>
      <c r="P189" s="3">
        <v>0</v>
      </c>
      <c r="Q189" s="3">
        <v>3</v>
      </c>
      <c r="R189" s="3">
        <v>0.99</v>
      </c>
      <c r="S189" t="s">
        <v>14</v>
      </c>
    </row>
    <row r="190" spans="1:19" x14ac:dyDescent="0.25">
      <c r="A190" s="2">
        <v>42558</v>
      </c>
      <c r="B190" s="3">
        <f t="shared" si="6"/>
        <v>7</v>
      </c>
      <c r="C190" t="str">
        <f t="shared" si="7"/>
        <v>July</v>
      </c>
      <c r="D190">
        <f t="shared" si="8"/>
        <v>2016</v>
      </c>
      <c r="N190" s="2">
        <v>42412</v>
      </c>
      <c r="O190" s="3">
        <v>60</v>
      </c>
      <c r="P190" s="3">
        <v>0.32500000000000001</v>
      </c>
      <c r="Q190" s="3">
        <v>4</v>
      </c>
      <c r="R190" s="3">
        <v>0.99</v>
      </c>
      <c r="S190" t="s">
        <v>22</v>
      </c>
    </row>
    <row r="191" spans="1:19" x14ac:dyDescent="0.25">
      <c r="A191" s="2">
        <v>42559</v>
      </c>
      <c r="B191" s="3">
        <f t="shared" si="6"/>
        <v>7</v>
      </c>
      <c r="C191" t="str">
        <f t="shared" si="7"/>
        <v>July</v>
      </c>
      <c r="D191">
        <f t="shared" si="8"/>
        <v>2016</v>
      </c>
      <c r="N191" s="2">
        <v>42525</v>
      </c>
      <c r="O191" s="3">
        <v>2</v>
      </c>
      <c r="P191" s="3">
        <v>0</v>
      </c>
      <c r="Q191" s="3">
        <v>4</v>
      </c>
      <c r="R191" s="3">
        <v>0.97250000000000003</v>
      </c>
      <c r="S191" t="s">
        <v>27</v>
      </c>
    </row>
    <row r="192" spans="1:19" x14ac:dyDescent="0.25">
      <c r="A192" s="2">
        <v>42560</v>
      </c>
      <c r="B192" s="3">
        <f t="shared" si="6"/>
        <v>7</v>
      </c>
      <c r="C192" t="str">
        <f t="shared" si="7"/>
        <v>July</v>
      </c>
      <c r="D192">
        <f t="shared" si="8"/>
        <v>2016</v>
      </c>
      <c r="N192" s="2">
        <v>43087</v>
      </c>
      <c r="O192" s="3">
        <v>48</v>
      </c>
      <c r="P192" s="3">
        <v>0.32500000000000001</v>
      </c>
      <c r="Q192" s="3">
        <v>4</v>
      </c>
      <c r="R192" s="3">
        <v>1.0255000000000001</v>
      </c>
      <c r="S192" t="s">
        <v>14</v>
      </c>
    </row>
    <row r="193" spans="1:19" x14ac:dyDescent="0.25">
      <c r="A193" s="2">
        <v>42561</v>
      </c>
      <c r="B193" s="3">
        <f t="shared" si="6"/>
        <v>7</v>
      </c>
      <c r="C193" t="str">
        <f t="shared" si="7"/>
        <v>July</v>
      </c>
      <c r="D193">
        <f t="shared" si="8"/>
        <v>2016</v>
      </c>
      <c r="N193" s="2">
        <v>42729</v>
      </c>
      <c r="O193" s="3">
        <v>2</v>
      </c>
      <c r="P193" s="3">
        <v>0</v>
      </c>
      <c r="Q193" s="3">
        <v>2</v>
      </c>
      <c r="R193" s="3">
        <v>1.0175000000000001</v>
      </c>
      <c r="S193" t="s">
        <v>28</v>
      </c>
    </row>
    <row r="194" spans="1:19" x14ac:dyDescent="0.25">
      <c r="A194" s="2">
        <v>42562</v>
      </c>
      <c r="B194" s="3">
        <f t="shared" si="6"/>
        <v>7</v>
      </c>
      <c r="C194" t="str">
        <f t="shared" si="7"/>
        <v>July</v>
      </c>
      <c r="D194">
        <f t="shared" si="8"/>
        <v>2016</v>
      </c>
      <c r="N194" s="2">
        <v>42717</v>
      </c>
      <c r="O194" s="3">
        <v>2</v>
      </c>
      <c r="P194" s="3">
        <v>0</v>
      </c>
      <c r="Q194" s="3">
        <v>3</v>
      </c>
      <c r="R194" s="3">
        <v>1.0175000000000001</v>
      </c>
      <c r="S194" t="s">
        <v>20</v>
      </c>
    </row>
    <row r="195" spans="1:19" x14ac:dyDescent="0.25">
      <c r="A195" s="2">
        <v>42563</v>
      </c>
      <c r="B195" s="3">
        <f t="shared" ref="B195:B258" si="9">MONTH(A195)</f>
        <v>7</v>
      </c>
      <c r="C195" t="str">
        <f t="shared" ref="C195:C258" si="10">TEXT(A195,"mmmm")</f>
        <v>July</v>
      </c>
      <c r="D195">
        <f t="shared" ref="D195:D258" si="11">YEAR(A195)</f>
        <v>2016</v>
      </c>
      <c r="N195" s="2">
        <v>42555</v>
      </c>
      <c r="O195" s="3">
        <v>48</v>
      </c>
      <c r="P195" s="3">
        <v>0.32500000000000001</v>
      </c>
      <c r="Q195" s="3">
        <v>2</v>
      </c>
      <c r="R195" s="3">
        <v>0.97250000000000003</v>
      </c>
      <c r="S195" t="s">
        <v>24</v>
      </c>
    </row>
    <row r="196" spans="1:19" x14ac:dyDescent="0.25">
      <c r="A196" s="2">
        <v>42564</v>
      </c>
      <c r="B196" s="3">
        <f t="shared" si="9"/>
        <v>7</v>
      </c>
      <c r="C196" t="str">
        <f t="shared" si="10"/>
        <v>July</v>
      </c>
      <c r="D196">
        <f t="shared" si="11"/>
        <v>2016</v>
      </c>
      <c r="N196" s="2">
        <v>42958</v>
      </c>
      <c r="O196" s="3">
        <v>72</v>
      </c>
      <c r="P196" s="3">
        <v>0.32500000000000001</v>
      </c>
      <c r="Q196" s="3">
        <v>2</v>
      </c>
      <c r="R196" s="3">
        <v>1.0255000000000001</v>
      </c>
      <c r="S196" t="s">
        <v>20</v>
      </c>
    </row>
    <row r="197" spans="1:19" x14ac:dyDescent="0.25">
      <c r="A197" s="2">
        <v>42565</v>
      </c>
      <c r="B197" s="3">
        <f t="shared" si="9"/>
        <v>7</v>
      </c>
      <c r="C197" t="str">
        <f t="shared" si="10"/>
        <v>July</v>
      </c>
      <c r="D197">
        <f t="shared" si="11"/>
        <v>2016</v>
      </c>
      <c r="N197" s="2">
        <v>42933</v>
      </c>
      <c r="O197" s="3">
        <v>8</v>
      </c>
      <c r="P197" s="3">
        <v>0</v>
      </c>
      <c r="Q197" s="3">
        <v>2</v>
      </c>
      <c r="R197" s="3">
        <v>1.0255000000000001</v>
      </c>
      <c r="S197" t="s">
        <v>20</v>
      </c>
    </row>
    <row r="198" spans="1:19" x14ac:dyDescent="0.25">
      <c r="A198" s="2">
        <v>42566</v>
      </c>
      <c r="B198" s="3">
        <f t="shared" si="9"/>
        <v>7</v>
      </c>
      <c r="C198" t="str">
        <f t="shared" si="10"/>
        <v>July</v>
      </c>
      <c r="D198">
        <f t="shared" si="11"/>
        <v>2016</v>
      </c>
      <c r="N198" s="2">
        <v>43085</v>
      </c>
      <c r="O198" s="3">
        <v>4</v>
      </c>
      <c r="P198" s="3">
        <v>0</v>
      </c>
      <c r="Q198" s="3">
        <v>4</v>
      </c>
      <c r="R198" s="3">
        <v>1.0255000000000001</v>
      </c>
      <c r="S198" t="s">
        <v>24</v>
      </c>
    </row>
    <row r="199" spans="1:19" x14ac:dyDescent="0.25">
      <c r="A199" s="2">
        <v>42567</v>
      </c>
      <c r="B199" s="3">
        <f t="shared" si="9"/>
        <v>7</v>
      </c>
      <c r="C199" t="str">
        <f t="shared" si="10"/>
        <v>July</v>
      </c>
      <c r="D199">
        <f t="shared" si="11"/>
        <v>2016</v>
      </c>
      <c r="N199" s="2">
        <v>42999</v>
      </c>
      <c r="O199" s="3">
        <v>228</v>
      </c>
      <c r="P199" s="3">
        <v>0.4375</v>
      </c>
      <c r="Q199" s="3">
        <v>2</v>
      </c>
      <c r="R199" s="3">
        <v>1.0255000000000001</v>
      </c>
      <c r="S199" t="s">
        <v>27</v>
      </c>
    </row>
    <row r="200" spans="1:19" x14ac:dyDescent="0.25">
      <c r="A200" s="2">
        <v>42568</v>
      </c>
      <c r="B200" s="3">
        <f t="shared" si="9"/>
        <v>7</v>
      </c>
      <c r="C200" t="str">
        <f t="shared" si="10"/>
        <v>July</v>
      </c>
      <c r="D200">
        <f t="shared" si="11"/>
        <v>2016</v>
      </c>
      <c r="N200" s="2">
        <v>42934</v>
      </c>
      <c r="O200" s="3">
        <v>156</v>
      </c>
      <c r="P200" s="3">
        <v>0.4375</v>
      </c>
      <c r="Q200" s="3">
        <v>2</v>
      </c>
      <c r="R200" s="3">
        <v>1.0255000000000001</v>
      </c>
      <c r="S200" t="s">
        <v>20</v>
      </c>
    </row>
    <row r="201" spans="1:19" x14ac:dyDescent="0.25">
      <c r="A201" s="2">
        <v>42569</v>
      </c>
      <c r="B201" s="3">
        <f t="shared" si="9"/>
        <v>7</v>
      </c>
      <c r="C201" t="str">
        <f t="shared" si="10"/>
        <v>July</v>
      </c>
      <c r="D201">
        <f t="shared" si="11"/>
        <v>2016</v>
      </c>
      <c r="N201" s="2">
        <v>42769</v>
      </c>
      <c r="O201" s="3">
        <v>48</v>
      </c>
      <c r="P201" s="3">
        <v>0.32500000000000001</v>
      </c>
      <c r="Q201" s="3">
        <v>4</v>
      </c>
      <c r="R201" s="3">
        <v>1.02</v>
      </c>
      <c r="S201" t="s">
        <v>22</v>
      </c>
    </row>
    <row r="202" spans="1:19" x14ac:dyDescent="0.25">
      <c r="A202" s="2">
        <v>42570</v>
      </c>
      <c r="B202" s="3">
        <f t="shared" si="9"/>
        <v>7</v>
      </c>
      <c r="C202" t="str">
        <f t="shared" si="10"/>
        <v>July</v>
      </c>
      <c r="D202">
        <f t="shared" si="11"/>
        <v>2016</v>
      </c>
      <c r="N202" s="2">
        <v>42501</v>
      </c>
      <c r="O202" s="3">
        <v>60</v>
      </c>
      <c r="P202" s="3">
        <v>0.32500000000000001</v>
      </c>
      <c r="Q202" s="3">
        <v>3</v>
      </c>
      <c r="R202" s="3">
        <v>0.99</v>
      </c>
      <c r="S202" t="s">
        <v>22</v>
      </c>
    </row>
    <row r="203" spans="1:19" x14ac:dyDescent="0.25">
      <c r="A203" s="2">
        <v>42571</v>
      </c>
      <c r="B203" s="3">
        <f t="shared" si="9"/>
        <v>7</v>
      </c>
      <c r="C203" t="str">
        <f t="shared" si="10"/>
        <v>July</v>
      </c>
      <c r="D203">
        <f t="shared" si="11"/>
        <v>2016</v>
      </c>
      <c r="N203" s="2">
        <v>43084</v>
      </c>
      <c r="O203" s="3">
        <v>60</v>
      </c>
      <c r="P203" s="3">
        <v>0.32500000000000001</v>
      </c>
      <c r="Q203" s="3">
        <v>4</v>
      </c>
      <c r="R203" s="3">
        <v>1.0255000000000001</v>
      </c>
      <c r="S203" t="s">
        <v>20</v>
      </c>
    </row>
    <row r="204" spans="1:19" x14ac:dyDescent="0.25">
      <c r="A204" s="2">
        <v>42572</v>
      </c>
      <c r="B204" s="3">
        <f t="shared" si="9"/>
        <v>7</v>
      </c>
      <c r="C204" t="str">
        <f t="shared" si="10"/>
        <v>July</v>
      </c>
      <c r="D204">
        <f t="shared" si="11"/>
        <v>2016</v>
      </c>
      <c r="N204" s="2">
        <v>42653</v>
      </c>
      <c r="O204" s="3">
        <v>180</v>
      </c>
      <c r="P204" s="3">
        <v>0.4375</v>
      </c>
      <c r="Q204" s="3">
        <v>4</v>
      </c>
      <c r="R204" s="3">
        <v>1</v>
      </c>
      <c r="S204" t="s">
        <v>20</v>
      </c>
    </row>
    <row r="205" spans="1:19" x14ac:dyDescent="0.25">
      <c r="A205" s="2">
        <v>42573</v>
      </c>
      <c r="B205" s="3">
        <f t="shared" si="9"/>
        <v>7</v>
      </c>
      <c r="C205" t="str">
        <f t="shared" si="10"/>
        <v>July</v>
      </c>
      <c r="D205">
        <f t="shared" si="11"/>
        <v>2016</v>
      </c>
      <c r="N205" s="2">
        <v>42702</v>
      </c>
      <c r="O205" s="3">
        <v>7</v>
      </c>
      <c r="P205" s="3">
        <v>0</v>
      </c>
      <c r="Q205" s="3">
        <v>4</v>
      </c>
      <c r="R205" s="3">
        <v>1</v>
      </c>
      <c r="S205" t="s">
        <v>22</v>
      </c>
    </row>
    <row r="206" spans="1:19" x14ac:dyDescent="0.25">
      <c r="A206" s="2">
        <v>42574</v>
      </c>
      <c r="B206" s="3">
        <f t="shared" si="9"/>
        <v>7</v>
      </c>
      <c r="C206" t="str">
        <f t="shared" si="10"/>
        <v>July</v>
      </c>
      <c r="D206">
        <f t="shared" si="11"/>
        <v>2016</v>
      </c>
      <c r="N206" s="2">
        <v>42594</v>
      </c>
      <c r="O206" s="3">
        <v>3</v>
      </c>
      <c r="P206" s="3">
        <v>0</v>
      </c>
      <c r="Q206" s="3">
        <v>2</v>
      </c>
      <c r="R206" s="3">
        <v>0.97250000000000003</v>
      </c>
      <c r="S206" t="s">
        <v>14</v>
      </c>
    </row>
    <row r="207" spans="1:19" x14ac:dyDescent="0.25">
      <c r="A207" s="2">
        <v>42575</v>
      </c>
      <c r="B207" s="3">
        <f t="shared" si="9"/>
        <v>7</v>
      </c>
      <c r="C207" t="str">
        <f t="shared" si="10"/>
        <v>July</v>
      </c>
      <c r="D207">
        <f t="shared" si="11"/>
        <v>2016</v>
      </c>
      <c r="N207" s="2">
        <v>42997</v>
      </c>
      <c r="O207" s="3">
        <v>6</v>
      </c>
      <c r="P207" s="3">
        <v>0</v>
      </c>
      <c r="Q207" s="3">
        <v>1</v>
      </c>
      <c r="R207" s="3">
        <v>1.0255000000000001</v>
      </c>
      <c r="S207" t="s">
        <v>22</v>
      </c>
    </row>
    <row r="208" spans="1:19" x14ac:dyDescent="0.25">
      <c r="A208" s="2">
        <v>42576</v>
      </c>
      <c r="B208" s="3">
        <f t="shared" si="9"/>
        <v>7</v>
      </c>
      <c r="C208" t="str">
        <f t="shared" si="10"/>
        <v>July</v>
      </c>
      <c r="D208">
        <f t="shared" si="11"/>
        <v>2016</v>
      </c>
      <c r="N208" s="2">
        <v>42715</v>
      </c>
      <c r="O208" s="3">
        <v>9</v>
      </c>
      <c r="P208" s="3">
        <v>0</v>
      </c>
      <c r="Q208" s="3">
        <v>2</v>
      </c>
      <c r="R208" s="3">
        <v>1.0175000000000001</v>
      </c>
      <c r="S208" t="s">
        <v>22</v>
      </c>
    </row>
    <row r="209" spans="1:19" x14ac:dyDescent="0.25">
      <c r="A209" s="2">
        <v>42577</v>
      </c>
      <c r="B209" s="3">
        <f t="shared" si="9"/>
        <v>7</v>
      </c>
      <c r="C209" t="str">
        <f t="shared" si="10"/>
        <v>July</v>
      </c>
      <c r="D209">
        <f t="shared" si="11"/>
        <v>2016</v>
      </c>
      <c r="N209" s="2">
        <v>42592</v>
      </c>
      <c r="O209" s="3">
        <v>4</v>
      </c>
      <c r="P209" s="3">
        <v>0</v>
      </c>
      <c r="Q209" s="3">
        <v>2</v>
      </c>
      <c r="R209" s="3">
        <v>0.97250000000000003</v>
      </c>
      <c r="S209" t="s">
        <v>14</v>
      </c>
    </row>
    <row r="210" spans="1:19" x14ac:dyDescent="0.25">
      <c r="A210" s="2">
        <v>42578</v>
      </c>
      <c r="B210" s="3">
        <f t="shared" si="9"/>
        <v>7</v>
      </c>
      <c r="C210" t="str">
        <f t="shared" si="10"/>
        <v>July</v>
      </c>
      <c r="D210">
        <f t="shared" si="11"/>
        <v>2016</v>
      </c>
      <c r="N210" s="2">
        <v>43051</v>
      </c>
      <c r="O210" s="3">
        <v>2</v>
      </c>
      <c r="P210" s="3">
        <v>0</v>
      </c>
      <c r="Q210" s="3">
        <v>1</v>
      </c>
      <c r="R210" s="3">
        <v>1.0255000000000001</v>
      </c>
      <c r="S210" t="s">
        <v>18</v>
      </c>
    </row>
    <row r="211" spans="1:19" x14ac:dyDescent="0.25">
      <c r="A211" s="2">
        <v>42579</v>
      </c>
      <c r="B211" s="3">
        <f t="shared" si="9"/>
        <v>7</v>
      </c>
      <c r="C211" t="str">
        <f t="shared" si="10"/>
        <v>July</v>
      </c>
      <c r="D211">
        <f t="shared" si="11"/>
        <v>2016</v>
      </c>
      <c r="N211" s="2">
        <v>42505</v>
      </c>
      <c r="O211" s="3">
        <v>48</v>
      </c>
      <c r="P211" s="3">
        <v>0.32500000000000001</v>
      </c>
      <c r="Q211" s="3">
        <v>2</v>
      </c>
      <c r="R211" s="3">
        <v>0.99</v>
      </c>
      <c r="S211" t="s">
        <v>20</v>
      </c>
    </row>
    <row r="212" spans="1:19" x14ac:dyDescent="0.25">
      <c r="A212" s="2">
        <v>42580</v>
      </c>
      <c r="B212" s="3">
        <f t="shared" si="9"/>
        <v>7</v>
      </c>
      <c r="C212" t="str">
        <f t="shared" si="10"/>
        <v>July</v>
      </c>
      <c r="D212">
        <f t="shared" si="11"/>
        <v>2016</v>
      </c>
      <c r="N212" s="2">
        <v>42503</v>
      </c>
      <c r="O212" s="3">
        <v>60</v>
      </c>
      <c r="P212" s="3">
        <v>0.32500000000000001</v>
      </c>
      <c r="Q212" s="3">
        <v>2</v>
      </c>
      <c r="R212" s="3">
        <v>0.99</v>
      </c>
      <c r="S212" t="s">
        <v>20</v>
      </c>
    </row>
    <row r="213" spans="1:19" x14ac:dyDescent="0.25">
      <c r="A213" s="2">
        <v>42581</v>
      </c>
      <c r="B213" s="3">
        <f t="shared" si="9"/>
        <v>7</v>
      </c>
      <c r="C213" t="str">
        <f t="shared" si="10"/>
        <v>July</v>
      </c>
      <c r="D213">
        <f t="shared" si="11"/>
        <v>2016</v>
      </c>
      <c r="N213" s="2">
        <v>42477</v>
      </c>
      <c r="O213" s="3">
        <v>120</v>
      </c>
      <c r="P213" s="3">
        <v>0.4</v>
      </c>
      <c r="Q213" s="3">
        <v>1</v>
      </c>
      <c r="R213" s="3">
        <v>0.99</v>
      </c>
      <c r="S213" t="s">
        <v>20</v>
      </c>
    </row>
    <row r="214" spans="1:19" x14ac:dyDescent="0.25">
      <c r="A214" s="2">
        <v>42582</v>
      </c>
      <c r="B214" s="3">
        <f t="shared" si="9"/>
        <v>7</v>
      </c>
      <c r="C214" t="str">
        <f t="shared" si="10"/>
        <v>July</v>
      </c>
      <c r="D214">
        <f t="shared" si="11"/>
        <v>2016</v>
      </c>
      <c r="N214" s="2">
        <v>43048</v>
      </c>
      <c r="O214" s="3">
        <v>3</v>
      </c>
      <c r="P214" s="3">
        <v>0</v>
      </c>
      <c r="Q214" s="3">
        <v>3</v>
      </c>
      <c r="R214" s="3">
        <v>1.0255000000000001</v>
      </c>
      <c r="S214" t="s">
        <v>16</v>
      </c>
    </row>
    <row r="215" spans="1:19" x14ac:dyDescent="0.25">
      <c r="A215" s="2">
        <v>42583</v>
      </c>
      <c r="B215" s="3">
        <f t="shared" si="9"/>
        <v>8</v>
      </c>
      <c r="C215" t="str">
        <f t="shared" si="10"/>
        <v>August</v>
      </c>
      <c r="D215">
        <f t="shared" si="11"/>
        <v>2016</v>
      </c>
      <c r="N215" s="2">
        <v>42401</v>
      </c>
      <c r="O215" s="3">
        <v>1</v>
      </c>
      <c r="P215" s="3">
        <v>0</v>
      </c>
      <c r="Q215" s="3">
        <v>2</v>
      </c>
      <c r="R215" s="3">
        <v>0.99</v>
      </c>
      <c r="S215" t="s">
        <v>18</v>
      </c>
    </row>
    <row r="216" spans="1:19" x14ac:dyDescent="0.25">
      <c r="A216" s="2">
        <v>42584</v>
      </c>
      <c r="B216" s="3">
        <f t="shared" si="9"/>
        <v>8</v>
      </c>
      <c r="C216" t="str">
        <f t="shared" si="10"/>
        <v>August</v>
      </c>
      <c r="D216">
        <f t="shared" si="11"/>
        <v>2016</v>
      </c>
      <c r="N216" s="2">
        <v>43080</v>
      </c>
      <c r="O216" s="3">
        <v>204</v>
      </c>
      <c r="P216" s="3">
        <v>0.4375</v>
      </c>
      <c r="Q216" s="3">
        <v>2</v>
      </c>
      <c r="R216" s="3">
        <v>1.0255000000000001</v>
      </c>
      <c r="S216" t="s">
        <v>22</v>
      </c>
    </row>
    <row r="217" spans="1:19" x14ac:dyDescent="0.25">
      <c r="A217" s="2">
        <v>42585</v>
      </c>
      <c r="B217" s="3">
        <f t="shared" si="9"/>
        <v>8</v>
      </c>
      <c r="C217" t="str">
        <f t="shared" si="10"/>
        <v>August</v>
      </c>
      <c r="D217">
        <f t="shared" si="11"/>
        <v>2016</v>
      </c>
      <c r="N217" s="2">
        <v>42906</v>
      </c>
      <c r="O217" s="3">
        <v>72</v>
      </c>
      <c r="P217" s="3">
        <v>0.32500000000000001</v>
      </c>
      <c r="Q217" s="3">
        <v>4</v>
      </c>
      <c r="R217" s="3">
        <v>1.0255000000000001</v>
      </c>
      <c r="S217" t="s">
        <v>14</v>
      </c>
    </row>
    <row r="218" spans="1:19" x14ac:dyDescent="0.25">
      <c r="A218" s="2">
        <v>42586</v>
      </c>
      <c r="B218" s="3">
        <f t="shared" si="9"/>
        <v>8</v>
      </c>
      <c r="C218" t="str">
        <f t="shared" si="10"/>
        <v>August</v>
      </c>
      <c r="D218">
        <f t="shared" si="11"/>
        <v>2016</v>
      </c>
      <c r="N218" s="2">
        <v>42423</v>
      </c>
      <c r="O218" s="3">
        <v>120</v>
      </c>
      <c r="P218" s="3">
        <v>0.4</v>
      </c>
      <c r="Q218" s="3">
        <v>3</v>
      </c>
      <c r="R218" s="3">
        <v>0.99</v>
      </c>
      <c r="S218" t="s">
        <v>20</v>
      </c>
    </row>
    <row r="219" spans="1:19" x14ac:dyDescent="0.25">
      <c r="A219" s="2">
        <v>42587</v>
      </c>
      <c r="B219" s="3">
        <f t="shared" si="9"/>
        <v>8</v>
      </c>
      <c r="C219" t="str">
        <f t="shared" si="10"/>
        <v>August</v>
      </c>
      <c r="D219">
        <f t="shared" si="11"/>
        <v>2016</v>
      </c>
      <c r="N219" s="2">
        <v>42515</v>
      </c>
      <c r="O219" s="3">
        <v>7</v>
      </c>
      <c r="P219" s="3">
        <v>0</v>
      </c>
      <c r="Q219" s="3">
        <v>1</v>
      </c>
      <c r="R219" s="3">
        <v>0.99</v>
      </c>
      <c r="S219" t="s">
        <v>20</v>
      </c>
    </row>
    <row r="220" spans="1:19" x14ac:dyDescent="0.25">
      <c r="A220" s="2">
        <v>42588</v>
      </c>
      <c r="B220" s="3">
        <f t="shared" si="9"/>
        <v>8</v>
      </c>
      <c r="C220" t="str">
        <f t="shared" si="10"/>
        <v>August</v>
      </c>
      <c r="D220">
        <f t="shared" si="11"/>
        <v>2016</v>
      </c>
      <c r="N220" s="2">
        <v>42512</v>
      </c>
      <c r="O220" s="3">
        <v>60</v>
      </c>
      <c r="P220" s="3">
        <v>0.32500000000000001</v>
      </c>
      <c r="Q220" s="3">
        <v>3</v>
      </c>
      <c r="R220" s="3">
        <v>0.99</v>
      </c>
      <c r="S220" t="s">
        <v>14</v>
      </c>
    </row>
    <row r="221" spans="1:19" x14ac:dyDescent="0.25">
      <c r="A221" s="2">
        <v>42589</v>
      </c>
      <c r="B221" s="3">
        <f t="shared" si="9"/>
        <v>8</v>
      </c>
      <c r="C221" t="str">
        <f t="shared" si="10"/>
        <v>August</v>
      </c>
      <c r="D221">
        <f t="shared" si="11"/>
        <v>2016</v>
      </c>
      <c r="N221" s="2">
        <v>42374</v>
      </c>
      <c r="O221" s="3">
        <v>216</v>
      </c>
      <c r="P221" s="3">
        <v>0.4375</v>
      </c>
      <c r="Q221" s="3">
        <v>3</v>
      </c>
      <c r="R221" s="3">
        <v>0.99</v>
      </c>
      <c r="S221" t="s">
        <v>22</v>
      </c>
    </row>
    <row r="222" spans="1:19" x14ac:dyDescent="0.25">
      <c r="A222" s="2">
        <v>42590</v>
      </c>
      <c r="B222" s="3">
        <f t="shared" si="9"/>
        <v>8</v>
      </c>
      <c r="C222" t="str">
        <f t="shared" si="10"/>
        <v>August</v>
      </c>
      <c r="D222">
        <f t="shared" si="11"/>
        <v>2016</v>
      </c>
      <c r="N222" s="2">
        <v>43030</v>
      </c>
      <c r="O222" s="3">
        <v>120</v>
      </c>
      <c r="P222" s="3">
        <v>0.4</v>
      </c>
      <c r="Q222" s="3">
        <v>3</v>
      </c>
      <c r="R222" s="3">
        <v>1.0255000000000001</v>
      </c>
      <c r="S222" t="s">
        <v>20</v>
      </c>
    </row>
    <row r="223" spans="1:19" x14ac:dyDescent="0.25">
      <c r="A223" s="2">
        <v>42591</v>
      </c>
      <c r="B223" s="3">
        <f t="shared" si="9"/>
        <v>8</v>
      </c>
      <c r="C223" t="str">
        <f t="shared" si="10"/>
        <v>August</v>
      </c>
      <c r="D223">
        <f t="shared" si="11"/>
        <v>2016</v>
      </c>
      <c r="N223" s="2">
        <v>43047</v>
      </c>
      <c r="O223" s="3">
        <v>60</v>
      </c>
      <c r="P223" s="3">
        <v>0.32500000000000001</v>
      </c>
      <c r="Q223" s="3">
        <v>2</v>
      </c>
      <c r="R223" s="3">
        <v>1.0255000000000001</v>
      </c>
      <c r="S223" t="s">
        <v>18</v>
      </c>
    </row>
    <row r="224" spans="1:19" x14ac:dyDescent="0.25">
      <c r="A224" s="2">
        <v>42592</v>
      </c>
      <c r="B224" s="3">
        <f t="shared" si="9"/>
        <v>8</v>
      </c>
      <c r="C224" t="str">
        <f t="shared" si="10"/>
        <v>August</v>
      </c>
      <c r="D224">
        <f t="shared" si="11"/>
        <v>2016</v>
      </c>
      <c r="N224" s="2">
        <v>42521</v>
      </c>
      <c r="O224" s="3">
        <v>36</v>
      </c>
      <c r="P224" s="3">
        <v>0.25</v>
      </c>
      <c r="Q224" s="3">
        <v>2</v>
      </c>
      <c r="R224" s="3">
        <v>0.97250000000000003</v>
      </c>
      <c r="S224" t="s">
        <v>20</v>
      </c>
    </row>
    <row r="225" spans="1:19" x14ac:dyDescent="0.25">
      <c r="A225" s="2">
        <v>42593</v>
      </c>
      <c r="B225" s="3">
        <f t="shared" si="9"/>
        <v>8</v>
      </c>
      <c r="C225" t="str">
        <f t="shared" si="10"/>
        <v>August</v>
      </c>
      <c r="D225">
        <f t="shared" si="11"/>
        <v>2016</v>
      </c>
      <c r="N225" s="2">
        <v>42736</v>
      </c>
      <c r="O225" s="3">
        <v>84</v>
      </c>
      <c r="P225" s="3">
        <v>0.32500000000000001</v>
      </c>
      <c r="Q225" s="3">
        <v>4</v>
      </c>
      <c r="R225" s="3">
        <v>1.0175000000000001</v>
      </c>
      <c r="S225" t="s">
        <v>14</v>
      </c>
    </row>
    <row r="226" spans="1:19" x14ac:dyDescent="0.25">
      <c r="A226" s="2">
        <v>42594</v>
      </c>
      <c r="B226" s="3">
        <f t="shared" si="9"/>
        <v>8</v>
      </c>
      <c r="C226" t="str">
        <f t="shared" si="10"/>
        <v>August</v>
      </c>
      <c r="D226">
        <f t="shared" si="11"/>
        <v>2016</v>
      </c>
      <c r="N226" s="2">
        <v>42566</v>
      </c>
      <c r="O226" s="3">
        <v>252</v>
      </c>
      <c r="P226" s="3">
        <v>0.4375</v>
      </c>
      <c r="Q226" s="3">
        <v>2</v>
      </c>
      <c r="R226" s="3">
        <v>0.97250000000000003</v>
      </c>
      <c r="S226" t="s">
        <v>16</v>
      </c>
    </row>
    <row r="227" spans="1:19" x14ac:dyDescent="0.25">
      <c r="A227" s="2">
        <v>42595</v>
      </c>
      <c r="B227" s="3">
        <f t="shared" si="9"/>
        <v>8</v>
      </c>
      <c r="C227" t="str">
        <f t="shared" si="10"/>
        <v>August</v>
      </c>
      <c r="D227">
        <f t="shared" si="11"/>
        <v>2016</v>
      </c>
      <c r="N227" s="2">
        <v>42925</v>
      </c>
      <c r="O227" s="3">
        <v>204</v>
      </c>
      <c r="P227" s="3">
        <v>0.4375</v>
      </c>
      <c r="Q227" s="3">
        <v>2</v>
      </c>
      <c r="R227" s="3">
        <v>1.0255000000000001</v>
      </c>
      <c r="S227" t="s">
        <v>24</v>
      </c>
    </row>
    <row r="228" spans="1:19" x14ac:dyDescent="0.25">
      <c r="A228" s="2">
        <v>42596</v>
      </c>
      <c r="B228" s="3">
        <f t="shared" si="9"/>
        <v>8</v>
      </c>
      <c r="C228" t="str">
        <f t="shared" si="10"/>
        <v>August</v>
      </c>
      <c r="D228">
        <f t="shared" si="11"/>
        <v>2016</v>
      </c>
      <c r="N228" s="2">
        <v>42469</v>
      </c>
      <c r="O228" s="3">
        <v>228</v>
      </c>
      <c r="P228" s="3">
        <v>0.4375</v>
      </c>
      <c r="Q228" s="3">
        <v>4</v>
      </c>
      <c r="R228" s="3">
        <v>0.99</v>
      </c>
      <c r="S228" t="s">
        <v>18</v>
      </c>
    </row>
    <row r="229" spans="1:19" x14ac:dyDescent="0.25">
      <c r="A229" s="2">
        <v>42597</v>
      </c>
      <c r="B229" s="3">
        <f t="shared" si="9"/>
        <v>8</v>
      </c>
      <c r="C229" t="str">
        <f t="shared" si="10"/>
        <v>August</v>
      </c>
      <c r="D229">
        <f t="shared" si="11"/>
        <v>2016</v>
      </c>
      <c r="N229" s="2">
        <v>42583</v>
      </c>
      <c r="O229" s="3">
        <v>60</v>
      </c>
      <c r="P229" s="3">
        <v>0.32500000000000001</v>
      </c>
      <c r="Q229" s="3">
        <v>3</v>
      </c>
      <c r="R229" s="3">
        <v>0.97250000000000003</v>
      </c>
      <c r="S229" t="s">
        <v>18</v>
      </c>
    </row>
    <row r="230" spans="1:19" x14ac:dyDescent="0.25">
      <c r="A230" s="2">
        <v>42598</v>
      </c>
      <c r="B230" s="3">
        <f t="shared" si="9"/>
        <v>8</v>
      </c>
      <c r="C230" t="str">
        <f t="shared" si="10"/>
        <v>August</v>
      </c>
      <c r="D230">
        <f t="shared" si="11"/>
        <v>2016</v>
      </c>
      <c r="N230" s="2">
        <v>42666</v>
      </c>
      <c r="O230" s="3">
        <v>72</v>
      </c>
      <c r="P230" s="3">
        <v>0.32500000000000001</v>
      </c>
      <c r="Q230" s="3">
        <v>4</v>
      </c>
      <c r="R230" s="3">
        <v>1</v>
      </c>
      <c r="S230" t="s">
        <v>18</v>
      </c>
    </row>
    <row r="231" spans="1:19" x14ac:dyDescent="0.25">
      <c r="A231" s="2">
        <v>42599</v>
      </c>
      <c r="B231" s="3">
        <f t="shared" si="9"/>
        <v>8</v>
      </c>
      <c r="C231" t="str">
        <f t="shared" si="10"/>
        <v>August</v>
      </c>
      <c r="D231">
        <f t="shared" si="11"/>
        <v>2016</v>
      </c>
      <c r="N231" s="2">
        <v>42900</v>
      </c>
      <c r="O231" s="3">
        <v>1</v>
      </c>
      <c r="P231" s="3">
        <v>0</v>
      </c>
      <c r="Q231" s="3">
        <v>3</v>
      </c>
      <c r="R231" s="3">
        <v>1.0255000000000001</v>
      </c>
      <c r="S231" t="s">
        <v>20</v>
      </c>
    </row>
    <row r="232" spans="1:19" x14ac:dyDescent="0.25">
      <c r="A232" s="2">
        <v>42600</v>
      </c>
      <c r="B232" s="3">
        <f t="shared" si="9"/>
        <v>8</v>
      </c>
      <c r="C232" t="str">
        <f t="shared" si="10"/>
        <v>August</v>
      </c>
      <c r="D232">
        <f t="shared" si="11"/>
        <v>2016</v>
      </c>
      <c r="N232" s="2">
        <v>43091</v>
      </c>
      <c r="O232" s="3">
        <v>216</v>
      </c>
      <c r="P232" s="3">
        <v>0.4375</v>
      </c>
      <c r="Q232" s="3">
        <v>4</v>
      </c>
      <c r="R232" s="3">
        <v>1.0255000000000001</v>
      </c>
      <c r="S232" t="s">
        <v>20</v>
      </c>
    </row>
    <row r="233" spans="1:19" x14ac:dyDescent="0.25">
      <c r="A233" s="2">
        <v>42601</v>
      </c>
      <c r="B233" s="3">
        <f t="shared" si="9"/>
        <v>8</v>
      </c>
      <c r="C233" t="str">
        <f t="shared" si="10"/>
        <v>August</v>
      </c>
      <c r="D233">
        <f t="shared" si="11"/>
        <v>2016</v>
      </c>
      <c r="N233" s="2">
        <v>42954</v>
      </c>
      <c r="O233" s="3">
        <v>48</v>
      </c>
      <c r="P233" s="3">
        <v>0.32500000000000001</v>
      </c>
      <c r="Q233" s="3">
        <v>4</v>
      </c>
      <c r="R233" s="3">
        <v>1.0255000000000001</v>
      </c>
      <c r="S233" t="s">
        <v>22</v>
      </c>
    </row>
    <row r="234" spans="1:19" x14ac:dyDescent="0.25">
      <c r="A234" s="2">
        <v>42602</v>
      </c>
      <c r="B234" s="3">
        <f t="shared" si="9"/>
        <v>8</v>
      </c>
      <c r="C234" t="str">
        <f t="shared" si="10"/>
        <v>August</v>
      </c>
      <c r="D234">
        <f t="shared" si="11"/>
        <v>2016</v>
      </c>
      <c r="N234" s="2">
        <v>42993</v>
      </c>
      <c r="O234" s="3">
        <v>36</v>
      </c>
      <c r="P234" s="3">
        <v>0.25</v>
      </c>
      <c r="Q234" s="3">
        <v>4</v>
      </c>
      <c r="R234" s="3">
        <v>1.0255000000000001</v>
      </c>
      <c r="S234" t="s">
        <v>18</v>
      </c>
    </row>
    <row r="235" spans="1:19" x14ac:dyDescent="0.25">
      <c r="A235" s="2">
        <v>42603</v>
      </c>
      <c r="B235" s="3">
        <f t="shared" si="9"/>
        <v>8</v>
      </c>
      <c r="C235" t="str">
        <f t="shared" si="10"/>
        <v>August</v>
      </c>
      <c r="D235">
        <f t="shared" si="11"/>
        <v>2016</v>
      </c>
      <c r="N235" s="2">
        <v>43011</v>
      </c>
      <c r="O235" s="3">
        <v>7</v>
      </c>
      <c r="P235" s="3">
        <v>0</v>
      </c>
      <c r="Q235" s="3">
        <v>2</v>
      </c>
      <c r="R235" s="3">
        <v>1.0255000000000001</v>
      </c>
      <c r="S235" t="s">
        <v>18</v>
      </c>
    </row>
    <row r="236" spans="1:19" x14ac:dyDescent="0.25">
      <c r="A236" s="2">
        <v>42604</v>
      </c>
      <c r="B236" s="3">
        <f t="shared" si="9"/>
        <v>8</v>
      </c>
      <c r="C236" t="str">
        <f t="shared" si="10"/>
        <v>August</v>
      </c>
      <c r="D236">
        <f t="shared" si="11"/>
        <v>2016</v>
      </c>
      <c r="N236" s="2">
        <v>42966</v>
      </c>
      <c r="O236" s="3">
        <v>1</v>
      </c>
      <c r="P236" s="3">
        <v>0</v>
      </c>
      <c r="Q236" s="3">
        <v>4</v>
      </c>
      <c r="R236" s="3">
        <v>1.0255000000000001</v>
      </c>
      <c r="S236" t="s">
        <v>20</v>
      </c>
    </row>
    <row r="237" spans="1:19" x14ac:dyDescent="0.25">
      <c r="A237" s="2">
        <v>42605</v>
      </c>
      <c r="B237" s="3">
        <f t="shared" si="9"/>
        <v>8</v>
      </c>
      <c r="C237" t="str">
        <f t="shared" si="10"/>
        <v>August</v>
      </c>
      <c r="D237">
        <f t="shared" si="11"/>
        <v>2016</v>
      </c>
      <c r="N237" s="2">
        <v>42932</v>
      </c>
      <c r="O237" s="3">
        <v>96</v>
      </c>
      <c r="P237" s="3">
        <v>0.38750000000000001</v>
      </c>
      <c r="Q237" s="3">
        <v>2</v>
      </c>
      <c r="R237" s="3">
        <v>1.0255000000000001</v>
      </c>
      <c r="S237" t="s">
        <v>14</v>
      </c>
    </row>
    <row r="238" spans="1:19" x14ac:dyDescent="0.25">
      <c r="A238" s="2">
        <v>42606</v>
      </c>
      <c r="B238" s="3">
        <f t="shared" si="9"/>
        <v>8</v>
      </c>
      <c r="C238" t="str">
        <f t="shared" si="10"/>
        <v>August</v>
      </c>
      <c r="D238">
        <f t="shared" si="11"/>
        <v>2016</v>
      </c>
      <c r="N238" s="2">
        <v>43077</v>
      </c>
      <c r="O238" s="3">
        <v>240</v>
      </c>
      <c r="P238" s="3">
        <v>0.4375</v>
      </c>
      <c r="Q238" s="3">
        <v>4</v>
      </c>
      <c r="R238" s="3">
        <v>1.0255000000000001</v>
      </c>
      <c r="S238" t="s">
        <v>18</v>
      </c>
    </row>
    <row r="239" spans="1:19" x14ac:dyDescent="0.25">
      <c r="A239" s="2">
        <v>42607</v>
      </c>
      <c r="B239" s="3">
        <f t="shared" si="9"/>
        <v>8</v>
      </c>
      <c r="C239" t="str">
        <f t="shared" si="10"/>
        <v>August</v>
      </c>
      <c r="D239">
        <f t="shared" si="11"/>
        <v>2016</v>
      </c>
      <c r="N239" s="2">
        <v>42631</v>
      </c>
      <c r="O239" s="3">
        <v>60</v>
      </c>
      <c r="P239" s="3">
        <v>0.32500000000000001</v>
      </c>
      <c r="Q239" s="3">
        <v>3</v>
      </c>
      <c r="R239" s="3">
        <v>1</v>
      </c>
      <c r="S239" t="s">
        <v>20</v>
      </c>
    </row>
    <row r="240" spans="1:19" x14ac:dyDescent="0.25">
      <c r="A240" s="2">
        <v>42608</v>
      </c>
      <c r="B240" s="3">
        <f t="shared" si="9"/>
        <v>8</v>
      </c>
      <c r="C240" t="str">
        <f t="shared" si="10"/>
        <v>August</v>
      </c>
      <c r="D240">
        <f t="shared" si="11"/>
        <v>2016</v>
      </c>
      <c r="N240" s="2">
        <v>42944</v>
      </c>
      <c r="O240" s="3">
        <v>180</v>
      </c>
      <c r="P240" s="3">
        <v>0.4375</v>
      </c>
      <c r="Q240" s="3">
        <v>3</v>
      </c>
      <c r="R240" s="3">
        <v>1.0255000000000001</v>
      </c>
      <c r="S240" t="s">
        <v>20</v>
      </c>
    </row>
    <row r="241" spans="1:19" x14ac:dyDescent="0.25">
      <c r="A241" s="2">
        <v>42609</v>
      </c>
      <c r="B241" s="3">
        <f t="shared" si="9"/>
        <v>8</v>
      </c>
      <c r="C241" t="str">
        <f t="shared" si="10"/>
        <v>August</v>
      </c>
      <c r="D241">
        <f t="shared" si="11"/>
        <v>2016</v>
      </c>
      <c r="N241" s="2">
        <v>42549</v>
      </c>
      <c r="O241" s="3">
        <v>4</v>
      </c>
      <c r="P241" s="3">
        <v>0</v>
      </c>
      <c r="Q241" s="3">
        <v>1</v>
      </c>
      <c r="R241" s="3">
        <v>0.97250000000000003</v>
      </c>
      <c r="S241" t="s">
        <v>20</v>
      </c>
    </row>
    <row r="242" spans="1:19" x14ac:dyDescent="0.25">
      <c r="A242" s="2">
        <v>42610</v>
      </c>
      <c r="B242" s="3">
        <f t="shared" si="9"/>
        <v>8</v>
      </c>
      <c r="C242" t="str">
        <f t="shared" si="10"/>
        <v>August</v>
      </c>
      <c r="D242">
        <f t="shared" si="11"/>
        <v>2016</v>
      </c>
      <c r="N242" s="2">
        <v>42603</v>
      </c>
      <c r="O242" s="3">
        <v>3</v>
      </c>
      <c r="P242" s="3">
        <v>0</v>
      </c>
      <c r="Q242" s="3">
        <v>1</v>
      </c>
      <c r="R242" s="3">
        <v>0.97250000000000003</v>
      </c>
      <c r="S242" t="s">
        <v>18</v>
      </c>
    </row>
    <row r="243" spans="1:19" x14ac:dyDescent="0.25">
      <c r="A243" s="2">
        <v>42611</v>
      </c>
      <c r="B243" s="3">
        <f t="shared" si="9"/>
        <v>8</v>
      </c>
      <c r="C243" t="str">
        <f t="shared" si="10"/>
        <v>August</v>
      </c>
      <c r="D243">
        <f t="shared" si="11"/>
        <v>2016</v>
      </c>
      <c r="N243" s="2">
        <v>42510</v>
      </c>
      <c r="O243" s="3">
        <v>2</v>
      </c>
      <c r="P243" s="3">
        <v>0</v>
      </c>
      <c r="Q243" s="3">
        <v>4</v>
      </c>
      <c r="R243" s="3">
        <v>0.99</v>
      </c>
      <c r="S243" t="s">
        <v>20</v>
      </c>
    </row>
    <row r="244" spans="1:19" x14ac:dyDescent="0.25">
      <c r="A244" s="2">
        <v>42612</v>
      </c>
      <c r="B244" s="3">
        <f t="shared" si="9"/>
        <v>8</v>
      </c>
      <c r="C244" t="str">
        <f t="shared" si="10"/>
        <v>August</v>
      </c>
      <c r="D244">
        <f t="shared" si="11"/>
        <v>2016</v>
      </c>
      <c r="N244" s="2">
        <v>42669</v>
      </c>
      <c r="O244" s="3">
        <v>36</v>
      </c>
      <c r="P244" s="3">
        <v>0.25</v>
      </c>
      <c r="Q244" s="3">
        <v>1</v>
      </c>
      <c r="R244" s="3">
        <v>1</v>
      </c>
      <c r="S244" t="s">
        <v>20</v>
      </c>
    </row>
    <row r="245" spans="1:19" x14ac:dyDescent="0.25">
      <c r="A245" s="2">
        <v>42613</v>
      </c>
      <c r="B245" s="3">
        <f t="shared" si="9"/>
        <v>8</v>
      </c>
      <c r="C245" t="str">
        <f t="shared" si="10"/>
        <v>August</v>
      </c>
      <c r="D245">
        <f t="shared" si="11"/>
        <v>2016</v>
      </c>
      <c r="N245" s="2">
        <v>42697</v>
      </c>
      <c r="O245" s="3">
        <v>60</v>
      </c>
      <c r="P245" s="3">
        <v>0.32500000000000001</v>
      </c>
      <c r="Q245" s="3">
        <v>2</v>
      </c>
      <c r="R245" s="3">
        <v>1</v>
      </c>
      <c r="S245" t="s">
        <v>18</v>
      </c>
    </row>
    <row r="246" spans="1:19" x14ac:dyDescent="0.25">
      <c r="A246" s="2">
        <v>42614</v>
      </c>
      <c r="B246" s="3">
        <f t="shared" si="9"/>
        <v>9</v>
      </c>
      <c r="C246" t="str">
        <f t="shared" si="10"/>
        <v>September</v>
      </c>
      <c r="D246">
        <f t="shared" si="11"/>
        <v>2016</v>
      </c>
      <c r="N246" s="2">
        <v>42490</v>
      </c>
      <c r="O246" s="3">
        <v>192</v>
      </c>
      <c r="P246" s="3">
        <v>0.4375</v>
      </c>
      <c r="Q246" s="3">
        <v>1</v>
      </c>
      <c r="R246" s="3">
        <v>0.99</v>
      </c>
      <c r="S246" t="s">
        <v>18</v>
      </c>
    </row>
    <row r="247" spans="1:19" x14ac:dyDescent="0.25">
      <c r="A247" s="2">
        <v>42615</v>
      </c>
      <c r="B247" s="3">
        <f t="shared" si="9"/>
        <v>9</v>
      </c>
      <c r="C247" t="str">
        <f t="shared" si="10"/>
        <v>September</v>
      </c>
      <c r="D247">
        <f t="shared" si="11"/>
        <v>2016</v>
      </c>
      <c r="N247" s="2">
        <v>42570</v>
      </c>
      <c r="O247" s="3">
        <v>8</v>
      </c>
      <c r="P247" s="3">
        <v>0</v>
      </c>
      <c r="Q247" s="3">
        <v>2</v>
      </c>
      <c r="R247" s="3">
        <v>0.97250000000000003</v>
      </c>
      <c r="S247" t="s">
        <v>28</v>
      </c>
    </row>
    <row r="248" spans="1:19" x14ac:dyDescent="0.25">
      <c r="A248" s="2">
        <v>42616</v>
      </c>
      <c r="B248" s="3">
        <f t="shared" si="9"/>
        <v>9</v>
      </c>
      <c r="C248" t="str">
        <f t="shared" si="10"/>
        <v>September</v>
      </c>
      <c r="D248">
        <f t="shared" si="11"/>
        <v>2016</v>
      </c>
      <c r="N248" s="2">
        <v>42658</v>
      </c>
      <c r="O248" s="3">
        <v>216</v>
      </c>
      <c r="P248" s="3">
        <v>0.4375</v>
      </c>
      <c r="Q248" s="3">
        <v>3</v>
      </c>
      <c r="R248" s="3">
        <v>1</v>
      </c>
      <c r="S248" t="s">
        <v>20</v>
      </c>
    </row>
    <row r="249" spans="1:19" x14ac:dyDescent="0.25">
      <c r="A249" s="2">
        <v>42617</v>
      </c>
      <c r="B249" s="3">
        <f t="shared" si="9"/>
        <v>9</v>
      </c>
      <c r="C249" t="str">
        <f t="shared" si="10"/>
        <v>September</v>
      </c>
      <c r="D249">
        <f t="shared" si="11"/>
        <v>2016</v>
      </c>
      <c r="N249" s="2">
        <v>42385</v>
      </c>
      <c r="O249" s="3">
        <v>120</v>
      </c>
      <c r="P249" s="3">
        <v>0.4</v>
      </c>
      <c r="Q249" s="3">
        <v>4</v>
      </c>
      <c r="R249" s="3">
        <v>0.99</v>
      </c>
      <c r="S249" t="s">
        <v>20</v>
      </c>
    </row>
    <row r="250" spans="1:19" x14ac:dyDescent="0.25">
      <c r="A250" s="2">
        <v>42618</v>
      </c>
      <c r="B250" s="3">
        <f t="shared" si="9"/>
        <v>9</v>
      </c>
      <c r="C250" t="str">
        <f t="shared" si="10"/>
        <v>September</v>
      </c>
      <c r="D250">
        <f t="shared" si="11"/>
        <v>2016</v>
      </c>
      <c r="N250" s="2">
        <v>42762</v>
      </c>
      <c r="O250" s="3">
        <v>3</v>
      </c>
      <c r="P250" s="3">
        <v>0</v>
      </c>
      <c r="Q250" s="3">
        <v>2</v>
      </c>
      <c r="R250" s="3">
        <v>1.0175000000000001</v>
      </c>
      <c r="S250" t="s">
        <v>20</v>
      </c>
    </row>
    <row r="251" spans="1:19" x14ac:dyDescent="0.25">
      <c r="A251" s="2">
        <v>42619</v>
      </c>
      <c r="B251" s="3">
        <f t="shared" si="9"/>
        <v>9</v>
      </c>
      <c r="C251" t="str">
        <f t="shared" si="10"/>
        <v>September</v>
      </c>
      <c r="D251">
        <f t="shared" si="11"/>
        <v>2016</v>
      </c>
      <c r="N251" s="2">
        <v>42843</v>
      </c>
      <c r="O251" s="3">
        <v>180</v>
      </c>
      <c r="P251" s="3">
        <v>0.4375</v>
      </c>
      <c r="Q251" s="3">
        <v>3</v>
      </c>
      <c r="R251" s="3">
        <v>1.02</v>
      </c>
      <c r="S251" t="s">
        <v>20</v>
      </c>
    </row>
    <row r="252" spans="1:19" x14ac:dyDescent="0.25">
      <c r="A252" s="2">
        <v>42620</v>
      </c>
      <c r="B252" s="3">
        <f t="shared" si="9"/>
        <v>9</v>
      </c>
      <c r="C252" t="str">
        <f t="shared" si="10"/>
        <v>September</v>
      </c>
      <c r="D252">
        <f t="shared" si="11"/>
        <v>2016</v>
      </c>
      <c r="N252" s="2">
        <v>43083</v>
      </c>
      <c r="O252" s="3">
        <v>48</v>
      </c>
      <c r="P252" s="3">
        <v>0.32500000000000001</v>
      </c>
      <c r="Q252" s="3">
        <v>4</v>
      </c>
      <c r="R252" s="3">
        <v>1.0255000000000001</v>
      </c>
      <c r="S252" t="s">
        <v>18</v>
      </c>
    </row>
    <row r="253" spans="1:19" x14ac:dyDescent="0.25">
      <c r="A253" s="2">
        <v>42621</v>
      </c>
      <c r="B253" s="3">
        <f t="shared" si="9"/>
        <v>9</v>
      </c>
      <c r="C253" t="str">
        <f t="shared" si="10"/>
        <v>September</v>
      </c>
      <c r="D253">
        <f t="shared" si="11"/>
        <v>2016</v>
      </c>
      <c r="N253" s="2">
        <v>42873</v>
      </c>
      <c r="O253" s="3">
        <v>3</v>
      </c>
      <c r="P253" s="3">
        <v>0</v>
      </c>
      <c r="Q253" s="3">
        <v>3</v>
      </c>
      <c r="R253" s="3">
        <v>1.0255000000000001</v>
      </c>
      <c r="S253" t="s">
        <v>20</v>
      </c>
    </row>
    <row r="254" spans="1:19" x14ac:dyDescent="0.25">
      <c r="A254" s="2">
        <v>42622</v>
      </c>
      <c r="B254" s="3">
        <f t="shared" si="9"/>
        <v>9</v>
      </c>
      <c r="C254" t="str">
        <f t="shared" si="10"/>
        <v>September</v>
      </c>
      <c r="D254">
        <f t="shared" si="11"/>
        <v>2016</v>
      </c>
      <c r="N254" s="2">
        <v>42936</v>
      </c>
      <c r="O254" s="3">
        <v>36</v>
      </c>
      <c r="P254" s="3">
        <v>0.25</v>
      </c>
      <c r="Q254" s="3">
        <v>2</v>
      </c>
      <c r="R254" s="3">
        <v>1.0255000000000001</v>
      </c>
      <c r="S254" t="s">
        <v>20</v>
      </c>
    </row>
    <row r="255" spans="1:19" x14ac:dyDescent="0.25">
      <c r="A255" s="2">
        <v>42623</v>
      </c>
      <c r="B255" s="3">
        <f t="shared" si="9"/>
        <v>9</v>
      </c>
      <c r="C255" t="str">
        <f t="shared" si="10"/>
        <v>September</v>
      </c>
      <c r="D255">
        <f t="shared" si="11"/>
        <v>2016</v>
      </c>
      <c r="N255" s="2">
        <v>42717</v>
      </c>
      <c r="O255" s="3">
        <v>48</v>
      </c>
      <c r="P255" s="3">
        <v>0.32500000000000001</v>
      </c>
      <c r="Q255" s="3">
        <v>4</v>
      </c>
      <c r="R255" s="3">
        <v>1.0175000000000001</v>
      </c>
      <c r="S255" t="s">
        <v>20</v>
      </c>
    </row>
    <row r="256" spans="1:19" x14ac:dyDescent="0.25">
      <c r="A256" s="2">
        <v>42624</v>
      </c>
      <c r="B256" s="3">
        <f t="shared" si="9"/>
        <v>9</v>
      </c>
      <c r="C256" t="str">
        <f t="shared" si="10"/>
        <v>September</v>
      </c>
      <c r="D256">
        <f t="shared" si="11"/>
        <v>2016</v>
      </c>
      <c r="N256" s="2">
        <v>42690</v>
      </c>
      <c r="O256" s="3">
        <v>2</v>
      </c>
      <c r="P256" s="3">
        <v>0</v>
      </c>
      <c r="Q256" s="3">
        <v>4</v>
      </c>
      <c r="R256" s="3">
        <v>1</v>
      </c>
      <c r="S256" t="s">
        <v>18</v>
      </c>
    </row>
    <row r="257" spans="1:19" x14ac:dyDescent="0.25">
      <c r="A257" s="2">
        <v>42625</v>
      </c>
      <c r="B257" s="3">
        <f t="shared" si="9"/>
        <v>9</v>
      </c>
      <c r="C257" t="str">
        <f t="shared" si="10"/>
        <v>September</v>
      </c>
      <c r="D257">
        <f t="shared" si="11"/>
        <v>2016</v>
      </c>
      <c r="N257" s="2">
        <v>42855</v>
      </c>
      <c r="O257" s="3">
        <v>72</v>
      </c>
      <c r="P257" s="3">
        <v>0.32500000000000001</v>
      </c>
      <c r="Q257" s="3">
        <v>3</v>
      </c>
      <c r="R257" s="3">
        <v>1.0255000000000001</v>
      </c>
      <c r="S257" t="s">
        <v>20</v>
      </c>
    </row>
    <row r="258" spans="1:19" x14ac:dyDescent="0.25">
      <c r="A258" s="2">
        <v>42626</v>
      </c>
      <c r="B258" s="3">
        <f t="shared" si="9"/>
        <v>9</v>
      </c>
      <c r="C258" t="str">
        <f t="shared" si="10"/>
        <v>September</v>
      </c>
      <c r="D258">
        <f t="shared" si="11"/>
        <v>2016</v>
      </c>
      <c r="N258" s="2">
        <v>42476</v>
      </c>
      <c r="O258" s="3">
        <v>72</v>
      </c>
      <c r="P258" s="3">
        <v>0.32500000000000001</v>
      </c>
      <c r="Q258" s="3">
        <v>3</v>
      </c>
      <c r="R258" s="3">
        <v>0.99</v>
      </c>
      <c r="S258" t="s">
        <v>26</v>
      </c>
    </row>
    <row r="259" spans="1:19" x14ac:dyDescent="0.25">
      <c r="A259" s="2">
        <v>42627</v>
      </c>
      <c r="B259" s="3">
        <f t="shared" ref="B259:B322" si="12">MONTH(A259)</f>
        <v>9</v>
      </c>
      <c r="C259" t="str">
        <f t="shared" ref="C259:C322" si="13">TEXT(A259,"mmmm")</f>
        <v>September</v>
      </c>
      <c r="D259">
        <f t="shared" ref="D259:D322" si="14">YEAR(A259)</f>
        <v>2016</v>
      </c>
      <c r="N259" s="2">
        <v>42601</v>
      </c>
      <c r="O259" s="3">
        <v>1</v>
      </c>
      <c r="P259" s="3">
        <v>0</v>
      </c>
      <c r="Q259" s="3">
        <v>4</v>
      </c>
      <c r="R259" s="3">
        <v>0.97250000000000003</v>
      </c>
      <c r="S259" t="s">
        <v>22</v>
      </c>
    </row>
    <row r="260" spans="1:19" x14ac:dyDescent="0.25">
      <c r="A260" s="2">
        <v>42628</v>
      </c>
      <c r="B260" s="3">
        <f t="shared" si="12"/>
        <v>9</v>
      </c>
      <c r="C260" t="str">
        <f t="shared" si="13"/>
        <v>September</v>
      </c>
      <c r="D260">
        <f t="shared" si="14"/>
        <v>2016</v>
      </c>
      <c r="N260" s="2">
        <v>42744</v>
      </c>
      <c r="O260" s="3">
        <v>1</v>
      </c>
      <c r="P260" s="3">
        <v>0</v>
      </c>
      <c r="Q260" s="3">
        <v>4</v>
      </c>
      <c r="R260" s="3">
        <v>1.0175000000000001</v>
      </c>
      <c r="S260" t="s">
        <v>20</v>
      </c>
    </row>
    <row r="261" spans="1:19" x14ac:dyDescent="0.25">
      <c r="A261" s="2">
        <v>42629</v>
      </c>
      <c r="B261" s="3">
        <f t="shared" si="12"/>
        <v>9</v>
      </c>
      <c r="C261" t="str">
        <f t="shared" si="13"/>
        <v>September</v>
      </c>
      <c r="D261">
        <f t="shared" si="14"/>
        <v>2016</v>
      </c>
      <c r="N261" s="2">
        <v>42845</v>
      </c>
      <c r="O261" s="3">
        <v>228</v>
      </c>
      <c r="P261" s="3">
        <v>0.4375</v>
      </c>
      <c r="Q261" s="3">
        <v>4</v>
      </c>
      <c r="R261" s="3">
        <v>1.02</v>
      </c>
      <c r="S261" t="s">
        <v>20</v>
      </c>
    </row>
    <row r="262" spans="1:19" x14ac:dyDescent="0.25">
      <c r="A262" s="2">
        <v>42630</v>
      </c>
      <c r="B262" s="3">
        <f t="shared" si="12"/>
        <v>9</v>
      </c>
      <c r="C262" t="str">
        <f t="shared" si="13"/>
        <v>September</v>
      </c>
      <c r="D262">
        <f t="shared" si="14"/>
        <v>2016</v>
      </c>
      <c r="N262" s="2">
        <v>42452</v>
      </c>
      <c r="O262" s="3">
        <v>96</v>
      </c>
      <c r="P262" s="3">
        <v>0.38750000000000001</v>
      </c>
      <c r="Q262" s="3">
        <v>3</v>
      </c>
      <c r="R262" s="3">
        <v>0.99</v>
      </c>
      <c r="S262" t="s">
        <v>24</v>
      </c>
    </row>
    <row r="263" spans="1:19" x14ac:dyDescent="0.25">
      <c r="A263" s="2">
        <v>42631</v>
      </c>
      <c r="B263" s="3">
        <f t="shared" si="12"/>
        <v>9</v>
      </c>
      <c r="C263" t="str">
        <f t="shared" si="13"/>
        <v>September</v>
      </c>
      <c r="D263">
        <f t="shared" si="14"/>
        <v>2016</v>
      </c>
      <c r="N263" s="2">
        <v>42840</v>
      </c>
      <c r="O263" s="3">
        <v>240</v>
      </c>
      <c r="P263" s="3">
        <v>0.4375</v>
      </c>
      <c r="Q263" s="3">
        <v>1</v>
      </c>
      <c r="R263" s="3">
        <v>1.02</v>
      </c>
      <c r="S263" t="s">
        <v>26</v>
      </c>
    </row>
    <row r="264" spans="1:19" x14ac:dyDescent="0.25">
      <c r="A264" s="2">
        <v>42632</v>
      </c>
      <c r="B264" s="3">
        <f t="shared" si="12"/>
        <v>9</v>
      </c>
      <c r="C264" t="str">
        <f t="shared" si="13"/>
        <v>September</v>
      </c>
      <c r="D264">
        <f t="shared" si="14"/>
        <v>2016</v>
      </c>
      <c r="N264" s="2">
        <v>42584</v>
      </c>
      <c r="O264" s="3">
        <v>60</v>
      </c>
      <c r="P264" s="3">
        <v>0.32500000000000001</v>
      </c>
      <c r="Q264" s="3">
        <v>3</v>
      </c>
      <c r="R264" s="3">
        <v>0.97250000000000003</v>
      </c>
      <c r="S264" t="s">
        <v>22</v>
      </c>
    </row>
    <row r="265" spans="1:19" x14ac:dyDescent="0.25">
      <c r="A265" s="2">
        <v>42633</v>
      </c>
      <c r="B265" s="3">
        <f t="shared" si="12"/>
        <v>9</v>
      </c>
      <c r="C265" t="str">
        <f t="shared" si="13"/>
        <v>September</v>
      </c>
      <c r="D265">
        <f t="shared" si="14"/>
        <v>2016</v>
      </c>
      <c r="N265" s="2">
        <v>42617</v>
      </c>
      <c r="O265" s="3">
        <v>5</v>
      </c>
      <c r="P265" s="3">
        <v>0</v>
      </c>
      <c r="Q265" s="3">
        <v>2</v>
      </c>
      <c r="R265" s="3">
        <v>1</v>
      </c>
      <c r="S265" t="s">
        <v>20</v>
      </c>
    </row>
    <row r="266" spans="1:19" x14ac:dyDescent="0.25">
      <c r="A266" s="2">
        <v>42634</v>
      </c>
      <c r="B266" s="3">
        <f t="shared" si="12"/>
        <v>9</v>
      </c>
      <c r="C266" t="str">
        <f t="shared" si="13"/>
        <v>September</v>
      </c>
      <c r="D266">
        <f t="shared" si="14"/>
        <v>2016</v>
      </c>
      <c r="N266" s="2">
        <v>42540</v>
      </c>
      <c r="O266" s="3">
        <v>60</v>
      </c>
      <c r="P266" s="3">
        <v>0.32500000000000001</v>
      </c>
      <c r="Q266" s="3">
        <v>2</v>
      </c>
      <c r="R266" s="3">
        <v>0.97250000000000003</v>
      </c>
      <c r="S266" t="s">
        <v>20</v>
      </c>
    </row>
    <row r="267" spans="1:19" x14ac:dyDescent="0.25">
      <c r="A267" s="2">
        <v>42635</v>
      </c>
      <c r="B267" s="3">
        <f t="shared" si="12"/>
        <v>9</v>
      </c>
      <c r="C267" t="str">
        <f t="shared" si="13"/>
        <v>September</v>
      </c>
      <c r="D267">
        <f t="shared" si="14"/>
        <v>2016</v>
      </c>
      <c r="N267" s="2">
        <v>42872</v>
      </c>
      <c r="O267" s="3">
        <v>1</v>
      </c>
      <c r="P267" s="3">
        <v>0</v>
      </c>
      <c r="Q267" s="3">
        <v>3</v>
      </c>
      <c r="R267" s="3">
        <v>1.0255000000000001</v>
      </c>
      <c r="S267" t="s">
        <v>20</v>
      </c>
    </row>
    <row r="268" spans="1:19" x14ac:dyDescent="0.25">
      <c r="A268" s="2">
        <v>42636</v>
      </c>
      <c r="B268" s="3">
        <f t="shared" si="12"/>
        <v>9</v>
      </c>
      <c r="C268" t="str">
        <f t="shared" si="13"/>
        <v>September</v>
      </c>
      <c r="D268">
        <f t="shared" si="14"/>
        <v>2016</v>
      </c>
      <c r="N268" s="2">
        <v>42930</v>
      </c>
      <c r="O268" s="3">
        <v>6</v>
      </c>
      <c r="P268" s="3">
        <v>0</v>
      </c>
      <c r="Q268" s="3">
        <v>3</v>
      </c>
      <c r="R268" s="3">
        <v>1.0255000000000001</v>
      </c>
      <c r="S268" t="s">
        <v>20</v>
      </c>
    </row>
    <row r="269" spans="1:19" x14ac:dyDescent="0.25">
      <c r="A269" s="2">
        <v>42637</v>
      </c>
      <c r="B269" s="3">
        <f t="shared" si="12"/>
        <v>9</v>
      </c>
      <c r="C269" t="str">
        <f t="shared" si="13"/>
        <v>September</v>
      </c>
      <c r="D269">
        <f t="shared" si="14"/>
        <v>2016</v>
      </c>
      <c r="N269" s="2">
        <v>42950</v>
      </c>
      <c r="O269" s="3">
        <v>2</v>
      </c>
      <c r="P269" s="3">
        <v>0</v>
      </c>
      <c r="Q269" s="3">
        <v>4</v>
      </c>
      <c r="R269" s="3">
        <v>1.0255000000000001</v>
      </c>
      <c r="S269" t="s">
        <v>22</v>
      </c>
    </row>
    <row r="270" spans="1:19" x14ac:dyDescent="0.25">
      <c r="A270" s="2">
        <v>42638</v>
      </c>
      <c r="B270" s="3">
        <f t="shared" si="12"/>
        <v>9</v>
      </c>
      <c r="C270" t="str">
        <f t="shared" si="13"/>
        <v>September</v>
      </c>
      <c r="D270">
        <f t="shared" si="14"/>
        <v>2016</v>
      </c>
      <c r="N270" s="2">
        <v>42657</v>
      </c>
      <c r="O270" s="3">
        <v>60</v>
      </c>
      <c r="P270" s="3">
        <v>0.32500000000000001</v>
      </c>
      <c r="Q270" s="3">
        <v>2</v>
      </c>
      <c r="R270" s="3">
        <v>1</v>
      </c>
      <c r="S270" t="s">
        <v>22</v>
      </c>
    </row>
    <row r="271" spans="1:19" x14ac:dyDescent="0.25">
      <c r="A271" s="2">
        <v>42639</v>
      </c>
      <c r="B271" s="3">
        <f t="shared" si="12"/>
        <v>9</v>
      </c>
      <c r="C271" t="str">
        <f t="shared" si="13"/>
        <v>September</v>
      </c>
      <c r="D271">
        <f t="shared" si="14"/>
        <v>2016</v>
      </c>
      <c r="N271" s="2">
        <v>42880</v>
      </c>
      <c r="O271" s="3">
        <v>36</v>
      </c>
      <c r="P271" s="3">
        <v>0.25</v>
      </c>
      <c r="Q271" s="3">
        <v>4</v>
      </c>
      <c r="R271" s="3">
        <v>1.0255000000000001</v>
      </c>
      <c r="S271" t="s">
        <v>20</v>
      </c>
    </row>
    <row r="272" spans="1:19" x14ac:dyDescent="0.25">
      <c r="A272" s="2">
        <v>42640</v>
      </c>
      <c r="B272" s="3">
        <f t="shared" si="12"/>
        <v>9</v>
      </c>
      <c r="C272" t="str">
        <f t="shared" si="13"/>
        <v>September</v>
      </c>
      <c r="D272">
        <f t="shared" si="14"/>
        <v>2016</v>
      </c>
      <c r="N272" s="2">
        <v>42741</v>
      </c>
      <c r="O272" s="3">
        <v>60</v>
      </c>
      <c r="P272" s="3">
        <v>0.32500000000000001</v>
      </c>
      <c r="Q272" s="3">
        <v>2</v>
      </c>
      <c r="R272" s="3">
        <v>1.0175000000000001</v>
      </c>
      <c r="S272" t="s">
        <v>14</v>
      </c>
    </row>
    <row r="273" spans="1:19" x14ac:dyDescent="0.25">
      <c r="A273" s="2">
        <v>42641</v>
      </c>
      <c r="B273" s="3">
        <f t="shared" si="12"/>
        <v>9</v>
      </c>
      <c r="C273" t="str">
        <f t="shared" si="13"/>
        <v>September</v>
      </c>
      <c r="D273">
        <f t="shared" si="14"/>
        <v>2016</v>
      </c>
      <c r="N273" s="2">
        <v>42444</v>
      </c>
      <c r="O273" s="3">
        <v>1</v>
      </c>
      <c r="P273" s="3">
        <v>0</v>
      </c>
      <c r="Q273" s="3">
        <v>3</v>
      </c>
      <c r="R273" s="3">
        <v>0.99</v>
      </c>
      <c r="S273" t="s">
        <v>16</v>
      </c>
    </row>
    <row r="274" spans="1:19" x14ac:dyDescent="0.25">
      <c r="A274" s="2">
        <v>42642</v>
      </c>
      <c r="B274" s="3">
        <f t="shared" si="12"/>
        <v>9</v>
      </c>
      <c r="C274" t="str">
        <f t="shared" si="13"/>
        <v>September</v>
      </c>
      <c r="D274">
        <f t="shared" si="14"/>
        <v>2016</v>
      </c>
      <c r="N274" s="2">
        <v>42635</v>
      </c>
      <c r="O274" s="3">
        <v>8</v>
      </c>
      <c r="P274" s="3">
        <v>0</v>
      </c>
      <c r="Q274" s="3">
        <v>2</v>
      </c>
      <c r="R274" s="3">
        <v>1</v>
      </c>
      <c r="S274" t="s">
        <v>20</v>
      </c>
    </row>
    <row r="275" spans="1:19" x14ac:dyDescent="0.25">
      <c r="A275" s="2">
        <v>42643</v>
      </c>
      <c r="B275" s="3">
        <f t="shared" si="12"/>
        <v>9</v>
      </c>
      <c r="C275" t="str">
        <f t="shared" si="13"/>
        <v>September</v>
      </c>
      <c r="D275">
        <f t="shared" si="14"/>
        <v>2016</v>
      </c>
      <c r="N275" s="2">
        <v>42783</v>
      </c>
      <c r="O275" s="3">
        <v>60</v>
      </c>
      <c r="P275" s="3">
        <v>0.32500000000000001</v>
      </c>
      <c r="Q275" s="3">
        <v>1</v>
      </c>
      <c r="R275" s="3">
        <v>1.02</v>
      </c>
      <c r="S275" t="s">
        <v>26</v>
      </c>
    </row>
    <row r="276" spans="1:19" x14ac:dyDescent="0.25">
      <c r="A276" s="2">
        <v>42644</v>
      </c>
      <c r="B276" s="3">
        <f t="shared" si="12"/>
        <v>10</v>
      </c>
      <c r="C276" t="str">
        <f t="shared" si="13"/>
        <v>October</v>
      </c>
      <c r="D276">
        <f t="shared" si="14"/>
        <v>2016</v>
      </c>
      <c r="N276" s="2">
        <v>42534</v>
      </c>
      <c r="O276" s="3">
        <v>96</v>
      </c>
      <c r="P276" s="3">
        <v>0.38750000000000001</v>
      </c>
      <c r="Q276" s="3">
        <v>4</v>
      </c>
      <c r="R276" s="3">
        <v>0.97250000000000003</v>
      </c>
      <c r="S276" t="s">
        <v>22</v>
      </c>
    </row>
    <row r="277" spans="1:19" x14ac:dyDescent="0.25">
      <c r="A277" s="2">
        <v>42645</v>
      </c>
      <c r="B277" s="3">
        <f t="shared" si="12"/>
        <v>10</v>
      </c>
      <c r="C277" t="str">
        <f t="shared" si="13"/>
        <v>October</v>
      </c>
      <c r="D277">
        <f t="shared" si="14"/>
        <v>2016</v>
      </c>
      <c r="N277" s="2">
        <v>43084</v>
      </c>
      <c r="O277" s="3">
        <v>216</v>
      </c>
      <c r="P277" s="3">
        <v>0.4375</v>
      </c>
      <c r="Q277" s="3">
        <v>1</v>
      </c>
      <c r="R277" s="3">
        <v>1.0255000000000001</v>
      </c>
      <c r="S277" t="s">
        <v>20</v>
      </c>
    </row>
    <row r="278" spans="1:19" x14ac:dyDescent="0.25">
      <c r="A278" s="2">
        <v>42646</v>
      </c>
      <c r="B278" s="3">
        <f t="shared" si="12"/>
        <v>10</v>
      </c>
      <c r="C278" t="str">
        <f t="shared" si="13"/>
        <v>October</v>
      </c>
      <c r="D278">
        <f t="shared" si="14"/>
        <v>2016</v>
      </c>
      <c r="N278" s="2">
        <v>42569</v>
      </c>
      <c r="O278" s="3">
        <v>5</v>
      </c>
      <c r="P278" s="3">
        <v>0</v>
      </c>
      <c r="Q278" s="3">
        <v>3</v>
      </c>
      <c r="R278" s="3">
        <v>0.97250000000000003</v>
      </c>
      <c r="S278" t="s">
        <v>20</v>
      </c>
    </row>
    <row r="279" spans="1:19" x14ac:dyDescent="0.25">
      <c r="A279" s="2">
        <v>42647</v>
      </c>
      <c r="B279" s="3">
        <f t="shared" si="12"/>
        <v>10</v>
      </c>
      <c r="C279" t="str">
        <f t="shared" si="13"/>
        <v>October</v>
      </c>
      <c r="D279">
        <f t="shared" si="14"/>
        <v>2016</v>
      </c>
      <c r="N279" s="2">
        <v>42418</v>
      </c>
      <c r="O279" s="3">
        <v>3</v>
      </c>
      <c r="P279" s="3">
        <v>0</v>
      </c>
      <c r="Q279" s="3">
        <v>1</v>
      </c>
      <c r="R279" s="3">
        <v>0.99</v>
      </c>
      <c r="S279" t="s">
        <v>14</v>
      </c>
    </row>
    <row r="280" spans="1:19" x14ac:dyDescent="0.25">
      <c r="A280" s="2">
        <v>42648</v>
      </c>
      <c r="B280" s="3">
        <f t="shared" si="12"/>
        <v>10</v>
      </c>
      <c r="C280" t="str">
        <f t="shared" si="13"/>
        <v>October</v>
      </c>
      <c r="D280">
        <f t="shared" si="14"/>
        <v>2016</v>
      </c>
      <c r="N280" s="2">
        <v>42656</v>
      </c>
      <c r="O280" s="3">
        <v>96</v>
      </c>
      <c r="P280" s="3">
        <v>0.38750000000000001</v>
      </c>
      <c r="Q280" s="3">
        <v>3</v>
      </c>
      <c r="R280" s="3">
        <v>1</v>
      </c>
      <c r="S280" t="s">
        <v>26</v>
      </c>
    </row>
    <row r="281" spans="1:19" x14ac:dyDescent="0.25">
      <c r="A281" s="2">
        <v>42649</v>
      </c>
      <c r="B281" s="3">
        <f t="shared" si="12"/>
        <v>10</v>
      </c>
      <c r="C281" t="str">
        <f t="shared" si="13"/>
        <v>October</v>
      </c>
      <c r="D281">
        <f t="shared" si="14"/>
        <v>2016</v>
      </c>
      <c r="N281" s="2">
        <v>42618</v>
      </c>
      <c r="O281" s="3">
        <v>48</v>
      </c>
      <c r="P281" s="3">
        <v>0.32500000000000001</v>
      </c>
      <c r="Q281" s="3">
        <v>2</v>
      </c>
      <c r="R281" s="3">
        <v>1</v>
      </c>
      <c r="S281" t="s">
        <v>22</v>
      </c>
    </row>
    <row r="282" spans="1:19" x14ac:dyDescent="0.25">
      <c r="A282" s="2">
        <v>42650</v>
      </c>
      <c r="B282" s="3">
        <f t="shared" si="12"/>
        <v>10</v>
      </c>
      <c r="C282" t="str">
        <f t="shared" si="13"/>
        <v>October</v>
      </c>
      <c r="D282">
        <f t="shared" si="14"/>
        <v>2016</v>
      </c>
      <c r="N282" s="2">
        <v>42449</v>
      </c>
      <c r="O282" s="3">
        <v>144</v>
      </c>
      <c r="P282" s="3">
        <v>0.4375</v>
      </c>
      <c r="Q282" s="3">
        <v>2</v>
      </c>
      <c r="R282" s="3">
        <v>0.99</v>
      </c>
      <c r="S282" t="s">
        <v>16</v>
      </c>
    </row>
    <row r="283" spans="1:19" x14ac:dyDescent="0.25">
      <c r="A283" s="2">
        <v>42651</v>
      </c>
      <c r="B283" s="3">
        <f t="shared" si="12"/>
        <v>10</v>
      </c>
      <c r="C283" t="str">
        <f t="shared" si="13"/>
        <v>October</v>
      </c>
      <c r="D283">
        <f t="shared" si="14"/>
        <v>2016</v>
      </c>
      <c r="N283" s="2">
        <v>43075</v>
      </c>
      <c r="O283" s="3">
        <v>252</v>
      </c>
      <c r="P283" s="3">
        <v>0.4375</v>
      </c>
      <c r="Q283" s="3">
        <v>2</v>
      </c>
      <c r="R283" s="3">
        <v>1.0255000000000001</v>
      </c>
      <c r="S283" t="s">
        <v>20</v>
      </c>
    </row>
    <row r="284" spans="1:19" x14ac:dyDescent="0.25">
      <c r="A284" s="2">
        <v>42652</v>
      </c>
      <c r="B284" s="3">
        <f t="shared" si="12"/>
        <v>10</v>
      </c>
      <c r="C284" t="str">
        <f t="shared" si="13"/>
        <v>October</v>
      </c>
      <c r="D284">
        <f t="shared" si="14"/>
        <v>2016</v>
      </c>
      <c r="N284" s="2">
        <v>42919</v>
      </c>
      <c r="O284" s="3">
        <v>96</v>
      </c>
      <c r="P284" s="3">
        <v>0.38750000000000001</v>
      </c>
      <c r="Q284" s="3">
        <v>3</v>
      </c>
      <c r="R284" s="3">
        <v>1.0255000000000001</v>
      </c>
      <c r="S284" t="s">
        <v>18</v>
      </c>
    </row>
    <row r="285" spans="1:19" x14ac:dyDescent="0.25">
      <c r="A285" s="2">
        <v>42653</v>
      </c>
      <c r="B285" s="3">
        <f t="shared" si="12"/>
        <v>10</v>
      </c>
      <c r="C285" t="str">
        <f t="shared" si="13"/>
        <v>October</v>
      </c>
      <c r="D285">
        <f t="shared" si="14"/>
        <v>2016</v>
      </c>
      <c r="N285" s="2">
        <v>42797</v>
      </c>
      <c r="O285" s="3">
        <v>9</v>
      </c>
      <c r="P285" s="3">
        <v>0</v>
      </c>
      <c r="Q285" s="3">
        <v>4</v>
      </c>
      <c r="R285" s="3">
        <v>1.02</v>
      </c>
      <c r="S285" t="s">
        <v>18</v>
      </c>
    </row>
    <row r="286" spans="1:19" x14ac:dyDescent="0.25">
      <c r="A286" s="2">
        <v>42654</v>
      </c>
      <c r="B286" s="3">
        <f t="shared" si="12"/>
        <v>10</v>
      </c>
      <c r="C286" t="str">
        <f t="shared" si="13"/>
        <v>October</v>
      </c>
      <c r="D286">
        <f t="shared" si="14"/>
        <v>2016</v>
      </c>
      <c r="N286" s="2">
        <v>42501</v>
      </c>
      <c r="O286" s="3">
        <v>144</v>
      </c>
      <c r="P286" s="3">
        <v>0.4375</v>
      </c>
      <c r="Q286" s="3">
        <v>3</v>
      </c>
      <c r="R286" s="3">
        <v>0.99</v>
      </c>
      <c r="S286" t="s">
        <v>20</v>
      </c>
    </row>
    <row r="287" spans="1:19" x14ac:dyDescent="0.25">
      <c r="A287" s="2">
        <v>42655</v>
      </c>
      <c r="B287" s="3">
        <f t="shared" si="12"/>
        <v>10</v>
      </c>
      <c r="C287" t="str">
        <f t="shared" si="13"/>
        <v>October</v>
      </c>
      <c r="D287">
        <f t="shared" si="14"/>
        <v>2016</v>
      </c>
      <c r="N287" s="2">
        <v>42659</v>
      </c>
      <c r="O287" s="3">
        <v>48</v>
      </c>
      <c r="P287" s="3">
        <v>0.32500000000000001</v>
      </c>
      <c r="Q287" s="3">
        <v>1</v>
      </c>
      <c r="R287" s="3">
        <v>1</v>
      </c>
      <c r="S287" t="s">
        <v>18</v>
      </c>
    </row>
    <row r="288" spans="1:19" x14ac:dyDescent="0.25">
      <c r="A288" s="2">
        <v>42656</v>
      </c>
      <c r="B288" s="3">
        <f t="shared" si="12"/>
        <v>10</v>
      </c>
      <c r="C288" t="str">
        <f t="shared" si="13"/>
        <v>October</v>
      </c>
      <c r="D288">
        <f t="shared" si="14"/>
        <v>2016</v>
      </c>
      <c r="N288" s="2">
        <v>42393</v>
      </c>
      <c r="O288" s="3">
        <v>4</v>
      </c>
      <c r="P288" s="3">
        <v>0</v>
      </c>
      <c r="Q288" s="3">
        <v>2</v>
      </c>
      <c r="R288" s="3">
        <v>0.99</v>
      </c>
      <c r="S288" t="s">
        <v>20</v>
      </c>
    </row>
    <row r="289" spans="1:19" x14ac:dyDescent="0.25">
      <c r="A289" s="2">
        <v>42657</v>
      </c>
      <c r="B289" s="3">
        <f t="shared" si="12"/>
        <v>10</v>
      </c>
      <c r="C289" t="str">
        <f t="shared" si="13"/>
        <v>October</v>
      </c>
      <c r="D289">
        <f t="shared" si="14"/>
        <v>2016</v>
      </c>
      <c r="N289" s="2">
        <v>42446</v>
      </c>
      <c r="O289" s="3">
        <v>5</v>
      </c>
      <c r="P289" s="3">
        <v>0</v>
      </c>
      <c r="Q289" s="3">
        <v>1</v>
      </c>
      <c r="R289" s="3">
        <v>0.99</v>
      </c>
      <c r="S289" t="s">
        <v>20</v>
      </c>
    </row>
    <row r="290" spans="1:19" x14ac:dyDescent="0.25">
      <c r="A290" s="2">
        <v>42658</v>
      </c>
      <c r="B290" s="3">
        <f t="shared" si="12"/>
        <v>10</v>
      </c>
      <c r="C290" t="str">
        <f t="shared" si="13"/>
        <v>October</v>
      </c>
      <c r="D290">
        <f t="shared" si="14"/>
        <v>2016</v>
      </c>
      <c r="N290" s="2">
        <v>43047</v>
      </c>
      <c r="O290" s="3">
        <v>3</v>
      </c>
      <c r="P290" s="3">
        <v>0</v>
      </c>
      <c r="Q290" s="3">
        <v>1</v>
      </c>
      <c r="R290" s="3">
        <v>1.0255000000000001</v>
      </c>
      <c r="S290" t="s">
        <v>22</v>
      </c>
    </row>
    <row r="291" spans="1:19" x14ac:dyDescent="0.25">
      <c r="A291" s="2">
        <v>42659</v>
      </c>
      <c r="B291" s="3">
        <f t="shared" si="12"/>
        <v>10</v>
      </c>
      <c r="C291" t="str">
        <f t="shared" si="13"/>
        <v>October</v>
      </c>
      <c r="D291">
        <f t="shared" si="14"/>
        <v>2016</v>
      </c>
      <c r="N291" s="2">
        <v>42552</v>
      </c>
      <c r="O291" s="3">
        <v>252</v>
      </c>
      <c r="P291" s="3">
        <v>0.4375</v>
      </c>
      <c r="Q291" s="3">
        <v>2</v>
      </c>
      <c r="R291" s="3">
        <v>0.97250000000000003</v>
      </c>
      <c r="S291" t="s">
        <v>18</v>
      </c>
    </row>
    <row r="292" spans="1:19" x14ac:dyDescent="0.25">
      <c r="A292" s="2">
        <v>42660</v>
      </c>
      <c r="B292" s="3">
        <f t="shared" si="12"/>
        <v>10</v>
      </c>
      <c r="C292" t="str">
        <f t="shared" si="13"/>
        <v>October</v>
      </c>
      <c r="D292">
        <f t="shared" si="14"/>
        <v>2016</v>
      </c>
      <c r="N292" s="2">
        <v>42845</v>
      </c>
      <c r="O292" s="3">
        <v>240</v>
      </c>
      <c r="P292" s="3">
        <v>0.4375</v>
      </c>
      <c r="Q292" s="3">
        <v>2</v>
      </c>
      <c r="R292" s="3">
        <v>1.02</v>
      </c>
      <c r="S292" t="s">
        <v>14</v>
      </c>
    </row>
    <row r="293" spans="1:19" x14ac:dyDescent="0.25">
      <c r="A293" s="2">
        <v>42661</v>
      </c>
      <c r="B293" s="3">
        <f t="shared" si="12"/>
        <v>10</v>
      </c>
      <c r="C293" t="str">
        <f t="shared" si="13"/>
        <v>October</v>
      </c>
      <c r="D293">
        <f t="shared" si="14"/>
        <v>2016</v>
      </c>
      <c r="N293" s="2">
        <v>42422</v>
      </c>
      <c r="O293" s="3">
        <v>60</v>
      </c>
      <c r="P293" s="3">
        <v>0.32500000000000001</v>
      </c>
      <c r="Q293" s="3">
        <v>4</v>
      </c>
      <c r="R293" s="3">
        <v>0.99</v>
      </c>
      <c r="S293" t="s">
        <v>27</v>
      </c>
    </row>
    <row r="294" spans="1:19" x14ac:dyDescent="0.25">
      <c r="A294" s="2">
        <v>42662</v>
      </c>
      <c r="B294" s="3">
        <f t="shared" si="12"/>
        <v>10</v>
      </c>
      <c r="C294" t="str">
        <f t="shared" si="13"/>
        <v>October</v>
      </c>
      <c r="D294">
        <f t="shared" si="14"/>
        <v>2016</v>
      </c>
      <c r="N294" s="2">
        <v>42644</v>
      </c>
      <c r="O294" s="3">
        <v>48</v>
      </c>
      <c r="P294" s="3">
        <v>0.32500000000000001</v>
      </c>
      <c r="Q294" s="3">
        <v>1</v>
      </c>
      <c r="R294" s="3">
        <v>1</v>
      </c>
      <c r="S294" t="s">
        <v>14</v>
      </c>
    </row>
    <row r="295" spans="1:19" x14ac:dyDescent="0.25">
      <c r="A295" s="2">
        <v>42663</v>
      </c>
      <c r="B295" s="3">
        <f t="shared" si="12"/>
        <v>10</v>
      </c>
      <c r="C295" t="str">
        <f t="shared" si="13"/>
        <v>October</v>
      </c>
      <c r="D295">
        <f t="shared" si="14"/>
        <v>2016</v>
      </c>
      <c r="N295" s="2">
        <v>42771</v>
      </c>
      <c r="O295" s="3">
        <v>5</v>
      </c>
      <c r="P295" s="3">
        <v>0</v>
      </c>
      <c r="Q295" s="3">
        <v>3</v>
      </c>
      <c r="R295" s="3">
        <v>1.02</v>
      </c>
      <c r="S295" t="s">
        <v>18</v>
      </c>
    </row>
    <row r="296" spans="1:19" x14ac:dyDescent="0.25">
      <c r="A296" s="2">
        <v>42664</v>
      </c>
      <c r="B296" s="3">
        <f t="shared" si="12"/>
        <v>10</v>
      </c>
      <c r="C296" t="str">
        <f t="shared" si="13"/>
        <v>October</v>
      </c>
      <c r="D296">
        <f t="shared" si="14"/>
        <v>2016</v>
      </c>
      <c r="N296" s="2">
        <v>42791</v>
      </c>
      <c r="O296" s="3">
        <v>1</v>
      </c>
      <c r="P296" s="3">
        <v>0</v>
      </c>
      <c r="Q296" s="3">
        <v>3</v>
      </c>
      <c r="R296" s="3">
        <v>1.02</v>
      </c>
      <c r="S296" t="s">
        <v>28</v>
      </c>
    </row>
    <row r="297" spans="1:19" x14ac:dyDescent="0.25">
      <c r="A297" s="2">
        <v>42665</v>
      </c>
      <c r="B297" s="3">
        <f t="shared" si="12"/>
        <v>10</v>
      </c>
      <c r="C297" t="str">
        <f t="shared" si="13"/>
        <v>October</v>
      </c>
      <c r="D297">
        <f t="shared" si="14"/>
        <v>2016</v>
      </c>
      <c r="N297" s="2">
        <v>42532</v>
      </c>
      <c r="O297" s="3">
        <v>3</v>
      </c>
      <c r="P297" s="3">
        <v>0</v>
      </c>
      <c r="Q297" s="3">
        <v>1</v>
      </c>
      <c r="R297" s="3">
        <v>0.97250000000000003</v>
      </c>
      <c r="S297" t="s">
        <v>20</v>
      </c>
    </row>
    <row r="298" spans="1:19" x14ac:dyDescent="0.25">
      <c r="A298" s="2">
        <v>42666</v>
      </c>
      <c r="B298" s="3">
        <f t="shared" si="12"/>
        <v>10</v>
      </c>
      <c r="C298" t="str">
        <f t="shared" si="13"/>
        <v>October</v>
      </c>
      <c r="D298">
        <f t="shared" si="14"/>
        <v>2016</v>
      </c>
      <c r="N298" s="2">
        <v>42705</v>
      </c>
      <c r="O298" s="3">
        <v>1</v>
      </c>
      <c r="P298" s="3">
        <v>0</v>
      </c>
      <c r="Q298" s="3">
        <v>2</v>
      </c>
      <c r="R298" s="3">
        <v>1.0175000000000001</v>
      </c>
      <c r="S298" t="s">
        <v>20</v>
      </c>
    </row>
    <row r="299" spans="1:19" x14ac:dyDescent="0.25">
      <c r="A299" s="2">
        <v>42667</v>
      </c>
      <c r="B299" s="3">
        <f t="shared" si="12"/>
        <v>10</v>
      </c>
      <c r="C299" t="str">
        <f t="shared" si="13"/>
        <v>October</v>
      </c>
      <c r="D299">
        <f t="shared" si="14"/>
        <v>2016</v>
      </c>
      <c r="N299" s="2">
        <v>43003</v>
      </c>
      <c r="O299" s="3">
        <v>228</v>
      </c>
      <c r="P299" s="3">
        <v>0.4375</v>
      </c>
      <c r="Q299" s="3">
        <v>2</v>
      </c>
      <c r="R299" s="3">
        <v>1.0255000000000001</v>
      </c>
      <c r="S299" t="s">
        <v>14</v>
      </c>
    </row>
    <row r="300" spans="1:19" x14ac:dyDescent="0.25">
      <c r="A300" s="2">
        <v>42668</v>
      </c>
      <c r="B300" s="3">
        <f t="shared" si="12"/>
        <v>10</v>
      </c>
      <c r="C300" t="str">
        <f t="shared" si="13"/>
        <v>October</v>
      </c>
      <c r="D300">
        <f t="shared" si="14"/>
        <v>2016</v>
      </c>
      <c r="N300" s="2">
        <v>42402</v>
      </c>
      <c r="O300" s="3">
        <v>168</v>
      </c>
      <c r="P300" s="3">
        <v>0.4375</v>
      </c>
      <c r="Q300" s="3">
        <v>3</v>
      </c>
      <c r="R300" s="3">
        <v>0.99</v>
      </c>
      <c r="S300" t="s">
        <v>24</v>
      </c>
    </row>
    <row r="301" spans="1:19" x14ac:dyDescent="0.25">
      <c r="A301" s="2">
        <v>42669</v>
      </c>
      <c r="B301" s="3">
        <f t="shared" si="12"/>
        <v>10</v>
      </c>
      <c r="C301" t="str">
        <f t="shared" si="13"/>
        <v>October</v>
      </c>
      <c r="D301">
        <f t="shared" si="14"/>
        <v>2016</v>
      </c>
      <c r="N301" s="2">
        <v>42715</v>
      </c>
      <c r="O301" s="3">
        <v>1</v>
      </c>
      <c r="P301" s="3">
        <v>0</v>
      </c>
      <c r="Q301" s="3">
        <v>3</v>
      </c>
      <c r="R301" s="3">
        <v>1.0175000000000001</v>
      </c>
      <c r="S301" t="s">
        <v>20</v>
      </c>
    </row>
    <row r="302" spans="1:19" x14ac:dyDescent="0.25">
      <c r="A302" s="2">
        <v>42670</v>
      </c>
      <c r="B302" s="3">
        <f t="shared" si="12"/>
        <v>10</v>
      </c>
      <c r="C302" t="str">
        <f t="shared" si="13"/>
        <v>October</v>
      </c>
      <c r="D302">
        <f t="shared" si="14"/>
        <v>2016</v>
      </c>
      <c r="N302" s="2">
        <v>42564</v>
      </c>
      <c r="O302" s="3">
        <v>108</v>
      </c>
      <c r="P302" s="3">
        <v>0.4</v>
      </c>
      <c r="Q302" s="3">
        <v>1</v>
      </c>
      <c r="R302" s="3">
        <v>0.97250000000000003</v>
      </c>
      <c r="S302" t="s">
        <v>14</v>
      </c>
    </row>
    <row r="303" spans="1:19" x14ac:dyDescent="0.25">
      <c r="A303" s="2">
        <v>42671</v>
      </c>
      <c r="B303" s="3">
        <f t="shared" si="12"/>
        <v>10</v>
      </c>
      <c r="C303" t="str">
        <f t="shared" si="13"/>
        <v>October</v>
      </c>
      <c r="D303">
        <f t="shared" si="14"/>
        <v>2016</v>
      </c>
      <c r="N303" s="2">
        <v>42441</v>
      </c>
      <c r="O303" s="3">
        <v>144</v>
      </c>
      <c r="P303" s="3">
        <v>0.4375</v>
      </c>
      <c r="Q303" s="3">
        <v>2</v>
      </c>
      <c r="R303" s="3">
        <v>0.99</v>
      </c>
      <c r="S303" t="s">
        <v>26</v>
      </c>
    </row>
    <row r="304" spans="1:19" x14ac:dyDescent="0.25">
      <c r="A304" s="2">
        <v>42672</v>
      </c>
      <c r="B304" s="3">
        <f t="shared" si="12"/>
        <v>10</v>
      </c>
      <c r="C304" t="str">
        <f t="shared" si="13"/>
        <v>October</v>
      </c>
      <c r="D304">
        <f t="shared" si="14"/>
        <v>2016</v>
      </c>
      <c r="N304" s="2">
        <v>42838</v>
      </c>
      <c r="O304" s="3">
        <v>72</v>
      </c>
      <c r="P304" s="3">
        <v>0.32500000000000001</v>
      </c>
      <c r="Q304" s="3">
        <v>2</v>
      </c>
      <c r="R304" s="3">
        <v>1.02</v>
      </c>
      <c r="S304" t="s">
        <v>20</v>
      </c>
    </row>
    <row r="305" spans="1:19" x14ac:dyDescent="0.25">
      <c r="A305" s="2">
        <v>42673</v>
      </c>
      <c r="B305" s="3">
        <f t="shared" si="12"/>
        <v>10</v>
      </c>
      <c r="C305" t="str">
        <f t="shared" si="13"/>
        <v>October</v>
      </c>
      <c r="D305">
        <f t="shared" si="14"/>
        <v>2016</v>
      </c>
      <c r="N305" s="2">
        <v>42371</v>
      </c>
      <c r="O305" s="3">
        <v>108</v>
      </c>
      <c r="P305" s="3">
        <v>0.4</v>
      </c>
      <c r="Q305" s="3">
        <v>2</v>
      </c>
      <c r="R305" s="3">
        <v>0.99</v>
      </c>
      <c r="S305" t="s">
        <v>20</v>
      </c>
    </row>
    <row r="306" spans="1:19" x14ac:dyDescent="0.25">
      <c r="A306" s="2">
        <v>42674</v>
      </c>
      <c r="B306" s="3">
        <f t="shared" si="12"/>
        <v>10</v>
      </c>
      <c r="C306" t="str">
        <f t="shared" si="13"/>
        <v>October</v>
      </c>
      <c r="D306">
        <f t="shared" si="14"/>
        <v>2016</v>
      </c>
      <c r="N306" s="2">
        <v>42461</v>
      </c>
      <c r="O306" s="3">
        <v>36</v>
      </c>
      <c r="P306" s="3">
        <v>0.25</v>
      </c>
      <c r="Q306" s="3">
        <v>4</v>
      </c>
      <c r="R306" s="3">
        <v>0.99</v>
      </c>
      <c r="S306" t="s">
        <v>18</v>
      </c>
    </row>
    <row r="307" spans="1:19" x14ac:dyDescent="0.25">
      <c r="A307" s="2">
        <v>42675</v>
      </c>
      <c r="B307" s="3">
        <f t="shared" si="12"/>
        <v>11</v>
      </c>
      <c r="C307" t="str">
        <f t="shared" si="13"/>
        <v>November</v>
      </c>
      <c r="D307">
        <f t="shared" si="14"/>
        <v>2016</v>
      </c>
      <c r="N307" s="2">
        <v>43092</v>
      </c>
      <c r="O307" s="3">
        <v>216</v>
      </c>
      <c r="P307" s="3">
        <v>0.4375</v>
      </c>
      <c r="Q307" s="3">
        <v>2</v>
      </c>
      <c r="R307" s="3">
        <v>1.0255000000000001</v>
      </c>
      <c r="S307" t="s">
        <v>22</v>
      </c>
    </row>
    <row r="308" spans="1:19" x14ac:dyDescent="0.25">
      <c r="A308" s="2">
        <v>42676</v>
      </c>
      <c r="B308" s="3">
        <f t="shared" si="12"/>
        <v>11</v>
      </c>
      <c r="C308" t="str">
        <f t="shared" si="13"/>
        <v>November</v>
      </c>
      <c r="D308">
        <f t="shared" si="14"/>
        <v>2016</v>
      </c>
      <c r="N308" s="2">
        <v>42940</v>
      </c>
      <c r="O308" s="3">
        <v>2</v>
      </c>
      <c r="P308" s="3">
        <v>0</v>
      </c>
      <c r="Q308" s="3">
        <v>3</v>
      </c>
      <c r="R308" s="3">
        <v>1.0255000000000001</v>
      </c>
      <c r="S308" t="s">
        <v>16</v>
      </c>
    </row>
    <row r="309" spans="1:19" x14ac:dyDescent="0.25">
      <c r="A309" s="2">
        <v>42677</v>
      </c>
      <c r="B309" s="3">
        <f t="shared" si="12"/>
        <v>11</v>
      </c>
      <c r="C309" t="str">
        <f t="shared" si="13"/>
        <v>November</v>
      </c>
      <c r="D309">
        <f t="shared" si="14"/>
        <v>2016</v>
      </c>
      <c r="N309" s="2">
        <v>42565</v>
      </c>
      <c r="O309" s="3">
        <v>60</v>
      </c>
      <c r="P309" s="3">
        <v>0.32500000000000001</v>
      </c>
      <c r="Q309" s="3">
        <v>2</v>
      </c>
      <c r="R309" s="3">
        <v>0.97250000000000003</v>
      </c>
      <c r="S309" t="s">
        <v>14</v>
      </c>
    </row>
    <row r="310" spans="1:19" x14ac:dyDescent="0.25">
      <c r="A310" s="2">
        <v>42678</v>
      </c>
      <c r="B310" s="3">
        <f t="shared" si="12"/>
        <v>11</v>
      </c>
      <c r="C310" t="str">
        <f t="shared" si="13"/>
        <v>November</v>
      </c>
      <c r="D310">
        <f t="shared" si="14"/>
        <v>2016</v>
      </c>
      <c r="N310" s="2">
        <v>42936</v>
      </c>
      <c r="O310" s="3">
        <v>1</v>
      </c>
      <c r="P310" s="3">
        <v>0</v>
      </c>
      <c r="Q310" s="3">
        <v>3</v>
      </c>
      <c r="R310" s="3">
        <v>1.0255000000000001</v>
      </c>
      <c r="S310" t="s">
        <v>22</v>
      </c>
    </row>
    <row r="311" spans="1:19" x14ac:dyDescent="0.25">
      <c r="A311" s="2">
        <v>42679</v>
      </c>
      <c r="B311" s="3">
        <f t="shared" si="12"/>
        <v>11</v>
      </c>
      <c r="C311" t="str">
        <f t="shared" si="13"/>
        <v>November</v>
      </c>
      <c r="D311">
        <f t="shared" si="14"/>
        <v>2016</v>
      </c>
      <c r="N311" s="2">
        <v>42383</v>
      </c>
      <c r="O311" s="3">
        <v>168</v>
      </c>
      <c r="P311" s="3">
        <v>0.4375</v>
      </c>
      <c r="Q311" s="3">
        <v>3</v>
      </c>
      <c r="R311" s="3">
        <v>0.99</v>
      </c>
      <c r="S311" t="s">
        <v>20</v>
      </c>
    </row>
    <row r="312" spans="1:19" x14ac:dyDescent="0.25">
      <c r="A312" s="2">
        <v>42680</v>
      </c>
      <c r="B312" s="3">
        <f t="shared" si="12"/>
        <v>11</v>
      </c>
      <c r="C312" t="str">
        <f t="shared" si="13"/>
        <v>November</v>
      </c>
      <c r="D312">
        <f t="shared" si="14"/>
        <v>2016</v>
      </c>
      <c r="N312" s="2">
        <v>42929</v>
      </c>
      <c r="O312" s="3">
        <v>36</v>
      </c>
      <c r="P312" s="3">
        <v>0.25</v>
      </c>
      <c r="Q312" s="3">
        <v>3</v>
      </c>
      <c r="R312" s="3">
        <v>1.0255000000000001</v>
      </c>
      <c r="S312" t="s">
        <v>18</v>
      </c>
    </row>
    <row r="313" spans="1:19" x14ac:dyDescent="0.25">
      <c r="A313" s="2">
        <v>42681</v>
      </c>
      <c r="B313" s="3">
        <f t="shared" si="12"/>
        <v>11</v>
      </c>
      <c r="C313" t="str">
        <f t="shared" si="13"/>
        <v>November</v>
      </c>
      <c r="D313">
        <f t="shared" si="14"/>
        <v>2016</v>
      </c>
      <c r="N313" s="2">
        <v>42556</v>
      </c>
      <c r="O313" s="3">
        <v>72</v>
      </c>
      <c r="P313" s="3">
        <v>0.32500000000000001</v>
      </c>
      <c r="Q313" s="3">
        <v>1</v>
      </c>
      <c r="R313" s="3">
        <v>0.97250000000000003</v>
      </c>
      <c r="S313" t="s">
        <v>14</v>
      </c>
    </row>
    <row r="314" spans="1:19" x14ac:dyDescent="0.25">
      <c r="A314" s="2">
        <v>42682</v>
      </c>
      <c r="B314" s="3">
        <f t="shared" si="12"/>
        <v>11</v>
      </c>
      <c r="C314" t="str">
        <f t="shared" si="13"/>
        <v>November</v>
      </c>
      <c r="D314">
        <f t="shared" si="14"/>
        <v>2016</v>
      </c>
      <c r="N314" s="2">
        <v>42850</v>
      </c>
      <c r="O314" s="3">
        <v>60</v>
      </c>
      <c r="P314" s="3">
        <v>0.32500000000000001</v>
      </c>
      <c r="Q314" s="3">
        <v>2</v>
      </c>
      <c r="R314" s="3">
        <v>1.02</v>
      </c>
      <c r="S314" t="s">
        <v>20</v>
      </c>
    </row>
    <row r="315" spans="1:19" x14ac:dyDescent="0.25">
      <c r="A315" s="2">
        <v>42683</v>
      </c>
      <c r="B315" s="3">
        <f t="shared" si="12"/>
        <v>11</v>
      </c>
      <c r="C315" t="str">
        <f t="shared" si="13"/>
        <v>November</v>
      </c>
      <c r="D315">
        <f t="shared" si="14"/>
        <v>2016</v>
      </c>
      <c r="N315" s="2">
        <v>42873</v>
      </c>
      <c r="O315" s="3">
        <v>108</v>
      </c>
      <c r="P315" s="3">
        <v>0.4</v>
      </c>
      <c r="Q315" s="3">
        <v>1</v>
      </c>
      <c r="R315" s="3">
        <v>1.0255000000000001</v>
      </c>
      <c r="S315" t="s">
        <v>14</v>
      </c>
    </row>
    <row r="316" spans="1:19" x14ac:dyDescent="0.25">
      <c r="A316" s="2">
        <v>42684</v>
      </c>
      <c r="B316" s="3">
        <f t="shared" si="12"/>
        <v>11</v>
      </c>
      <c r="C316" t="str">
        <f t="shared" si="13"/>
        <v>November</v>
      </c>
      <c r="D316">
        <f t="shared" si="14"/>
        <v>2016</v>
      </c>
      <c r="N316" s="2">
        <v>42854</v>
      </c>
      <c r="O316" s="3">
        <v>7</v>
      </c>
      <c r="P316" s="3">
        <v>0</v>
      </c>
      <c r="Q316" s="3">
        <v>2</v>
      </c>
      <c r="R316" s="3">
        <v>1.02</v>
      </c>
      <c r="S316" t="s">
        <v>22</v>
      </c>
    </row>
    <row r="317" spans="1:19" x14ac:dyDescent="0.25">
      <c r="A317" s="2">
        <v>42685</v>
      </c>
      <c r="B317" s="3">
        <f t="shared" si="12"/>
        <v>11</v>
      </c>
      <c r="C317" t="str">
        <f t="shared" si="13"/>
        <v>November</v>
      </c>
      <c r="D317">
        <f t="shared" si="14"/>
        <v>2016</v>
      </c>
      <c r="N317" s="2">
        <v>42509</v>
      </c>
      <c r="O317" s="3">
        <v>1</v>
      </c>
      <c r="P317" s="3">
        <v>0</v>
      </c>
      <c r="Q317" s="3">
        <v>4</v>
      </c>
      <c r="R317" s="3">
        <v>0.99</v>
      </c>
      <c r="S317" t="s">
        <v>27</v>
      </c>
    </row>
    <row r="318" spans="1:19" x14ac:dyDescent="0.25">
      <c r="A318" s="2">
        <v>42686</v>
      </c>
      <c r="B318" s="3">
        <f t="shared" si="12"/>
        <v>11</v>
      </c>
      <c r="C318" t="str">
        <f t="shared" si="13"/>
        <v>November</v>
      </c>
      <c r="D318">
        <f t="shared" si="14"/>
        <v>2016</v>
      </c>
      <c r="N318" s="2">
        <v>42816</v>
      </c>
      <c r="O318" s="3">
        <v>60</v>
      </c>
      <c r="P318" s="3">
        <v>0.32500000000000001</v>
      </c>
      <c r="Q318" s="3">
        <v>2</v>
      </c>
      <c r="R318" s="3">
        <v>1.02</v>
      </c>
      <c r="S318" t="s">
        <v>20</v>
      </c>
    </row>
    <row r="319" spans="1:19" x14ac:dyDescent="0.25">
      <c r="A319" s="2">
        <v>42687</v>
      </c>
      <c r="B319" s="3">
        <f t="shared" si="12"/>
        <v>11</v>
      </c>
      <c r="C319" t="str">
        <f t="shared" si="13"/>
        <v>November</v>
      </c>
      <c r="D319">
        <f t="shared" si="14"/>
        <v>2016</v>
      </c>
      <c r="N319" s="2">
        <v>42991</v>
      </c>
      <c r="O319" s="3">
        <v>5</v>
      </c>
      <c r="P319" s="3">
        <v>0</v>
      </c>
      <c r="Q319" s="3">
        <v>3</v>
      </c>
      <c r="R319" s="3">
        <v>1.0255000000000001</v>
      </c>
      <c r="S319" t="s">
        <v>14</v>
      </c>
    </row>
    <row r="320" spans="1:19" x14ac:dyDescent="0.25">
      <c r="A320" s="2">
        <v>42688</v>
      </c>
      <c r="B320" s="3">
        <f t="shared" si="12"/>
        <v>11</v>
      </c>
      <c r="C320" t="str">
        <f t="shared" si="13"/>
        <v>November</v>
      </c>
      <c r="D320">
        <f t="shared" si="14"/>
        <v>2016</v>
      </c>
      <c r="N320" s="2">
        <v>42405</v>
      </c>
      <c r="O320" s="3">
        <v>2</v>
      </c>
      <c r="P320" s="3">
        <v>0</v>
      </c>
      <c r="Q320" s="3">
        <v>2</v>
      </c>
      <c r="R320" s="3">
        <v>0.99</v>
      </c>
      <c r="S320" t="s">
        <v>28</v>
      </c>
    </row>
    <row r="321" spans="1:19" x14ac:dyDescent="0.25">
      <c r="A321" s="2">
        <v>42689</v>
      </c>
      <c r="B321" s="3">
        <f t="shared" si="12"/>
        <v>11</v>
      </c>
      <c r="C321" t="str">
        <f t="shared" si="13"/>
        <v>November</v>
      </c>
      <c r="D321">
        <f t="shared" si="14"/>
        <v>2016</v>
      </c>
      <c r="N321" s="2">
        <v>42728</v>
      </c>
      <c r="O321" s="3">
        <v>84</v>
      </c>
      <c r="P321" s="3">
        <v>0.32500000000000001</v>
      </c>
      <c r="Q321" s="3">
        <v>4</v>
      </c>
      <c r="R321" s="3">
        <v>1.0175000000000001</v>
      </c>
      <c r="S321" t="s">
        <v>22</v>
      </c>
    </row>
    <row r="322" spans="1:19" x14ac:dyDescent="0.25">
      <c r="A322" s="2">
        <v>42690</v>
      </c>
      <c r="B322" s="3">
        <f t="shared" si="12"/>
        <v>11</v>
      </c>
      <c r="C322" t="str">
        <f t="shared" si="13"/>
        <v>November</v>
      </c>
      <c r="D322">
        <f t="shared" si="14"/>
        <v>2016</v>
      </c>
      <c r="N322" s="2">
        <v>42397</v>
      </c>
      <c r="O322" s="3">
        <v>180</v>
      </c>
      <c r="P322" s="3">
        <v>0.4375</v>
      </c>
      <c r="Q322" s="3">
        <v>2</v>
      </c>
      <c r="R322" s="3">
        <v>0.99</v>
      </c>
      <c r="S322" t="s">
        <v>22</v>
      </c>
    </row>
    <row r="323" spans="1:19" x14ac:dyDescent="0.25">
      <c r="A323" s="2">
        <v>42691</v>
      </c>
      <c r="B323" s="3">
        <f t="shared" ref="B323:B386" si="15">MONTH(A323)</f>
        <v>11</v>
      </c>
      <c r="C323" t="str">
        <f t="shared" ref="C323:C386" si="16">TEXT(A323,"mmmm")</f>
        <v>November</v>
      </c>
      <c r="D323">
        <f t="shared" ref="D323:D386" si="17">YEAR(A323)</f>
        <v>2016</v>
      </c>
      <c r="N323" s="2">
        <v>42922</v>
      </c>
      <c r="O323" s="3">
        <v>1</v>
      </c>
      <c r="P323" s="3">
        <v>0</v>
      </c>
      <c r="Q323" s="3">
        <v>2</v>
      </c>
      <c r="R323" s="3">
        <v>1.0255000000000001</v>
      </c>
      <c r="S323" t="s">
        <v>20</v>
      </c>
    </row>
    <row r="324" spans="1:19" x14ac:dyDescent="0.25">
      <c r="A324" s="2">
        <v>42692</v>
      </c>
      <c r="B324" s="3">
        <f t="shared" si="15"/>
        <v>11</v>
      </c>
      <c r="C324" t="str">
        <f t="shared" si="16"/>
        <v>November</v>
      </c>
      <c r="D324">
        <f t="shared" si="17"/>
        <v>2016</v>
      </c>
      <c r="N324" s="2">
        <v>42964</v>
      </c>
      <c r="O324" s="3">
        <v>7</v>
      </c>
      <c r="P324" s="3">
        <v>0</v>
      </c>
      <c r="Q324" s="3">
        <v>3</v>
      </c>
      <c r="R324" s="3">
        <v>1.0255000000000001</v>
      </c>
      <c r="S324" t="s">
        <v>16</v>
      </c>
    </row>
    <row r="325" spans="1:19" x14ac:dyDescent="0.25">
      <c r="A325" s="2">
        <v>42693</v>
      </c>
      <c r="B325" s="3">
        <f t="shared" si="15"/>
        <v>11</v>
      </c>
      <c r="C325" t="str">
        <f t="shared" si="16"/>
        <v>November</v>
      </c>
      <c r="D325">
        <f t="shared" si="17"/>
        <v>2016</v>
      </c>
      <c r="N325" s="2">
        <v>42943</v>
      </c>
      <c r="O325" s="3">
        <v>1</v>
      </c>
      <c r="P325" s="3">
        <v>0</v>
      </c>
      <c r="Q325" s="3">
        <v>2</v>
      </c>
      <c r="R325" s="3">
        <v>1.0255000000000001</v>
      </c>
      <c r="S325" t="s">
        <v>14</v>
      </c>
    </row>
    <row r="326" spans="1:19" x14ac:dyDescent="0.25">
      <c r="A326" s="2">
        <v>42694</v>
      </c>
      <c r="B326" s="3">
        <f t="shared" si="15"/>
        <v>11</v>
      </c>
      <c r="C326" t="str">
        <f t="shared" si="16"/>
        <v>November</v>
      </c>
      <c r="D326">
        <f t="shared" si="17"/>
        <v>2016</v>
      </c>
      <c r="N326" s="2">
        <v>42542</v>
      </c>
      <c r="O326" s="3">
        <v>108</v>
      </c>
      <c r="P326" s="3">
        <v>0.4</v>
      </c>
      <c r="Q326" s="3">
        <v>2</v>
      </c>
      <c r="R326" s="3">
        <v>0.97250000000000003</v>
      </c>
      <c r="S326" t="s">
        <v>22</v>
      </c>
    </row>
    <row r="327" spans="1:19" x14ac:dyDescent="0.25">
      <c r="A327" s="2">
        <v>42695</v>
      </c>
      <c r="B327" s="3">
        <f t="shared" si="15"/>
        <v>11</v>
      </c>
      <c r="C327" t="str">
        <f t="shared" si="16"/>
        <v>November</v>
      </c>
      <c r="D327">
        <f t="shared" si="17"/>
        <v>2016</v>
      </c>
      <c r="N327" s="2">
        <v>43032</v>
      </c>
      <c r="O327" s="3">
        <v>60</v>
      </c>
      <c r="P327" s="3">
        <v>0.32500000000000001</v>
      </c>
      <c r="Q327" s="3">
        <v>2</v>
      </c>
      <c r="R327" s="3">
        <v>1.0255000000000001</v>
      </c>
      <c r="S327" t="s">
        <v>28</v>
      </c>
    </row>
    <row r="328" spans="1:19" x14ac:dyDescent="0.25">
      <c r="A328" s="2">
        <v>42696</v>
      </c>
      <c r="B328" s="3">
        <f t="shared" si="15"/>
        <v>11</v>
      </c>
      <c r="C328" t="str">
        <f t="shared" si="16"/>
        <v>November</v>
      </c>
      <c r="D328">
        <f t="shared" si="17"/>
        <v>2016</v>
      </c>
      <c r="N328" s="2">
        <v>42802</v>
      </c>
      <c r="O328" s="3">
        <v>48</v>
      </c>
      <c r="P328" s="3">
        <v>0.32500000000000001</v>
      </c>
      <c r="Q328" s="3">
        <v>1</v>
      </c>
      <c r="R328" s="3">
        <v>1.02</v>
      </c>
      <c r="S328" t="s">
        <v>18</v>
      </c>
    </row>
    <row r="329" spans="1:19" x14ac:dyDescent="0.25">
      <c r="A329" s="2">
        <v>42697</v>
      </c>
      <c r="B329" s="3">
        <f t="shared" si="15"/>
        <v>11</v>
      </c>
      <c r="C329" t="str">
        <f t="shared" si="16"/>
        <v>November</v>
      </c>
      <c r="D329">
        <f t="shared" si="17"/>
        <v>2016</v>
      </c>
      <c r="N329" s="2">
        <v>42496</v>
      </c>
      <c r="O329" s="3">
        <v>1</v>
      </c>
      <c r="P329" s="3">
        <v>0</v>
      </c>
      <c r="Q329" s="3">
        <v>1</v>
      </c>
      <c r="R329" s="3">
        <v>0.99</v>
      </c>
      <c r="S329" t="s">
        <v>26</v>
      </c>
    </row>
    <row r="330" spans="1:19" x14ac:dyDescent="0.25">
      <c r="A330" s="2">
        <v>42698</v>
      </c>
      <c r="B330" s="3">
        <f t="shared" si="15"/>
        <v>11</v>
      </c>
      <c r="C330" t="str">
        <f t="shared" si="16"/>
        <v>November</v>
      </c>
      <c r="D330">
        <f t="shared" si="17"/>
        <v>2016</v>
      </c>
      <c r="N330" s="2">
        <v>42816</v>
      </c>
      <c r="O330" s="3">
        <v>252</v>
      </c>
      <c r="P330" s="3">
        <v>0.4375</v>
      </c>
      <c r="Q330" s="3">
        <v>4</v>
      </c>
      <c r="R330" s="3">
        <v>1.02</v>
      </c>
      <c r="S330" t="s">
        <v>20</v>
      </c>
    </row>
    <row r="331" spans="1:19" x14ac:dyDescent="0.25">
      <c r="A331" s="2">
        <v>42699</v>
      </c>
      <c r="B331" s="3">
        <f t="shared" si="15"/>
        <v>11</v>
      </c>
      <c r="C331" t="str">
        <f t="shared" si="16"/>
        <v>November</v>
      </c>
      <c r="D331">
        <f t="shared" si="17"/>
        <v>2016</v>
      </c>
      <c r="N331" s="2">
        <v>42934</v>
      </c>
      <c r="O331" s="3">
        <v>48</v>
      </c>
      <c r="P331" s="3">
        <v>0.32500000000000001</v>
      </c>
      <c r="Q331" s="3">
        <v>4</v>
      </c>
      <c r="R331" s="3">
        <v>1.0255000000000001</v>
      </c>
      <c r="S331" t="s">
        <v>20</v>
      </c>
    </row>
    <row r="332" spans="1:19" x14ac:dyDescent="0.25">
      <c r="A332" s="2">
        <v>42700</v>
      </c>
      <c r="B332" s="3">
        <f t="shared" si="15"/>
        <v>11</v>
      </c>
      <c r="C332" t="str">
        <f t="shared" si="16"/>
        <v>November</v>
      </c>
      <c r="D332">
        <f t="shared" si="17"/>
        <v>2016</v>
      </c>
      <c r="N332" s="2">
        <v>42477</v>
      </c>
      <c r="O332" s="3">
        <v>3</v>
      </c>
      <c r="P332" s="3">
        <v>0</v>
      </c>
      <c r="Q332" s="3">
        <v>4</v>
      </c>
      <c r="R332" s="3">
        <v>0.99</v>
      </c>
      <c r="S332" t="s">
        <v>20</v>
      </c>
    </row>
    <row r="333" spans="1:19" x14ac:dyDescent="0.25">
      <c r="A333" s="2">
        <v>42701</v>
      </c>
      <c r="B333" s="3">
        <f t="shared" si="15"/>
        <v>11</v>
      </c>
      <c r="C333" t="str">
        <f t="shared" si="16"/>
        <v>November</v>
      </c>
      <c r="D333">
        <f t="shared" si="17"/>
        <v>2016</v>
      </c>
      <c r="N333" s="2">
        <v>42527</v>
      </c>
      <c r="O333" s="3">
        <v>168</v>
      </c>
      <c r="P333" s="3">
        <v>0.4375</v>
      </c>
      <c r="Q333" s="3">
        <v>4</v>
      </c>
      <c r="R333" s="3">
        <v>0.97250000000000003</v>
      </c>
      <c r="S333" t="s">
        <v>16</v>
      </c>
    </row>
    <row r="334" spans="1:19" x14ac:dyDescent="0.25">
      <c r="A334" s="2">
        <v>42702</v>
      </c>
      <c r="B334" s="3">
        <f t="shared" si="15"/>
        <v>11</v>
      </c>
      <c r="C334" t="str">
        <f t="shared" si="16"/>
        <v>November</v>
      </c>
      <c r="D334">
        <f t="shared" si="17"/>
        <v>2016</v>
      </c>
      <c r="N334" s="2">
        <v>43088</v>
      </c>
      <c r="O334" s="3">
        <v>192</v>
      </c>
      <c r="P334" s="3">
        <v>0.4375</v>
      </c>
      <c r="Q334" s="3">
        <v>4</v>
      </c>
      <c r="R334" s="3">
        <v>1.0255000000000001</v>
      </c>
      <c r="S334" t="s">
        <v>16</v>
      </c>
    </row>
    <row r="335" spans="1:19" x14ac:dyDescent="0.25">
      <c r="A335" s="2">
        <v>42703</v>
      </c>
      <c r="B335" s="3">
        <f t="shared" si="15"/>
        <v>11</v>
      </c>
      <c r="C335" t="str">
        <f t="shared" si="16"/>
        <v>November</v>
      </c>
      <c r="D335">
        <f t="shared" si="17"/>
        <v>2016</v>
      </c>
      <c r="N335" s="2">
        <v>42971</v>
      </c>
      <c r="O335" s="3">
        <v>4</v>
      </c>
      <c r="P335" s="3">
        <v>0</v>
      </c>
      <c r="Q335" s="3">
        <v>2</v>
      </c>
      <c r="R335" s="3">
        <v>1.0255000000000001</v>
      </c>
      <c r="S335" t="s">
        <v>26</v>
      </c>
    </row>
    <row r="336" spans="1:19" x14ac:dyDescent="0.25">
      <c r="A336" s="2">
        <v>42704</v>
      </c>
      <c r="B336" s="3">
        <f t="shared" si="15"/>
        <v>11</v>
      </c>
      <c r="C336" t="str">
        <f t="shared" si="16"/>
        <v>November</v>
      </c>
      <c r="D336">
        <f t="shared" si="17"/>
        <v>2016</v>
      </c>
      <c r="N336" s="2">
        <v>42744</v>
      </c>
      <c r="O336" s="3">
        <v>204</v>
      </c>
      <c r="P336" s="3">
        <v>0.4375</v>
      </c>
      <c r="Q336" s="3">
        <v>3</v>
      </c>
      <c r="R336" s="3">
        <v>1.0175000000000001</v>
      </c>
      <c r="S336" t="s">
        <v>27</v>
      </c>
    </row>
    <row r="337" spans="1:19" x14ac:dyDescent="0.25">
      <c r="A337" s="2">
        <v>42705</v>
      </c>
      <c r="B337" s="3">
        <f t="shared" si="15"/>
        <v>12</v>
      </c>
      <c r="C337" t="str">
        <f t="shared" si="16"/>
        <v>December</v>
      </c>
      <c r="D337">
        <f t="shared" si="17"/>
        <v>2016</v>
      </c>
      <c r="N337" s="2">
        <v>42412</v>
      </c>
      <c r="O337" s="3">
        <v>60</v>
      </c>
      <c r="P337" s="3">
        <v>0.32500000000000001</v>
      </c>
      <c r="Q337" s="3">
        <v>2</v>
      </c>
      <c r="R337" s="3">
        <v>0.99</v>
      </c>
      <c r="S337" t="s">
        <v>27</v>
      </c>
    </row>
    <row r="338" spans="1:19" x14ac:dyDescent="0.25">
      <c r="A338" s="2">
        <v>42706</v>
      </c>
      <c r="B338" s="3">
        <f t="shared" si="15"/>
        <v>12</v>
      </c>
      <c r="C338" t="str">
        <f t="shared" si="16"/>
        <v>December</v>
      </c>
      <c r="D338">
        <f t="shared" si="17"/>
        <v>2016</v>
      </c>
      <c r="N338" s="2">
        <v>42498</v>
      </c>
      <c r="O338" s="3">
        <v>3</v>
      </c>
      <c r="P338" s="3">
        <v>0</v>
      </c>
      <c r="Q338" s="3">
        <v>1</v>
      </c>
      <c r="R338" s="3">
        <v>0.99</v>
      </c>
      <c r="S338" t="s">
        <v>20</v>
      </c>
    </row>
    <row r="339" spans="1:19" x14ac:dyDescent="0.25">
      <c r="A339" s="2">
        <v>42707</v>
      </c>
      <c r="B339" s="3">
        <f t="shared" si="15"/>
        <v>12</v>
      </c>
      <c r="C339" t="str">
        <f t="shared" si="16"/>
        <v>December</v>
      </c>
      <c r="D339">
        <f t="shared" si="17"/>
        <v>2016</v>
      </c>
      <c r="N339" s="2">
        <v>43054</v>
      </c>
      <c r="O339" s="3">
        <v>48</v>
      </c>
      <c r="P339" s="3">
        <v>0.32500000000000001</v>
      </c>
      <c r="Q339" s="3">
        <v>1</v>
      </c>
      <c r="R339" s="3">
        <v>1.0255000000000001</v>
      </c>
      <c r="S339" t="s">
        <v>14</v>
      </c>
    </row>
    <row r="340" spans="1:19" x14ac:dyDescent="0.25">
      <c r="A340" s="2">
        <v>42708</v>
      </c>
      <c r="B340" s="3">
        <f t="shared" si="15"/>
        <v>12</v>
      </c>
      <c r="C340" t="str">
        <f t="shared" si="16"/>
        <v>December</v>
      </c>
      <c r="D340">
        <f t="shared" si="17"/>
        <v>2016</v>
      </c>
      <c r="N340" s="2">
        <v>42616</v>
      </c>
      <c r="O340" s="3">
        <v>6</v>
      </c>
      <c r="P340" s="3">
        <v>0</v>
      </c>
      <c r="Q340" s="3">
        <v>2</v>
      </c>
      <c r="R340" s="3">
        <v>1</v>
      </c>
      <c r="S340" t="s">
        <v>20</v>
      </c>
    </row>
    <row r="341" spans="1:19" x14ac:dyDescent="0.25">
      <c r="A341" s="2">
        <v>42709</v>
      </c>
      <c r="B341" s="3">
        <f t="shared" si="15"/>
        <v>12</v>
      </c>
      <c r="C341" t="str">
        <f t="shared" si="16"/>
        <v>December</v>
      </c>
      <c r="D341">
        <f t="shared" si="17"/>
        <v>2016</v>
      </c>
      <c r="N341" s="2">
        <v>42841</v>
      </c>
      <c r="O341" s="3">
        <v>1</v>
      </c>
      <c r="P341" s="3">
        <v>0</v>
      </c>
      <c r="Q341" s="3">
        <v>1</v>
      </c>
      <c r="R341" s="3">
        <v>1.02</v>
      </c>
      <c r="S341" t="s">
        <v>14</v>
      </c>
    </row>
    <row r="342" spans="1:19" x14ac:dyDescent="0.25">
      <c r="A342" s="2">
        <v>42710</v>
      </c>
      <c r="B342" s="3">
        <f t="shared" si="15"/>
        <v>12</v>
      </c>
      <c r="C342" t="str">
        <f t="shared" si="16"/>
        <v>December</v>
      </c>
      <c r="D342">
        <f t="shared" si="17"/>
        <v>2016</v>
      </c>
      <c r="N342" s="2">
        <v>42767</v>
      </c>
      <c r="O342" s="3">
        <v>4</v>
      </c>
      <c r="P342" s="3">
        <v>0</v>
      </c>
      <c r="Q342" s="3">
        <v>2</v>
      </c>
      <c r="R342" s="3">
        <v>1.02</v>
      </c>
      <c r="S342" t="s">
        <v>20</v>
      </c>
    </row>
    <row r="343" spans="1:19" x14ac:dyDescent="0.25">
      <c r="A343" s="2">
        <v>42711</v>
      </c>
      <c r="B343" s="3">
        <f t="shared" si="15"/>
        <v>12</v>
      </c>
      <c r="C343" t="str">
        <f t="shared" si="16"/>
        <v>December</v>
      </c>
      <c r="D343">
        <f t="shared" si="17"/>
        <v>2016</v>
      </c>
      <c r="N343" s="2">
        <v>42423</v>
      </c>
      <c r="O343" s="3">
        <v>180</v>
      </c>
      <c r="P343" s="3">
        <v>0.4375</v>
      </c>
      <c r="Q343" s="3">
        <v>4</v>
      </c>
      <c r="R343" s="3">
        <v>0.99</v>
      </c>
      <c r="S343" t="s">
        <v>16</v>
      </c>
    </row>
    <row r="344" spans="1:19" x14ac:dyDescent="0.25">
      <c r="A344" s="2">
        <v>42712</v>
      </c>
      <c r="B344" s="3">
        <f t="shared" si="15"/>
        <v>12</v>
      </c>
      <c r="C344" t="str">
        <f t="shared" si="16"/>
        <v>December</v>
      </c>
      <c r="D344">
        <f t="shared" si="17"/>
        <v>2016</v>
      </c>
      <c r="N344" s="2">
        <v>43074</v>
      </c>
      <c r="O344" s="3">
        <v>48</v>
      </c>
      <c r="P344" s="3">
        <v>0.32500000000000001</v>
      </c>
      <c r="Q344" s="3">
        <v>1</v>
      </c>
      <c r="R344" s="3">
        <v>1.0255000000000001</v>
      </c>
      <c r="S344" t="s">
        <v>20</v>
      </c>
    </row>
    <row r="345" spans="1:19" x14ac:dyDescent="0.25">
      <c r="A345" s="2">
        <v>42713</v>
      </c>
      <c r="B345" s="3">
        <f t="shared" si="15"/>
        <v>12</v>
      </c>
      <c r="C345" t="str">
        <f t="shared" si="16"/>
        <v>December</v>
      </c>
      <c r="D345">
        <f t="shared" si="17"/>
        <v>2016</v>
      </c>
      <c r="N345" s="2">
        <v>43035</v>
      </c>
      <c r="O345" s="3">
        <v>8</v>
      </c>
      <c r="P345" s="3">
        <v>0</v>
      </c>
      <c r="Q345" s="3">
        <v>4</v>
      </c>
      <c r="R345" s="3">
        <v>1.0255000000000001</v>
      </c>
      <c r="S345" t="s">
        <v>14</v>
      </c>
    </row>
    <row r="346" spans="1:19" x14ac:dyDescent="0.25">
      <c r="A346" s="2">
        <v>42714</v>
      </c>
      <c r="B346" s="3">
        <f t="shared" si="15"/>
        <v>12</v>
      </c>
      <c r="C346" t="str">
        <f t="shared" si="16"/>
        <v>December</v>
      </c>
      <c r="D346">
        <f t="shared" si="17"/>
        <v>2016</v>
      </c>
      <c r="N346" s="2">
        <v>42956</v>
      </c>
      <c r="O346" s="3">
        <v>252</v>
      </c>
      <c r="P346" s="3">
        <v>0.4375</v>
      </c>
      <c r="Q346" s="3">
        <v>3</v>
      </c>
      <c r="R346" s="3">
        <v>1.0255000000000001</v>
      </c>
      <c r="S346" t="s">
        <v>22</v>
      </c>
    </row>
    <row r="347" spans="1:19" x14ac:dyDescent="0.25">
      <c r="A347" s="2">
        <v>42715</v>
      </c>
      <c r="B347" s="3">
        <f t="shared" si="15"/>
        <v>12</v>
      </c>
      <c r="C347" t="str">
        <f t="shared" si="16"/>
        <v>December</v>
      </c>
      <c r="D347">
        <f t="shared" si="17"/>
        <v>2016</v>
      </c>
      <c r="N347" s="2">
        <v>42616</v>
      </c>
      <c r="O347" s="3">
        <v>192</v>
      </c>
      <c r="P347" s="3">
        <v>0.4375</v>
      </c>
      <c r="Q347" s="3">
        <v>4</v>
      </c>
      <c r="R347" s="3">
        <v>1</v>
      </c>
      <c r="S347" t="s">
        <v>20</v>
      </c>
    </row>
    <row r="348" spans="1:19" x14ac:dyDescent="0.25">
      <c r="A348" s="2">
        <v>42716</v>
      </c>
      <c r="B348" s="3">
        <f t="shared" si="15"/>
        <v>12</v>
      </c>
      <c r="C348" t="str">
        <f t="shared" si="16"/>
        <v>December</v>
      </c>
      <c r="D348">
        <f t="shared" si="17"/>
        <v>2016</v>
      </c>
      <c r="N348" s="2">
        <v>42515</v>
      </c>
      <c r="O348" s="3">
        <v>3</v>
      </c>
      <c r="P348" s="3">
        <v>0</v>
      </c>
      <c r="Q348" s="3">
        <v>4</v>
      </c>
      <c r="R348" s="3">
        <v>0.99</v>
      </c>
      <c r="S348" t="s">
        <v>20</v>
      </c>
    </row>
    <row r="349" spans="1:19" x14ac:dyDescent="0.25">
      <c r="A349" s="2">
        <v>42717</v>
      </c>
      <c r="B349" s="3">
        <f t="shared" si="15"/>
        <v>12</v>
      </c>
      <c r="C349" t="str">
        <f t="shared" si="16"/>
        <v>December</v>
      </c>
      <c r="D349">
        <f t="shared" si="17"/>
        <v>2016</v>
      </c>
      <c r="N349" s="2">
        <v>42455</v>
      </c>
      <c r="O349" s="3">
        <v>72</v>
      </c>
      <c r="P349" s="3">
        <v>0.32500000000000001</v>
      </c>
      <c r="Q349" s="3">
        <v>4</v>
      </c>
      <c r="R349" s="3">
        <v>0.99</v>
      </c>
      <c r="S349" t="s">
        <v>20</v>
      </c>
    </row>
    <row r="350" spans="1:19" x14ac:dyDescent="0.25">
      <c r="A350" s="2">
        <v>42718</v>
      </c>
      <c r="B350" s="3">
        <f t="shared" si="15"/>
        <v>12</v>
      </c>
      <c r="C350" t="str">
        <f t="shared" si="16"/>
        <v>December</v>
      </c>
      <c r="D350">
        <f t="shared" si="17"/>
        <v>2016</v>
      </c>
      <c r="N350" s="2">
        <v>42775</v>
      </c>
      <c r="O350" s="3">
        <v>180</v>
      </c>
      <c r="P350" s="3">
        <v>0.4375</v>
      </c>
      <c r="Q350" s="3">
        <v>3</v>
      </c>
      <c r="R350" s="3">
        <v>1.02</v>
      </c>
      <c r="S350" t="s">
        <v>22</v>
      </c>
    </row>
    <row r="351" spans="1:19" x14ac:dyDescent="0.25">
      <c r="A351" s="2">
        <v>42719</v>
      </c>
      <c r="B351" s="3">
        <f t="shared" si="15"/>
        <v>12</v>
      </c>
      <c r="C351" t="str">
        <f t="shared" si="16"/>
        <v>December</v>
      </c>
      <c r="D351">
        <f t="shared" si="17"/>
        <v>2016</v>
      </c>
      <c r="N351" s="2">
        <v>42730</v>
      </c>
      <c r="O351" s="3">
        <v>84</v>
      </c>
      <c r="P351" s="3">
        <v>0.32500000000000001</v>
      </c>
      <c r="Q351" s="3">
        <v>4</v>
      </c>
      <c r="R351" s="3">
        <v>1.0175000000000001</v>
      </c>
      <c r="S351" t="s">
        <v>22</v>
      </c>
    </row>
    <row r="352" spans="1:19" x14ac:dyDescent="0.25">
      <c r="A352" s="2">
        <v>42720</v>
      </c>
      <c r="B352" s="3">
        <f t="shared" si="15"/>
        <v>12</v>
      </c>
      <c r="C352" t="str">
        <f t="shared" si="16"/>
        <v>December</v>
      </c>
      <c r="D352">
        <f t="shared" si="17"/>
        <v>2016</v>
      </c>
      <c r="N352" s="2">
        <v>42415</v>
      </c>
      <c r="O352" s="3">
        <v>48</v>
      </c>
      <c r="P352" s="3">
        <v>0.32500000000000001</v>
      </c>
      <c r="Q352" s="3">
        <v>4</v>
      </c>
      <c r="R352" s="3">
        <v>0.99</v>
      </c>
      <c r="S352" t="s">
        <v>14</v>
      </c>
    </row>
    <row r="353" spans="1:19" x14ac:dyDescent="0.25">
      <c r="A353" s="2">
        <v>42721</v>
      </c>
      <c r="B353" s="3">
        <f t="shared" si="15"/>
        <v>12</v>
      </c>
      <c r="C353" t="str">
        <f t="shared" si="16"/>
        <v>December</v>
      </c>
      <c r="D353">
        <f t="shared" si="17"/>
        <v>2016</v>
      </c>
      <c r="N353" s="2">
        <v>42445</v>
      </c>
      <c r="O353" s="3">
        <v>8</v>
      </c>
      <c r="P353" s="3">
        <v>0</v>
      </c>
      <c r="Q353" s="3">
        <v>4</v>
      </c>
      <c r="R353" s="3">
        <v>0.99</v>
      </c>
      <c r="S353" t="s">
        <v>14</v>
      </c>
    </row>
    <row r="354" spans="1:19" x14ac:dyDescent="0.25">
      <c r="A354" s="2">
        <v>42722</v>
      </c>
      <c r="B354" s="3">
        <f t="shared" si="15"/>
        <v>12</v>
      </c>
      <c r="C354" t="str">
        <f t="shared" si="16"/>
        <v>December</v>
      </c>
      <c r="D354">
        <f t="shared" si="17"/>
        <v>2016</v>
      </c>
      <c r="N354" s="2">
        <v>42870</v>
      </c>
      <c r="O354" s="3">
        <v>60</v>
      </c>
      <c r="P354" s="3">
        <v>0.32500000000000001</v>
      </c>
      <c r="Q354" s="3">
        <v>1</v>
      </c>
      <c r="R354" s="3">
        <v>1.0255000000000001</v>
      </c>
      <c r="S354" t="s">
        <v>14</v>
      </c>
    </row>
    <row r="355" spans="1:19" x14ac:dyDescent="0.25">
      <c r="A355" s="2">
        <v>42723</v>
      </c>
      <c r="B355" s="3">
        <f t="shared" si="15"/>
        <v>12</v>
      </c>
      <c r="C355" t="str">
        <f t="shared" si="16"/>
        <v>December</v>
      </c>
      <c r="D355">
        <f t="shared" si="17"/>
        <v>2016</v>
      </c>
      <c r="N355" s="2">
        <v>42658</v>
      </c>
      <c r="O355" s="3">
        <v>2</v>
      </c>
      <c r="P355" s="3">
        <v>0</v>
      </c>
      <c r="Q355" s="3">
        <v>1</v>
      </c>
      <c r="R355" s="3">
        <v>1</v>
      </c>
      <c r="S355" t="s">
        <v>24</v>
      </c>
    </row>
    <row r="356" spans="1:19" x14ac:dyDescent="0.25">
      <c r="A356" s="2">
        <v>42724</v>
      </c>
      <c r="B356" s="3">
        <f t="shared" si="15"/>
        <v>12</v>
      </c>
      <c r="C356" t="str">
        <f t="shared" si="16"/>
        <v>December</v>
      </c>
      <c r="D356">
        <f t="shared" si="17"/>
        <v>2016</v>
      </c>
      <c r="N356" s="2">
        <v>42371</v>
      </c>
      <c r="O356" s="3">
        <v>9</v>
      </c>
      <c r="P356" s="3">
        <v>0</v>
      </c>
      <c r="Q356" s="3">
        <v>4</v>
      </c>
      <c r="R356" s="3">
        <v>0.99</v>
      </c>
      <c r="S356" t="s">
        <v>18</v>
      </c>
    </row>
    <row r="357" spans="1:19" x14ac:dyDescent="0.25">
      <c r="A357" s="2">
        <v>42725</v>
      </c>
      <c r="B357" s="3">
        <f t="shared" si="15"/>
        <v>12</v>
      </c>
      <c r="C357" t="str">
        <f t="shared" si="16"/>
        <v>December</v>
      </c>
      <c r="D357">
        <f t="shared" si="17"/>
        <v>2016</v>
      </c>
      <c r="N357" s="2">
        <v>43047</v>
      </c>
      <c r="O357" s="3">
        <v>3</v>
      </c>
      <c r="P357" s="3">
        <v>0</v>
      </c>
      <c r="Q357" s="3">
        <v>3</v>
      </c>
      <c r="R357" s="3">
        <v>1.0255000000000001</v>
      </c>
      <c r="S357" t="s">
        <v>14</v>
      </c>
    </row>
    <row r="358" spans="1:19" x14ac:dyDescent="0.25">
      <c r="A358" s="2">
        <v>42726</v>
      </c>
      <c r="B358" s="3">
        <f t="shared" si="15"/>
        <v>12</v>
      </c>
      <c r="C358" t="str">
        <f t="shared" si="16"/>
        <v>December</v>
      </c>
      <c r="D358">
        <f t="shared" si="17"/>
        <v>2016</v>
      </c>
      <c r="N358" s="2">
        <v>42597</v>
      </c>
      <c r="O358" s="3">
        <v>48</v>
      </c>
      <c r="P358" s="3">
        <v>0.32500000000000001</v>
      </c>
      <c r="Q358" s="3">
        <v>4</v>
      </c>
      <c r="R358" s="3">
        <v>0.97250000000000003</v>
      </c>
      <c r="S358" t="s">
        <v>22</v>
      </c>
    </row>
    <row r="359" spans="1:19" x14ac:dyDescent="0.25">
      <c r="A359" s="2">
        <v>42727</v>
      </c>
      <c r="B359" s="3">
        <f t="shared" si="15"/>
        <v>12</v>
      </c>
      <c r="C359" t="str">
        <f t="shared" si="16"/>
        <v>December</v>
      </c>
      <c r="D359">
        <f t="shared" si="17"/>
        <v>2016</v>
      </c>
      <c r="N359" s="2">
        <v>42972</v>
      </c>
      <c r="O359" s="3">
        <v>72</v>
      </c>
      <c r="P359" s="3">
        <v>0.32500000000000001</v>
      </c>
      <c r="Q359" s="3">
        <v>1</v>
      </c>
      <c r="R359" s="3">
        <v>1.0255000000000001</v>
      </c>
      <c r="S359" t="s">
        <v>20</v>
      </c>
    </row>
    <row r="360" spans="1:19" x14ac:dyDescent="0.25">
      <c r="A360" s="2">
        <v>42728</v>
      </c>
      <c r="B360" s="3">
        <f t="shared" si="15"/>
        <v>12</v>
      </c>
      <c r="C360" t="str">
        <f t="shared" si="16"/>
        <v>December</v>
      </c>
      <c r="D360">
        <f t="shared" si="17"/>
        <v>2016</v>
      </c>
      <c r="N360" s="2">
        <v>43007</v>
      </c>
      <c r="O360" s="3">
        <v>108</v>
      </c>
      <c r="P360" s="3">
        <v>0.4</v>
      </c>
      <c r="Q360" s="3">
        <v>3</v>
      </c>
      <c r="R360" s="3">
        <v>1.0255000000000001</v>
      </c>
      <c r="S360" t="s">
        <v>26</v>
      </c>
    </row>
    <row r="361" spans="1:19" x14ac:dyDescent="0.25">
      <c r="A361" s="2">
        <v>42729</v>
      </c>
      <c r="B361" s="3">
        <f t="shared" si="15"/>
        <v>12</v>
      </c>
      <c r="C361" t="str">
        <f t="shared" si="16"/>
        <v>December</v>
      </c>
      <c r="D361">
        <f t="shared" si="17"/>
        <v>2016</v>
      </c>
      <c r="N361" s="2">
        <v>42900</v>
      </c>
      <c r="O361" s="3">
        <v>1</v>
      </c>
      <c r="P361" s="3">
        <v>0</v>
      </c>
      <c r="Q361" s="3">
        <v>3</v>
      </c>
      <c r="R361" s="3">
        <v>1.0255000000000001</v>
      </c>
      <c r="S361" t="s">
        <v>20</v>
      </c>
    </row>
    <row r="362" spans="1:19" x14ac:dyDescent="0.25">
      <c r="A362" s="2">
        <v>42730</v>
      </c>
      <c r="B362" s="3">
        <f t="shared" si="15"/>
        <v>12</v>
      </c>
      <c r="C362" t="str">
        <f t="shared" si="16"/>
        <v>December</v>
      </c>
      <c r="D362">
        <f t="shared" si="17"/>
        <v>2016</v>
      </c>
      <c r="N362" s="2">
        <v>43049</v>
      </c>
      <c r="O362" s="3">
        <v>2</v>
      </c>
      <c r="P362" s="3">
        <v>0</v>
      </c>
      <c r="Q362" s="3">
        <v>2</v>
      </c>
      <c r="R362" s="3">
        <v>1.0255000000000001</v>
      </c>
      <c r="S362" t="s">
        <v>20</v>
      </c>
    </row>
    <row r="363" spans="1:19" x14ac:dyDescent="0.25">
      <c r="A363" s="2">
        <v>42731</v>
      </c>
      <c r="B363" s="3">
        <f t="shared" si="15"/>
        <v>12</v>
      </c>
      <c r="C363" t="str">
        <f t="shared" si="16"/>
        <v>December</v>
      </c>
      <c r="D363">
        <f t="shared" si="17"/>
        <v>2016</v>
      </c>
      <c r="N363" s="2">
        <v>42743</v>
      </c>
      <c r="O363" s="3">
        <v>3</v>
      </c>
      <c r="P363" s="3">
        <v>0</v>
      </c>
      <c r="Q363" s="3">
        <v>3</v>
      </c>
      <c r="R363" s="3">
        <v>1.0175000000000001</v>
      </c>
      <c r="S363" t="s">
        <v>14</v>
      </c>
    </row>
    <row r="364" spans="1:19" x14ac:dyDescent="0.25">
      <c r="A364" s="2">
        <v>42732</v>
      </c>
      <c r="B364" s="3">
        <f t="shared" si="15"/>
        <v>12</v>
      </c>
      <c r="C364" t="str">
        <f t="shared" si="16"/>
        <v>December</v>
      </c>
      <c r="D364">
        <f t="shared" si="17"/>
        <v>2016</v>
      </c>
      <c r="N364" s="2">
        <v>42485</v>
      </c>
      <c r="O364" s="3">
        <v>1</v>
      </c>
      <c r="P364" s="3">
        <v>0</v>
      </c>
      <c r="Q364" s="3">
        <v>3</v>
      </c>
      <c r="R364" s="3">
        <v>0.99</v>
      </c>
      <c r="S364" t="s">
        <v>20</v>
      </c>
    </row>
    <row r="365" spans="1:19" x14ac:dyDescent="0.25">
      <c r="A365" s="2">
        <v>42733</v>
      </c>
      <c r="B365" s="3">
        <f t="shared" si="15"/>
        <v>12</v>
      </c>
      <c r="C365" t="str">
        <f t="shared" si="16"/>
        <v>December</v>
      </c>
      <c r="D365">
        <f t="shared" si="17"/>
        <v>2016</v>
      </c>
      <c r="N365" s="2">
        <v>42828</v>
      </c>
      <c r="O365" s="3">
        <v>2</v>
      </c>
      <c r="P365" s="3">
        <v>0</v>
      </c>
      <c r="Q365" s="3">
        <v>3</v>
      </c>
      <c r="R365" s="3">
        <v>1.02</v>
      </c>
      <c r="S365" t="s">
        <v>22</v>
      </c>
    </row>
    <row r="366" spans="1:19" x14ac:dyDescent="0.25">
      <c r="A366" s="2">
        <v>42734</v>
      </c>
      <c r="B366" s="3">
        <f t="shared" si="15"/>
        <v>12</v>
      </c>
      <c r="C366" t="str">
        <f t="shared" si="16"/>
        <v>December</v>
      </c>
      <c r="D366">
        <f t="shared" si="17"/>
        <v>2016</v>
      </c>
      <c r="N366" s="2">
        <v>42519</v>
      </c>
      <c r="O366" s="3">
        <v>3</v>
      </c>
      <c r="P366" s="3">
        <v>0</v>
      </c>
      <c r="Q366" s="3">
        <v>1</v>
      </c>
      <c r="R366" s="3">
        <v>0.99</v>
      </c>
      <c r="S366" t="s">
        <v>28</v>
      </c>
    </row>
    <row r="367" spans="1:19" x14ac:dyDescent="0.25">
      <c r="A367" s="2">
        <v>42735</v>
      </c>
      <c r="B367" s="3">
        <f t="shared" si="15"/>
        <v>12</v>
      </c>
      <c r="C367" t="str">
        <f t="shared" si="16"/>
        <v>December</v>
      </c>
      <c r="D367">
        <f t="shared" si="17"/>
        <v>2016</v>
      </c>
      <c r="N367" s="2">
        <v>43008</v>
      </c>
      <c r="O367" s="3">
        <v>240</v>
      </c>
      <c r="P367" s="3">
        <v>0.4375</v>
      </c>
      <c r="Q367" s="3">
        <v>1</v>
      </c>
      <c r="R367" s="3">
        <v>1.0255000000000001</v>
      </c>
      <c r="S367" t="s">
        <v>24</v>
      </c>
    </row>
    <row r="368" spans="1:19" x14ac:dyDescent="0.25">
      <c r="A368" s="2">
        <v>42736</v>
      </c>
      <c r="B368" s="3">
        <f t="shared" si="15"/>
        <v>1</v>
      </c>
      <c r="C368" t="str">
        <f t="shared" si="16"/>
        <v>January</v>
      </c>
      <c r="D368">
        <f t="shared" si="17"/>
        <v>2017</v>
      </c>
      <c r="N368" s="2">
        <v>42971</v>
      </c>
      <c r="O368" s="3">
        <v>144</v>
      </c>
      <c r="P368" s="3">
        <v>0.4375</v>
      </c>
      <c r="Q368" s="3">
        <v>4</v>
      </c>
      <c r="R368" s="3">
        <v>1.0255000000000001</v>
      </c>
      <c r="S368" t="s">
        <v>14</v>
      </c>
    </row>
    <row r="369" spans="1:19" x14ac:dyDescent="0.25">
      <c r="A369" s="2">
        <v>42737</v>
      </c>
      <c r="B369" s="3">
        <f t="shared" si="15"/>
        <v>1</v>
      </c>
      <c r="C369" t="str">
        <f t="shared" si="16"/>
        <v>January</v>
      </c>
      <c r="D369">
        <f t="shared" si="17"/>
        <v>2017</v>
      </c>
      <c r="N369" s="2">
        <v>42972</v>
      </c>
      <c r="O369" s="3">
        <v>204</v>
      </c>
      <c r="P369" s="3">
        <v>0.4375</v>
      </c>
      <c r="Q369" s="3">
        <v>3</v>
      </c>
      <c r="R369" s="3">
        <v>1.0255000000000001</v>
      </c>
      <c r="S369" t="s">
        <v>24</v>
      </c>
    </row>
    <row r="370" spans="1:19" x14ac:dyDescent="0.25">
      <c r="A370" s="2">
        <v>42738</v>
      </c>
      <c r="B370" s="3">
        <f t="shared" si="15"/>
        <v>1</v>
      </c>
      <c r="C370" t="str">
        <f t="shared" si="16"/>
        <v>January</v>
      </c>
      <c r="D370">
        <f t="shared" si="17"/>
        <v>2017</v>
      </c>
      <c r="N370" s="2">
        <v>43088</v>
      </c>
      <c r="O370" s="3">
        <v>2</v>
      </c>
      <c r="P370" s="3">
        <v>0</v>
      </c>
      <c r="Q370" s="3">
        <v>2</v>
      </c>
      <c r="R370" s="3">
        <v>1.0255000000000001</v>
      </c>
      <c r="S370" t="s">
        <v>20</v>
      </c>
    </row>
    <row r="371" spans="1:19" x14ac:dyDescent="0.25">
      <c r="A371" s="2">
        <v>42739</v>
      </c>
      <c r="B371" s="3">
        <f t="shared" si="15"/>
        <v>1</v>
      </c>
      <c r="C371" t="str">
        <f t="shared" si="16"/>
        <v>January</v>
      </c>
      <c r="D371">
        <f t="shared" si="17"/>
        <v>2017</v>
      </c>
      <c r="N371" s="2">
        <v>42622</v>
      </c>
      <c r="O371" s="3">
        <v>228</v>
      </c>
      <c r="P371" s="3">
        <v>0.4375</v>
      </c>
      <c r="Q371" s="3">
        <v>2</v>
      </c>
      <c r="R371" s="3">
        <v>1</v>
      </c>
      <c r="S371" t="s">
        <v>18</v>
      </c>
    </row>
    <row r="372" spans="1:19" x14ac:dyDescent="0.25">
      <c r="A372" s="2">
        <v>42740</v>
      </c>
      <c r="B372" s="3">
        <f t="shared" si="15"/>
        <v>1</v>
      </c>
      <c r="C372" t="str">
        <f t="shared" si="16"/>
        <v>January</v>
      </c>
      <c r="D372">
        <f t="shared" si="17"/>
        <v>2017</v>
      </c>
      <c r="N372" s="2">
        <v>43018</v>
      </c>
      <c r="O372" s="3">
        <v>1</v>
      </c>
      <c r="P372" s="3">
        <v>0</v>
      </c>
      <c r="Q372" s="3">
        <v>4</v>
      </c>
      <c r="R372" s="3">
        <v>1.0255000000000001</v>
      </c>
      <c r="S372" t="s">
        <v>22</v>
      </c>
    </row>
    <row r="373" spans="1:19" x14ac:dyDescent="0.25">
      <c r="A373" s="2">
        <v>42741</v>
      </c>
      <c r="B373" s="3">
        <f t="shared" si="15"/>
        <v>1</v>
      </c>
      <c r="C373" t="str">
        <f t="shared" si="16"/>
        <v>January</v>
      </c>
      <c r="D373">
        <f t="shared" si="17"/>
        <v>2017</v>
      </c>
      <c r="N373" s="2">
        <v>42980</v>
      </c>
      <c r="O373" s="3">
        <v>6</v>
      </c>
      <c r="P373" s="3">
        <v>0</v>
      </c>
      <c r="Q373" s="3">
        <v>2</v>
      </c>
      <c r="R373" s="3">
        <v>1.0255000000000001</v>
      </c>
      <c r="S373" t="s">
        <v>14</v>
      </c>
    </row>
    <row r="374" spans="1:19" x14ac:dyDescent="0.25">
      <c r="A374" s="2">
        <v>42742</v>
      </c>
      <c r="B374" s="3">
        <f t="shared" si="15"/>
        <v>1</v>
      </c>
      <c r="C374" t="str">
        <f t="shared" si="16"/>
        <v>January</v>
      </c>
      <c r="D374">
        <f t="shared" si="17"/>
        <v>2017</v>
      </c>
      <c r="N374" s="2">
        <v>42395</v>
      </c>
      <c r="O374" s="3">
        <v>8</v>
      </c>
      <c r="P374" s="3">
        <v>0</v>
      </c>
      <c r="Q374" s="3">
        <v>2</v>
      </c>
      <c r="R374" s="3">
        <v>0.99</v>
      </c>
      <c r="S374" t="s">
        <v>18</v>
      </c>
    </row>
    <row r="375" spans="1:19" x14ac:dyDescent="0.25">
      <c r="A375" s="2">
        <v>42743</v>
      </c>
      <c r="B375" s="3">
        <f t="shared" si="15"/>
        <v>1</v>
      </c>
      <c r="C375" t="str">
        <f t="shared" si="16"/>
        <v>January</v>
      </c>
      <c r="D375">
        <f t="shared" si="17"/>
        <v>2017</v>
      </c>
      <c r="N375" s="2">
        <v>42530</v>
      </c>
      <c r="O375" s="3">
        <v>4</v>
      </c>
      <c r="P375" s="3">
        <v>0</v>
      </c>
      <c r="Q375" s="3">
        <v>2</v>
      </c>
      <c r="R375" s="3">
        <v>0.97250000000000003</v>
      </c>
      <c r="S375" t="s">
        <v>18</v>
      </c>
    </row>
    <row r="376" spans="1:19" x14ac:dyDescent="0.25">
      <c r="A376" s="2">
        <v>42744</v>
      </c>
      <c r="B376" s="3">
        <f t="shared" si="15"/>
        <v>1</v>
      </c>
      <c r="C376" t="str">
        <f t="shared" si="16"/>
        <v>January</v>
      </c>
      <c r="D376">
        <f t="shared" si="17"/>
        <v>2017</v>
      </c>
      <c r="N376" s="2">
        <v>43085</v>
      </c>
      <c r="O376" s="3">
        <v>60</v>
      </c>
      <c r="P376" s="3">
        <v>0.32500000000000001</v>
      </c>
      <c r="Q376" s="3">
        <v>4</v>
      </c>
      <c r="R376" s="3">
        <v>1.0255000000000001</v>
      </c>
      <c r="S376" t="s">
        <v>22</v>
      </c>
    </row>
    <row r="377" spans="1:19" x14ac:dyDescent="0.25">
      <c r="A377" s="2">
        <v>42745</v>
      </c>
      <c r="B377" s="3">
        <f t="shared" si="15"/>
        <v>1</v>
      </c>
      <c r="C377" t="str">
        <f t="shared" si="16"/>
        <v>January</v>
      </c>
      <c r="D377">
        <f t="shared" si="17"/>
        <v>2017</v>
      </c>
      <c r="N377" s="2">
        <v>42772</v>
      </c>
      <c r="O377" s="3">
        <v>3</v>
      </c>
      <c r="P377" s="3">
        <v>0</v>
      </c>
      <c r="Q377" s="3">
        <v>2</v>
      </c>
      <c r="R377" s="3">
        <v>1.02</v>
      </c>
      <c r="S377" t="s">
        <v>16</v>
      </c>
    </row>
    <row r="378" spans="1:19" x14ac:dyDescent="0.25">
      <c r="A378" s="2">
        <v>42746</v>
      </c>
      <c r="B378" s="3">
        <f t="shared" si="15"/>
        <v>1</v>
      </c>
      <c r="C378" t="str">
        <f t="shared" si="16"/>
        <v>January</v>
      </c>
      <c r="D378">
        <f t="shared" si="17"/>
        <v>2017</v>
      </c>
      <c r="N378" s="2">
        <v>42527</v>
      </c>
      <c r="O378" s="3">
        <v>24</v>
      </c>
      <c r="P378" s="3">
        <v>0.25</v>
      </c>
      <c r="Q378" s="3">
        <v>1</v>
      </c>
      <c r="R378" s="3">
        <v>0.97250000000000003</v>
      </c>
      <c r="S378" t="s">
        <v>24</v>
      </c>
    </row>
    <row r="379" spans="1:19" x14ac:dyDescent="0.25">
      <c r="A379" s="2">
        <v>42747</v>
      </c>
      <c r="B379" s="3">
        <f t="shared" si="15"/>
        <v>1</v>
      </c>
      <c r="C379" t="str">
        <f t="shared" si="16"/>
        <v>January</v>
      </c>
      <c r="D379">
        <f t="shared" si="17"/>
        <v>2017</v>
      </c>
      <c r="N379" s="2">
        <v>42766</v>
      </c>
      <c r="O379" s="3">
        <v>204</v>
      </c>
      <c r="P379" s="3">
        <v>0.4375</v>
      </c>
      <c r="Q379" s="3">
        <v>4</v>
      </c>
      <c r="R379" s="3">
        <v>1.02</v>
      </c>
      <c r="S379" t="s">
        <v>24</v>
      </c>
    </row>
    <row r="380" spans="1:19" x14ac:dyDescent="0.25">
      <c r="A380" s="2">
        <v>42748</v>
      </c>
      <c r="B380" s="3">
        <f t="shared" si="15"/>
        <v>1</v>
      </c>
      <c r="C380" t="str">
        <f t="shared" si="16"/>
        <v>January</v>
      </c>
      <c r="D380">
        <f t="shared" si="17"/>
        <v>2017</v>
      </c>
      <c r="N380" s="2">
        <v>42498</v>
      </c>
      <c r="O380" s="3">
        <v>132</v>
      </c>
      <c r="P380" s="3">
        <v>0.4</v>
      </c>
      <c r="Q380" s="3">
        <v>2</v>
      </c>
      <c r="R380" s="3">
        <v>0.99</v>
      </c>
      <c r="S380" t="s">
        <v>26</v>
      </c>
    </row>
    <row r="381" spans="1:19" x14ac:dyDescent="0.25">
      <c r="A381" s="2">
        <v>42749</v>
      </c>
      <c r="B381" s="3">
        <f t="shared" si="15"/>
        <v>1</v>
      </c>
      <c r="C381" t="str">
        <f t="shared" si="16"/>
        <v>January</v>
      </c>
      <c r="D381">
        <f t="shared" si="17"/>
        <v>2017</v>
      </c>
      <c r="N381" s="2">
        <v>43071</v>
      </c>
      <c r="O381" s="3">
        <v>36</v>
      </c>
      <c r="P381" s="3">
        <v>0.25</v>
      </c>
      <c r="Q381" s="3">
        <v>2</v>
      </c>
      <c r="R381" s="3">
        <v>1.0255000000000001</v>
      </c>
      <c r="S381" t="s">
        <v>22</v>
      </c>
    </row>
    <row r="382" spans="1:19" x14ac:dyDescent="0.25">
      <c r="A382" s="2">
        <v>42750</v>
      </c>
      <c r="B382" s="3">
        <f t="shared" si="15"/>
        <v>1</v>
      </c>
      <c r="C382" t="str">
        <f t="shared" si="16"/>
        <v>January</v>
      </c>
      <c r="D382">
        <f t="shared" si="17"/>
        <v>2017</v>
      </c>
      <c r="N382" s="2">
        <v>42983</v>
      </c>
      <c r="O382" s="3">
        <v>60</v>
      </c>
      <c r="P382" s="3">
        <v>0.32500000000000001</v>
      </c>
      <c r="Q382" s="3">
        <v>2</v>
      </c>
      <c r="R382" s="3">
        <v>1.0255000000000001</v>
      </c>
      <c r="S382" t="s">
        <v>28</v>
      </c>
    </row>
    <row r="383" spans="1:19" x14ac:dyDescent="0.25">
      <c r="A383" s="2">
        <v>42751</v>
      </c>
      <c r="B383" s="3">
        <f t="shared" si="15"/>
        <v>1</v>
      </c>
      <c r="C383" t="str">
        <f t="shared" si="16"/>
        <v>January</v>
      </c>
      <c r="D383">
        <f t="shared" si="17"/>
        <v>2017</v>
      </c>
      <c r="N383" s="2">
        <v>42972</v>
      </c>
      <c r="O383" s="3">
        <v>1</v>
      </c>
      <c r="P383" s="3">
        <v>0</v>
      </c>
      <c r="Q383" s="3">
        <v>4</v>
      </c>
      <c r="R383" s="3">
        <v>1.0255000000000001</v>
      </c>
      <c r="S383" t="s">
        <v>28</v>
      </c>
    </row>
    <row r="384" spans="1:19" x14ac:dyDescent="0.25">
      <c r="A384" s="2">
        <v>42752</v>
      </c>
      <c r="B384" s="3">
        <f t="shared" si="15"/>
        <v>1</v>
      </c>
      <c r="C384" t="str">
        <f t="shared" si="16"/>
        <v>January</v>
      </c>
      <c r="D384">
        <f t="shared" si="17"/>
        <v>2017</v>
      </c>
      <c r="N384" s="2">
        <v>42950</v>
      </c>
      <c r="O384" s="3">
        <v>48</v>
      </c>
      <c r="P384" s="3">
        <v>0.32500000000000001</v>
      </c>
      <c r="Q384" s="3">
        <v>2</v>
      </c>
      <c r="R384" s="3">
        <v>1.0255000000000001</v>
      </c>
      <c r="S384" t="s">
        <v>18</v>
      </c>
    </row>
    <row r="385" spans="1:19" x14ac:dyDescent="0.25">
      <c r="A385" s="2">
        <v>42753</v>
      </c>
      <c r="B385" s="3">
        <f t="shared" si="15"/>
        <v>1</v>
      </c>
      <c r="C385" t="str">
        <f t="shared" si="16"/>
        <v>January</v>
      </c>
      <c r="D385">
        <f t="shared" si="17"/>
        <v>2017</v>
      </c>
      <c r="N385" s="2">
        <v>42383</v>
      </c>
      <c r="O385" s="3">
        <v>60</v>
      </c>
      <c r="P385" s="3">
        <v>0.32500000000000001</v>
      </c>
      <c r="Q385" s="3">
        <v>4</v>
      </c>
      <c r="R385" s="3">
        <v>0.99</v>
      </c>
      <c r="S385" t="s">
        <v>22</v>
      </c>
    </row>
    <row r="386" spans="1:19" x14ac:dyDescent="0.25">
      <c r="A386" s="2">
        <v>42754</v>
      </c>
      <c r="B386" s="3">
        <f t="shared" si="15"/>
        <v>1</v>
      </c>
      <c r="C386" t="str">
        <f t="shared" si="16"/>
        <v>January</v>
      </c>
      <c r="D386">
        <f t="shared" si="17"/>
        <v>2017</v>
      </c>
      <c r="N386" s="2">
        <v>43009</v>
      </c>
      <c r="O386" s="3">
        <v>2</v>
      </c>
      <c r="P386" s="3">
        <v>0</v>
      </c>
      <c r="Q386" s="3">
        <v>3</v>
      </c>
      <c r="R386" s="3">
        <v>1.0255000000000001</v>
      </c>
      <c r="S386" t="s">
        <v>27</v>
      </c>
    </row>
    <row r="387" spans="1:19" x14ac:dyDescent="0.25">
      <c r="A387" s="2">
        <v>42755</v>
      </c>
      <c r="B387" s="3">
        <f t="shared" ref="B387:B450" si="18">MONTH(A387)</f>
        <v>1</v>
      </c>
      <c r="C387" t="str">
        <f t="shared" ref="C387:C450" si="19">TEXT(A387,"mmmm")</f>
        <v>January</v>
      </c>
      <c r="D387">
        <f t="shared" ref="D387:D450" si="20">YEAR(A387)</f>
        <v>2017</v>
      </c>
      <c r="N387" s="2">
        <v>42989</v>
      </c>
      <c r="O387" s="3">
        <v>3</v>
      </c>
      <c r="P387" s="3">
        <v>0</v>
      </c>
      <c r="Q387" s="3">
        <v>2</v>
      </c>
      <c r="R387" s="3">
        <v>1.0255000000000001</v>
      </c>
      <c r="S387" t="s">
        <v>22</v>
      </c>
    </row>
    <row r="388" spans="1:19" x14ac:dyDescent="0.25">
      <c r="A388" s="2">
        <v>42756</v>
      </c>
      <c r="B388" s="3">
        <f t="shared" si="18"/>
        <v>1</v>
      </c>
      <c r="C388" t="str">
        <f t="shared" si="19"/>
        <v>January</v>
      </c>
      <c r="D388">
        <f t="shared" si="20"/>
        <v>2017</v>
      </c>
      <c r="N388" s="2">
        <v>42766</v>
      </c>
      <c r="O388" s="3">
        <v>204</v>
      </c>
      <c r="P388" s="3">
        <v>0.4375</v>
      </c>
      <c r="Q388" s="3">
        <v>4</v>
      </c>
      <c r="R388" s="3">
        <v>1.02</v>
      </c>
      <c r="S388" t="s">
        <v>14</v>
      </c>
    </row>
    <row r="389" spans="1:19" x14ac:dyDescent="0.25">
      <c r="A389" s="2">
        <v>42757</v>
      </c>
      <c r="B389" s="3">
        <f t="shared" si="18"/>
        <v>1</v>
      </c>
      <c r="C389" t="str">
        <f t="shared" si="19"/>
        <v>January</v>
      </c>
      <c r="D389">
        <f t="shared" si="20"/>
        <v>2017</v>
      </c>
      <c r="N389" s="2">
        <v>42559</v>
      </c>
      <c r="O389" s="3">
        <v>60</v>
      </c>
      <c r="P389" s="3">
        <v>0.32500000000000001</v>
      </c>
      <c r="Q389" s="3">
        <v>4</v>
      </c>
      <c r="R389" s="3">
        <v>0.97250000000000003</v>
      </c>
      <c r="S389" t="s">
        <v>18</v>
      </c>
    </row>
    <row r="390" spans="1:19" x14ac:dyDescent="0.25">
      <c r="A390" s="2">
        <v>42758</v>
      </c>
      <c r="B390" s="3">
        <f t="shared" si="18"/>
        <v>1</v>
      </c>
      <c r="C390" t="str">
        <f t="shared" si="19"/>
        <v>January</v>
      </c>
      <c r="D390">
        <f t="shared" si="20"/>
        <v>2017</v>
      </c>
      <c r="N390" s="2">
        <v>42611</v>
      </c>
      <c r="O390" s="3">
        <v>1</v>
      </c>
      <c r="P390" s="3">
        <v>0</v>
      </c>
      <c r="Q390" s="3">
        <v>3</v>
      </c>
      <c r="R390" s="3">
        <v>0.97250000000000003</v>
      </c>
      <c r="S390" t="s">
        <v>22</v>
      </c>
    </row>
    <row r="391" spans="1:19" x14ac:dyDescent="0.25">
      <c r="A391" s="2">
        <v>42759</v>
      </c>
      <c r="B391" s="3">
        <f t="shared" si="18"/>
        <v>1</v>
      </c>
      <c r="C391" t="str">
        <f t="shared" si="19"/>
        <v>January</v>
      </c>
      <c r="D391">
        <f t="shared" si="20"/>
        <v>2017</v>
      </c>
      <c r="N391" s="2">
        <v>42757</v>
      </c>
      <c r="O391" s="3">
        <v>8</v>
      </c>
      <c r="P391" s="3">
        <v>0</v>
      </c>
      <c r="Q391" s="3">
        <v>1</v>
      </c>
      <c r="R391" s="3">
        <v>1.0175000000000001</v>
      </c>
      <c r="S391" t="s">
        <v>22</v>
      </c>
    </row>
    <row r="392" spans="1:19" x14ac:dyDescent="0.25">
      <c r="A392" s="2">
        <v>42760</v>
      </c>
      <c r="B392" s="3">
        <f t="shared" si="18"/>
        <v>1</v>
      </c>
      <c r="C392" t="str">
        <f t="shared" si="19"/>
        <v>January</v>
      </c>
      <c r="D392">
        <f t="shared" si="20"/>
        <v>2017</v>
      </c>
      <c r="N392" s="2">
        <v>42573</v>
      </c>
      <c r="O392" s="3">
        <v>228</v>
      </c>
      <c r="P392" s="3">
        <v>0.4375</v>
      </c>
      <c r="Q392" s="3">
        <v>2</v>
      </c>
      <c r="R392" s="3">
        <v>0.97250000000000003</v>
      </c>
      <c r="S392" t="s">
        <v>26</v>
      </c>
    </row>
    <row r="393" spans="1:19" x14ac:dyDescent="0.25">
      <c r="A393" s="2">
        <v>42761</v>
      </c>
      <c r="B393" s="3">
        <f t="shared" si="18"/>
        <v>1</v>
      </c>
      <c r="C393" t="str">
        <f t="shared" si="19"/>
        <v>January</v>
      </c>
      <c r="D393">
        <f t="shared" si="20"/>
        <v>2017</v>
      </c>
      <c r="N393" s="2">
        <v>42946</v>
      </c>
      <c r="O393" s="3">
        <v>1</v>
      </c>
      <c r="P393" s="3">
        <v>0</v>
      </c>
      <c r="Q393" s="3">
        <v>3</v>
      </c>
      <c r="R393" s="3">
        <v>1.0255000000000001</v>
      </c>
      <c r="S393" t="s">
        <v>16</v>
      </c>
    </row>
    <row r="394" spans="1:19" x14ac:dyDescent="0.25">
      <c r="A394" s="2">
        <v>42762</v>
      </c>
      <c r="B394" s="3">
        <f t="shared" si="18"/>
        <v>1</v>
      </c>
      <c r="C394" t="str">
        <f t="shared" si="19"/>
        <v>January</v>
      </c>
      <c r="D394">
        <f t="shared" si="20"/>
        <v>2017</v>
      </c>
      <c r="N394" s="2">
        <v>42471</v>
      </c>
      <c r="O394" s="3">
        <v>2</v>
      </c>
      <c r="P394" s="3">
        <v>0</v>
      </c>
      <c r="Q394" s="3">
        <v>4</v>
      </c>
      <c r="R394" s="3">
        <v>0.99</v>
      </c>
      <c r="S394" t="s">
        <v>16</v>
      </c>
    </row>
    <row r="395" spans="1:19" x14ac:dyDescent="0.25">
      <c r="A395" s="2">
        <v>42763</v>
      </c>
      <c r="B395" s="3">
        <f t="shared" si="18"/>
        <v>1</v>
      </c>
      <c r="C395" t="str">
        <f t="shared" si="19"/>
        <v>January</v>
      </c>
      <c r="D395">
        <f t="shared" si="20"/>
        <v>2017</v>
      </c>
      <c r="N395" s="2">
        <v>42459</v>
      </c>
      <c r="O395" s="3">
        <v>1</v>
      </c>
      <c r="P395" s="3">
        <v>0</v>
      </c>
      <c r="Q395" s="3">
        <v>4</v>
      </c>
      <c r="R395" s="3">
        <v>0.99</v>
      </c>
      <c r="S395" t="s">
        <v>20</v>
      </c>
    </row>
    <row r="396" spans="1:19" x14ac:dyDescent="0.25">
      <c r="A396" s="2">
        <v>42764</v>
      </c>
      <c r="B396" s="3">
        <f t="shared" si="18"/>
        <v>1</v>
      </c>
      <c r="C396" t="str">
        <f t="shared" si="19"/>
        <v>January</v>
      </c>
      <c r="D396">
        <f t="shared" si="20"/>
        <v>2017</v>
      </c>
      <c r="N396" s="2">
        <v>42699</v>
      </c>
      <c r="O396" s="3">
        <v>3</v>
      </c>
      <c r="P396" s="3">
        <v>0</v>
      </c>
      <c r="Q396" s="3">
        <v>4</v>
      </c>
      <c r="R396" s="3">
        <v>1</v>
      </c>
      <c r="S396" t="s">
        <v>20</v>
      </c>
    </row>
    <row r="397" spans="1:19" x14ac:dyDescent="0.25">
      <c r="A397" s="2">
        <v>42765</v>
      </c>
      <c r="B397" s="3">
        <f t="shared" si="18"/>
        <v>1</v>
      </c>
      <c r="C397" t="str">
        <f t="shared" si="19"/>
        <v>January</v>
      </c>
      <c r="D397">
        <f t="shared" si="20"/>
        <v>2017</v>
      </c>
      <c r="N397" s="2">
        <v>43052</v>
      </c>
      <c r="O397" s="3">
        <v>36</v>
      </c>
      <c r="P397" s="3">
        <v>0.25</v>
      </c>
      <c r="Q397" s="3">
        <v>2</v>
      </c>
      <c r="R397" s="3">
        <v>1.0255000000000001</v>
      </c>
      <c r="S397" t="s">
        <v>20</v>
      </c>
    </row>
    <row r="398" spans="1:19" x14ac:dyDescent="0.25">
      <c r="A398" s="2">
        <v>42766</v>
      </c>
      <c r="B398" s="3">
        <f t="shared" si="18"/>
        <v>1</v>
      </c>
      <c r="C398" t="str">
        <f t="shared" si="19"/>
        <v>January</v>
      </c>
      <c r="D398">
        <f t="shared" si="20"/>
        <v>2017</v>
      </c>
      <c r="N398" s="2">
        <v>42548</v>
      </c>
      <c r="O398" s="3">
        <v>8</v>
      </c>
      <c r="P398" s="3">
        <v>0</v>
      </c>
      <c r="Q398" s="3">
        <v>2</v>
      </c>
      <c r="R398" s="3">
        <v>0.97250000000000003</v>
      </c>
      <c r="S398" t="s">
        <v>20</v>
      </c>
    </row>
    <row r="399" spans="1:19" x14ac:dyDescent="0.25">
      <c r="A399" s="2">
        <v>42767</v>
      </c>
      <c r="B399" s="3">
        <f t="shared" si="18"/>
        <v>2</v>
      </c>
      <c r="C399" t="str">
        <f t="shared" si="19"/>
        <v>February</v>
      </c>
      <c r="D399">
        <f t="shared" si="20"/>
        <v>2017</v>
      </c>
      <c r="N399" s="2">
        <v>42717</v>
      </c>
      <c r="O399" s="3">
        <v>72</v>
      </c>
      <c r="P399" s="3">
        <v>0.32500000000000001</v>
      </c>
      <c r="Q399" s="3">
        <v>3</v>
      </c>
      <c r="R399" s="3">
        <v>1.0175000000000001</v>
      </c>
      <c r="S399" t="s">
        <v>18</v>
      </c>
    </row>
    <row r="400" spans="1:19" x14ac:dyDescent="0.25">
      <c r="A400" s="2">
        <v>42768</v>
      </c>
      <c r="B400" s="3">
        <f t="shared" si="18"/>
        <v>2</v>
      </c>
      <c r="C400" t="str">
        <f t="shared" si="19"/>
        <v>February</v>
      </c>
      <c r="D400">
        <f t="shared" si="20"/>
        <v>2017</v>
      </c>
      <c r="N400" s="2">
        <v>42579</v>
      </c>
      <c r="O400" s="3">
        <v>60</v>
      </c>
      <c r="P400" s="3">
        <v>0.32500000000000001</v>
      </c>
      <c r="Q400" s="3">
        <v>2</v>
      </c>
      <c r="R400" s="3">
        <v>0.97250000000000003</v>
      </c>
      <c r="S400" t="s">
        <v>22</v>
      </c>
    </row>
    <row r="401" spans="1:19" x14ac:dyDescent="0.25">
      <c r="A401" s="2">
        <v>42769</v>
      </c>
      <c r="B401" s="3">
        <f t="shared" si="18"/>
        <v>2</v>
      </c>
      <c r="C401" t="str">
        <f t="shared" si="19"/>
        <v>February</v>
      </c>
      <c r="D401">
        <f t="shared" si="20"/>
        <v>2017</v>
      </c>
      <c r="N401" s="2">
        <v>42812</v>
      </c>
      <c r="O401" s="3">
        <v>4</v>
      </c>
      <c r="P401" s="3">
        <v>0</v>
      </c>
      <c r="Q401" s="3">
        <v>4</v>
      </c>
      <c r="R401" s="3">
        <v>1.02</v>
      </c>
      <c r="S401" t="s">
        <v>18</v>
      </c>
    </row>
    <row r="402" spans="1:19" x14ac:dyDescent="0.25">
      <c r="A402" s="2">
        <v>42770</v>
      </c>
      <c r="B402" s="3">
        <f t="shared" si="18"/>
        <v>2</v>
      </c>
      <c r="C402" t="str">
        <f t="shared" si="19"/>
        <v>February</v>
      </c>
      <c r="D402">
        <f t="shared" si="20"/>
        <v>2017</v>
      </c>
      <c r="N402" s="2">
        <v>42762</v>
      </c>
      <c r="O402" s="3">
        <v>180</v>
      </c>
      <c r="P402" s="3">
        <v>0.4375</v>
      </c>
      <c r="Q402" s="3">
        <v>4</v>
      </c>
      <c r="R402" s="3">
        <v>1.0175000000000001</v>
      </c>
      <c r="S402" t="s">
        <v>26</v>
      </c>
    </row>
    <row r="403" spans="1:19" x14ac:dyDescent="0.25">
      <c r="A403" s="2">
        <v>42771</v>
      </c>
      <c r="B403" s="3">
        <f t="shared" si="18"/>
        <v>2</v>
      </c>
      <c r="C403" t="str">
        <f t="shared" si="19"/>
        <v>February</v>
      </c>
      <c r="D403">
        <f t="shared" si="20"/>
        <v>2017</v>
      </c>
      <c r="N403" s="2">
        <v>42863</v>
      </c>
      <c r="O403" s="3">
        <v>48</v>
      </c>
      <c r="P403" s="3">
        <v>0.32500000000000001</v>
      </c>
      <c r="Q403" s="3">
        <v>3</v>
      </c>
      <c r="R403" s="3">
        <v>1.0255000000000001</v>
      </c>
      <c r="S403" t="s">
        <v>20</v>
      </c>
    </row>
    <row r="404" spans="1:19" x14ac:dyDescent="0.25">
      <c r="A404" s="2">
        <v>42772</v>
      </c>
      <c r="B404" s="3">
        <f t="shared" si="18"/>
        <v>2</v>
      </c>
      <c r="C404" t="str">
        <f t="shared" si="19"/>
        <v>February</v>
      </c>
      <c r="D404">
        <f t="shared" si="20"/>
        <v>2017</v>
      </c>
      <c r="N404" s="2">
        <v>42680</v>
      </c>
      <c r="O404" s="3">
        <v>108</v>
      </c>
      <c r="P404" s="3">
        <v>0.4</v>
      </c>
      <c r="Q404" s="3">
        <v>4</v>
      </c>
      <c r="R404" s="3">
        <v>1</v>
      </c>
      <c r="S404" t="s">
        <v>18</v>
      </c>
    </row>
    <row r="405" spans="1:19" x14ac:dyDescent="0.25">
      <c r="A405" s="2">
        <v>42773</v>
      </c>
      <c r="B405" s="3">
        <f t="shared" si="18"/>
        <v>2</v>
      </c>
      <c r="C405" t="str">
        <f t="shared" si="19"/>
        <v>February</v>
      </c>
      <c r="D405">
        <f t="shared" si="20"/>
        <v>2017</v>
      </c>
      <c r="N405" s="2">
        <v>42470</v>
      </c>
      <c r="O405" s="3">
        <v>2</v>
      </c>
      <c r="P405" s="3">
        <v>0</v>
      </c>
      <c r="Q405" s="3">
        <v>2</v>
      </c>
      <c r="R405" s="3">
        <v>0.99</v>
      </c>
      <c r="S405" t="s">
        <v>14</v>
      </c>
    </row>
    <row r="406" spans="1:19" x14ac:dyDescent="0.25">
      <c r="A406" s="2">
        <v>42774</v>
      </c>
      <c r="B406" s="3">
        <f t="shared" si="18"/>
        <v>2</v>
      </c>
      <c r="C406" t="str">
        <f t="shared" si="19"/>
        <v>February</v>
      </c>
      <c r="D406">
        <f t="shared" si="20"/>
        <v>2017</v>
      </c>
      <c r="N406" s="2">
        <v>42406</v>
      </c>
      <c r="O406" s="3">
        <v>1</v>
      </c>
      <c r="P406" s="3">
        <v>0</v>
      </c>
      <c r="Q406" s="3">
        <v>1</v>
      </c>
      <c r="R406" s="3">
        <v>0.99</v>
      </c>
      <c r="S406" t="s">
        <v>22</v>
      </c>
    </row>
    <row r="407" spans="1:19" x14ac:dyDescent="0.25">
      <c r="A407" s="2">
        <v>42775</v>
      </c>
      <c r="B407" s="3">
        <f t="shared" si="18"/>
        <v>2</v>
      </c>
      <c r="C407" t="str">
        <f t="shared" si="19"/>
        <v>February</v>
      </c>
      <c r="D407">
        <f t="shared" si="20"/>
        <v>2017</v>
      </c>
      <c r="N407" s="2">
        <v>42898</v>
      </c>
      <c r="O407" s="3">
        <v>48</v>
      </c>
      <c r="P407" s="3">
        <v>0.32500000000000001</v>
      </c>
      <c r="Q407" s="3">
        <v>4</v>
      </c>
      <c r="R407" s="3">
        <v>1.0255000000000001</v>
      </c>
      <c r="S407" t="s">
        <v>20</v>
      </c>
    </row>
    <row r="408" spans="1:19" x14ac:dyDescent="0.25">
      <c r="A408" s="2">
        <v>42776</v>
      </c>
      <c r="B408" s="3">
        <f t="shared" si="18"/>
        <v>2</v>
      </c>
      <c r="C408" t="str">
        <f t="shared" si="19"/>
        <v>February</v>
      </c>
      <c r="D408">
        <f t="shared" si="20"/>
        <v>2017</v>
      </c>
      <c r="N408" s="2">
        <v>42605</v>
      </c>
      <c r="O408" s="3">
        <v>4</v>
      </c>
      <c r="P408" s="3">
        <v>0</v>
      </c>
      <c r="Q408" s="3">
        <v>4</v>
      </c>
      <c r="R408" s="3">
        <v>0.97250000000000003</v>
      </c>
      <c r="S408" t="s">
        <v>18</v>
      </c>
    </row>
    <row r="409" spans="1:19" x14ac:dyDescent="0.25">
      <c r="A409" s="2">
        <v>42777</v>
      </c>
      <c r="B409" s="3">
        <f t="shared" si="18"/>
        <v>2</v>
      </c>
      <c r="C409" t="str">
        <f t="shared" si="19"/>
        <v>February</v>
      </c>
      <c r="D409">
        <f t="shared" si="20"/>
        <v>2017</v>
      </c>
      <c r="N409" s="2">
        <v>43030</v>
      </c>
      <c r="O409" s="3">
        <v>36</v>
      </c>
      <c r="P409" s="3">
        <v>0.25</v>
      </c>
      <c r="Q409" s="3">
        <v>3</v>
      </c>
      <c r="R409" s="3">
        <v>1.0255000000000001</v>
      </c>
      <c r="S409" t="s">
        <v>18</v>
      </c>
    </row>
    <row r="410" spans="1:19" x14ac:dyDescent="0.25">
      <c r="A410" s="2">
        <v>42778</v>
      </c>
      <c r="B410" s="3">
        <f t="shared" si="18"/>
        <v>2</v>
      </c>
      <c r="C410" t="str">
        <f t="shared" si="19"/>
        <v>February</v>
      </c>
      <c r="D410">
        <f t="shared" si="20"/>
        <v>2017</v>
      </c>
      <c r="N410" s="2">
        <v>42551</v>
      </c>
      <c r="O410" s="3">
        <v>60</v>
      </c>
      <c r="P410" s="3">
        <v>0.32500000000000001</v>
      </c>
      <c r="Q410" s="3">
        <v>1</v>
      </c>
      <c r="R410" s="3">
        <v>0.97250000000000003</v>
      </c>
      <c r="S410" t="s">
        <v>22</v>
      </c>
    </row>
    <row r="411" spans="1:19" x14ac:dyDescent="0.25">
      <c r="A411" s="2">
        <v>42779</v>
      </c>
      <c r="B411" s="3">
        <f t="shared" si="18"/>
        <v>2</v>
      </c>
      <c r="C411" t="str">
        <f t="shared" si="19"/>
        <v>February</v>
      </c>
      <c r="D411">
        <f t="shared" si="20"/>
        <v>2017</v>
      </c>
      <c r="N411" s="2">
        <v>42953</v>
      </c>
      <c r="O411" s="3">
        <v>2</v>
      </c>
      <c r="P411" s="3">
        <v>0</v>
      </c>
      <c r="Q411" s="3">
        <v>4</v>
      </c>
      <c r="R411" s="3">
        <v>1.0255000000000001</v>
      </c>
      <c r="S411" t="s">
        <v>20</v>
      </c>
    </row>
    <row r="412" spans="1:19" x14ac:dyDescent="0.25">
      <c r="A412" s="2">
        <v>42780</v>
      </c>
      <c r="B412" s="3">
        <f t="shared" si="18"/>
        <v>2</v>
      </c>
      <c r="C412" t="str">
        <f t="shared" si="19"/>
        <v>February</v>
      </c>
      <c r="D412">
        <f t="shared" si="20"/>
        <v>2017</v>
      </c>
      <c r="N412" s="2">
        <v>42702</v>
      </c>
      <c r="O412" s="3">
        <v>60</v>
      </c>
      <c r="P412" s="3">
        <v>0.32500000000000001</v>
      </c>
      <c r="Q412" s="3">
        <v>3</v>
      </c>
      <c r="R412" s="3">
        <v>1</v>
      </c>
      <c r="S412" t="s">
        <v>16</v>
      </c>
    </row>
    <row r="413" spans="1:19" x14ac:dyDescent="0.25">
      <c r="A413" s="2">
        <v>42781</v>
      </c>
      <c r="B413" s="3">
        <f t="shared" si="18"/>
        <v>2</v>
      </c>
      <c r="C413" t="str">
        <f t="shared" si="19"/>
        <v>February</v>
      </c>
      <c r="D413">
        <f t="shared" si="20"/>
        <v>2017</v>
      </c>
      <c r="N413" s="2">
        <v>42599</v>
      </c>
      <c r="O413" s="3">
        <v>60</v>
      </c>
      <c r="P413" s="3">
        <v>0.32500000000000001</v>
      </c>
      <c r="Q413" s="3">
        <v>1</v>
      </c>
      <c r="R413" s="3">
        <v>0.97250000000000003</v>
      </c>
      <c r="S413" t="s">
        <v>22</v>
      </c>
    </row>
    <row r="414" spans="1:19" x14ac:dyDescent="0.25">
      <c r="A414" s="2">
        <v>42782</v>
      </c>
      <c r="B414" s="3">
        <f t="shared" si="18"/>
        <v>2</v>
      </c>
      <c r="C414" t="str">
        <f t="shared" si="19"/>
        <v>February</v>
      </c>
      <c r="D414">
        <f t="shared" si="20"/>
        <v>2017</v>
      </c>
      <c r="N414" s="2">
        <v>42390</v>
      </c>
      <c r="O414" s="3">
        <v>228</v>
      </c>
      <c r="P414" s="3">
        <v>0.4375</v>
      </c>
      <c r="Q414" s="3">
        <v>4</v>
      </c>
      <c r="R414" s="3">
        <v>0.99</v>
      </c>
      <c r="S414" t="s">
        <v>22</v>
      </c>
    </row>
    <row r="415" spans="1:19" x14ac:dyDescent="0.25">
      <c r="A415" s="2">
        <v>42783</v>
      </c>
      <c r="B415" s="3">
        <f t="shared" si="18"/>
        <v>2</v>
      </c>
      <c r="C415" t="str">
        <f t="shared" si="19"/>
        <v>February</v>
      </c>
      <c r="D415">
        <f t="shared" si="20"/>
        <v>2017</v>
      </c>
      <c r="N415" s="2">
        <v>42949</v>
      </c>
      <c r="O415" s="3">
        <v>60</v>
      </c>
      <c r="P415" s="3">
        <v>0.32500000000000001</v>
      </c>
      <c r="Q415" s="3">
        <v>4</v>
      </c>
      <c r="R415" s="3">
        <v>1.0255000000000001</v>
      </c>
      <c r="S415" t="s">
        <v>24</v>
      </c>
    </row>
    <row r="416" spans="1:19" x14ac:dyDescent="0.25">
      <c r="A416" s="2">
        <v>42784</v>
      </c>
      <c r="B416" s="3">
        <f t="shared" si="18"/>
        <v>2</v>
      </c>
      <c r="C416" t="str">
        <f t="shared" si="19"/>
        <v>February</v>
      </c>
      <c r="D416">
        <f t="shared" si="20"/>
        <v>2017</v>
      </c>
      <c r="N416" s="2">
        <v>42662</v>
      </c>
      <c r="O416" s="3">
        <v>60</v>
      </c>
      <c r="P416" s="3">
        <v>0.32500000000000001</v>
      </c>
      <c r="Q416" s="3">
        <v>2</v>
      </c>
      <c r="R416" s="3">
        <v>1</v>
      </c>
      <c r="S416" t="s">
        <v>20</v>
      </c>
    </row>
    <row r="417" spans="1:19" x14ac:dyDescent="0.25">
      <c r="A417" s="2">
        <v>42785</v>
      </c>
      <c r="B417" s="3">
        <f t="shared" si="18"/>
        <v>2</v>
      </c>
      <c r="C417" t="str">
        <f t="shared" si="19"/>
        <v>February</v>
      </c>
      <c r="D417">
        <f t="shared" si="20"/>
        <v>2017</v>
      </c>
      <c r="N417" s="2">
        <v>42835</v>
      </c>
      <c r="O417" s="3">
        <v>8</v>
      </c>
      <c r="P417" s="3">
        <v>0</v>
      </c>
      <c r="Q417" s="3">
        <v>2</v>
      </c>
      <c r="R417" s="3">
        <v>1.02</v>
      </c>
      <c r="S417" t="s">
        <v>14</v>
      </c>
    </row>
    <row r="418" spans="1:19" x14ac:dyDescent="0.25">
      <c r="A418" s="2">
        <v>42786</v>
      </c>
      <c r="B418" s="3">
        <f t="shared" si="18"/>
        <v>2</v>
      </c>
      <c r="C418" t="str">
        <f t="shared" si="19"/>
        <v>February</v>
      </c>
      <c r="D418">
        <f t="shared" si="20"/>
        <v>2017</v>
      </c>
      <c r="N418" s="2">
        <v>42426</v>
      </c>
      <c r="O418" s="3">
        <v>108</v>
      </c>
      <c r="P418" s="3">
        <v>0.4</v>
      </c>
      <c r="Q418" s="3">
        <v>2</v>
      </c>
      <c r="R418" s="3">
        <v>0.99</v>
      </c>
      <c r="S418" t="s">
        <v>20</v>
      </c>
    </row>
    <row r="419" spans="1:19" x14ac:dyDescent="0.25">
      <c r="A419" s="2">
        <v>42787</v>
      </c>
      <c r="B419" s="3">
        <f t="shared" si="18"/>
        <v>2</v>
      </c>
      <c r="C419" t="str">
        <f t="shared" si="19"/>
        <v>February</v>
      </c>
      <c r="D419">
        <f t="shared" si="20"/>
        <v>2017</v>
      </c>
      <c r="N419" s="2">
        <v>42880</v>
      </c>
      <c r="O419" s="3">
        <v>2</v>
      </c>
      <c r="P419" s="3">
        <v>0</v>
      </c>
      <c r="Q419" s="3">
        <v>3</v>
      </c>
      <c r="R419" s="3">
        <v>1.0255000000000001</v>
      </c>
      <c r="S419" t="s">
        <v>20</v>
      </c>
    </row>
    <row r="420" spans="1:19" x14ac:dyDescent="0.25">
      <c r="A420" s="2">
        <v>42788</v>
      </c>
      <c r="B420" s="3">
        <f t="shared" si="18"/>
        <v>2</v>
      </c>
      <c r="C420" t="str">
        <f t="shared" si="19"/>
        <v>February</v>
      </c>
      <c r="D420">
        <f t="shared" si="20"/>
        <v>2017</v>
      </c>
      <c r="N420" s="2">
        <v>42967</v>
      </c>
      <c r="O420" s="3">
        <v>5</v>
      </c>
      <c r="P420" s="3">
        <v>0</v>
      </c>
      <c r="Q420" s="3">
        <v>4</v>
      </c>
      <c r="R420" s="3">
        <v>1.0255000000000001</v>
      </c>
      <c r="S420" t="s">
        <v>20</v>
      </c>
    </row>
    <row r="421" spans="1:19" x14ac:dyDescent="0.25">
      <c r="A421" s="2">
        <v>42789</v>
      </c>
      <c r="B421" s="3">
        <f t="shared" si="18"/>
        <v>2</v>
      </c>
      <c r="C421" t="str">
        <f t="shared" si="19"/>
        <v>February</v>
      </c>
      <c r="D421">
        <f t="shared" si="20"/>
        <v>2017</v>
      </c>
      <c r="N421" s="2">
        <v>42473</v>
      </c>
      <c r="O421" s="3">
        <v>6</v>
      </c>
      <c r="P421" s="3">
        <v>0</v>
      </c>
      <c r="Q421" s="3">
        <v>3</v>
      </c>
      <c r="R421" s="3">
        <v>0.99</v>
      </c>
      <c r="S421" t="s">
        <v>20</v>
      </c>
    </row>
    <row r="422" spans="1:19" x14ac:dyDescent="0.25">
      <c r="A422" s="2">
        <v>42790</v>
      </c>
      <c r="B422" s="3">
        <f t="shared" si="18"/>
        <v>2</v>
      </c>
      <c r="C422" t="str">
        <f t="shared" si="19"/>
        <v>February</v>
      </c>
      <c r="D422">
        <f t="shared" si="20"/>
        <v>2017</v>
      </c>
      <c r="N422" s="2">
        <v>42470</v>
      </c>
      <c r="O422" s="3">
        <v>1</v>
      </c>
      <c r="P422" s="3">
        <v>0</v>
      </c>
      <c r="Q422" s="3">
        <v>4</v>
      </c>
      <c r="R422" s="3">
        <v>0.99</v>
      </c>
      <c r="S422" t="s">
        <v>20</v>
      </c>
    </row>
    <row r="423" spans="1:19" x14ac:dyDescent="0.25">
      <c r="A423" s="2">
        <v>42791</v>
      </c>
      <c r="B423" s="3">
        <f t="shared" si="18"/>
        <v>2</v>
      </c>
      <c r="C423" t="str">
        <f t="shared" si="19"/>
        <v>February</v>
      </c>
      <c r="D423">
        <f t="shared" si="20"/>
        <v>2017</v>
      </c>
      <c r="N423" s="2">
        <v>42957</v>
      </c>
      <c r="O423" s="3">
        <v>144</v>
      </c>
      <c r="P423" s="3">
        <v>0.4375</v>
      </c>
      <c r="Q423" s="3">
        <v>3</v>
      </c>
      <c r="R423" s="3">
        <v>1.0255000000000001</v>
      </c>
      <c r="S423" t="s">
        <v>20</v>
      </c>
    </row>
    <row r="424" spans="1:19" x14ac:dyDescent="0.25">
      <c r="A424" s="2">
        <v>42792</v>
      </c>
      <c r="B424" s="3">
        <f t="shared" si="18"/>
        <v>2</v>
      </c>
      <c r="C424" t="str">
        <f t="shared" si="19"/>
        <v>February</v>
      </c>
      <c r="D424">
        <f t="shared" si="20"/>
        <v>2017</v>
      </c>
      <c r="N424" s="2">
        <v>43026</v>
      </c>
      <c r="O424" s="3">
        <v>156</v>
      </c>
      <c r="P424" s="3">
        <v>0.4375</v>
      </c>
      <c r="Q424" s="3">
        <v>2</v>
      </c>
      <c r="R424" s="3">
        <v>1.0255000000000001</v>
      </c>
      <c r="S424" t="s">
        <v>20</v>
      </c>
    </row>
    <row r="425" spans="1:19" x14ac:dyDescent="0.25">
      <c r="A425" s="2">
        <v>42793</v>
      </c>
      <c r="B425" s="3">
        <f t="shared" si="18"/>
        <v>2</v>
      </c>
      <c r="C425" t="str">
        <f t="shared" si="19"/>
        <v>February</v>
      </c>
      <c r="D425">
        <f t="shared" si="20"/>
        <v>2017</v>
      </c>
      <c r="N425" s="2">
        <v>42971</v>
      </c>
      <c r="O425" s="3">
        <v>7</v>
      </c>
      <c r="P425" s="3">
        <v>0</v>
      </c>
      <c r="Q425" s="3">
        <v>4</v>
      </c>
      <c r="R425" s="3">
        <v>1.0255000000000001</v>
      </c>
      <c r="S425" t="s">
        <v>20</v>
      </c>
    </row>
    <row r="426" spans="1:19" x14ac:dyDescent="0.25">
      <c r="A426" s="2">
        <v>42794</v>
      </c>
      <c r="B426" s="3">
        <f t="shared" si="18"/>
        <v>2</v>
      </c>
      <c r="C426" t="str">
        <f t="shared" si="19"/>
        <v>February</v>
      </c>
      <c r="D426">
        <f t="shared" si="20"/>
        <v>2017</v>
      </c>
      <c r="N426" s="2">
        <v>43047</v>
      </c>
      <c r="O426" s="3">
        <v>216</v>
      </c>
      <c r="P426" s="3">
        <v>0.4375</v>
      </c>
      <c r="Q426" s="3">
        <v>3</v>
      </c>
      <c r="R426" s="3">
        <v>1.0255000000000001</v>
      </c>
      <c r="S426" t="s">
        <v>18</v>
      </c>
    </row>
    <row r="427" spans="1:19" x14ac:dyDescent="0.25">
      <c r="A427" s="2">
        <v>42795</v>
      </c>
      <c r="B427" s="3">
        <f t="shared" si="18"/>
        <v>3</v>
      </c>
      <c r="C427" t="str">
        <f t="shared" si="19"/>
        <v>March</v>
      </c>
      <c r="D427">
        <f t="shared" si="20"/>
        <v>2017</v>
      </c>
      <c r="N427" s="2">
        <v>42437</v>
      </c>
      <c r="O427" s="3">
        <v>60</v>
      </c>
      <c r="P427" s="3">
        <v>0.32500000000000001</v>
      </c>
      <c r="Q427" s="3">
        <v>3</v>
      </c>
      <c r="R427" s="3">
        <v>0.99</v>
      </c>
      <c r="S427" t="s">
        <v>20</v>
      </c>
    </row>
    <row r="428" spans="1:19" x14ac:dyDescent="0.25">
      <c r="A428" s="2">
        <v>42796</v>
      </c>
      <c r="B428" s="3">
        <f t="shared" si="18"/>
        <v>3</v>
      </c>
      <c r="C428" t="str">
        <f t="shared" si="19"/>
        <v>March</v>
      </c>
      <c r="D428">
        <f t="shared" si="20"/>
        <v>2017</v>
      </c>
      <c r="N428" s="2">
        <v>42430</v>
      </c>
      <c r="O428" s="3">
        <v>240</v>
      </c>
      <c r="P428" s="3">
        <v>0.4375</v>
      </c>
      <c r="Q428" s="3">
        <v>2</v>
      </c>
      <c r="R428" s="3">
        <v>0.99</v>
      </c>
      <c r="S428" t="s">
        <v>20</v>
      </c>
    </row>
    <row r="429" spans="1:19" x14ac:dyDescent="0.25">
      <c r="A429" s="2">
        <v>42797</v>
      </c>
      <c r="B429" s="3">
        <f t="shared" si="18"/>
        <v>3</v>
      </c>
      <c r="C429" t="str">
        <f t="shared" si="19"/>
        <v>March</v>
      </c>
      <c r="D429">
        <f t="shared" si="20"/>
        <v>2017</v>
      </c>
      <c r="N429" s="2">
        <v>42561</v>
      </c>
      <c r="O429" s="3">
        <v>2</v>
      </c>
      <c r="P429" s="3">
        <v>0</v>
      </c>
      <c r="Q429" s="3">
        <v>4</v>
      </c>
      <c r="R429" s="3">
        <v>0.97250000000000003</v>
      </c>
      <c r="S429" t="s">
        <v>14</v>
      </c>
    </row>
    <row r="430" spans="1:19" x14ac:dyDescent="0.25">
      <c r="A430" s="2">
        <v>42798</v>
      </c>
      <c r="B430" s="3">
        <f t="shared" si="18"/>
        <v>3</v>
      </c>
      <c r="C430" t="str">
        <f t="shared" si="19"/>
        <v>March</v>
      </c>
      <c r="D430">
        <f t="shared" si="20"/>
        <v>2017</v>
      </c>
      <c r="N430" s="2">
        <v>42692</v>
      </c>
      <c r="O430" s="3">
        <v>48</v>
      </c>
      <c r="P430" s="3">
        <v>0.32500000000000001</v>
      </c>
      <c r="Q430" s="3">
        <v>2</v>
      </c>
      <c r="R430" s="3">
        <v>1</v>
      </c>
      <c r="S430" t="s">
        <v>20</v>
      </c>
    </row>
    <row r="431" spans="1:19" x14ac:dyDescent="0.25">
      <c r="A431" s="2">
        <v>42799</v>
      </c>
      <c r="B431" s="3">
        <f t="shared" si="18"/>
        <v>3</v>
      </c>
      <c r="C431" t="str">
        <f t="shared" si="19"/>
        <v>March</v>
      </c>
      <c r="D431">
        <f t="shared" si="20"/>
        <v>2017</v>
      </c>
      <c r="N431" s="2">
        <v>42418</v>
      </c>
      <c r="O431" s="3">
        <v>144</v>
      </c>
      <c r="P431" s="3">
        <v>0.4375</v>
      </c>
      <c r="Q431" s="3">
        <v>4</v>
      </c>
      <c r="R431" s="3">
        <v>0.99</v>
      </c>
      <c r="S431" t="s">
        <v>20</v>
      </c>
    </row>
    <row r="432" spans="1:19" x14ac:dyDescent="0.25">
      <c r="A432" s="2">
        <v>42800</v>
      </c>
      <c r="B432" s="3">
        <f t="shared" si="18"/>
        <v>3</v>
      </c>
      <c r="C432" t="str">
        <f t="shared" si="19"/>
        <v>March</v>
      </c>
      <c r="D432">
        <f t="shared" si="20"/>
        <v>2017</v>
      </c>
      <c r="N432" s="2">
        <v>42973</v>
      </c>
      <c r="O432" s="3">
        <v>60</v>
      </c>
      <c r="P432" s="3">
        <v>0.32500000000000001</v>
      </c>
      <c r="Q432" s="3">
        <v>2</v>
      </c>
      <c r="R432" s="3">
        <v>1.0255000000000001</v>
      </c>
      <c r="S432" t="s">
        <v>20</v>
      </c>
    </row>
    <row r="433" spans="1:19" x14ac:dyDescent="0.25">
      <c r="A433" s="2">
        <v>42801</v>
      </c>
      <c r="B433" s="3">
        <f t="shared" si="18"/>
        <v>3</v>
      </c>
      <c r="C433" t="str">
        <f t="shared" si="19"/>
        <v>March</v>
      </c>
      <c r="D433">
        <f t="shared" si="20"/>
        <v>2017</v>
      </c>
      <c r="N433" s="2">
        <v>43053</v>
      </c>
      <c r="O433" s="3">
        <v>3</v>
      </c>
      <c r="P433" s="3">
        <v>0</v>
      </c>
      <c r="Q433" s="3">
        <v>2</v>
      </c>
      <c r="R433" s="3">
        <v>1.0255000000000001</v>
      </c>
      <c r="S433" t="s">
        <v>14</v>
      </c>
    </row>
    <row r="434" spans="1:19" x14ac:dyDescent="0.25">
      <c r="A434" s="2">
        <v>42802</v>
      </c>
      <c r="B434" s="3">
        <f t="shared" si="18"/>
        <v>3</v>
      </c>
      <c r="C434" t="str">
        <f t="shared" si="19"/>
        <v>March</v>
      </c>
      <c r="D434">
        <f t="shared" si="20"/>
        <v>2017</v>
      </c>
      <c r="N434" s="2">
        <v>42805</v>
      </c>
      <c r="O434" s="3">
        <v>72</v>
      </c>
      <c r="P434" s="3">
        <v>0.32500000000000001</v>
      </c>
      <c r="Q434" s="3">
        <v>3</v>
      </c>
      <c r="R434" s="3">
        <v>1.02</v>
      </c>
      <c r="S434" t="s">
        <v>14</v>
      </c>
    </row>
    <row r="435" spans="1:19" x14ac:dyDescent="0.25">
      <c r="A435" s="2">
        <v>42803</v>
      </c>
      <c r="B435" s="3">
        <f t="shared" si="18"/>
        <v>3</v>
      </c>
      <c r="C435" t="str">
        <f t="shared" si="19"/>
        <v>March</v>
      </c>
      <c r="D435">
        <f t="shared" si="20"/>
        <v>2017</v>
      </c>
      <c r="N435" s="2">
        <v>42907</v>
      </c>
      <c r="O435" s="3">
        <v>228</v>
      </c>
      <c r="P435" s="3">
        <v>0.4375</v>
      </c>
      <c r="Q435" s="3">
        <v>4</v>
      </c>
      <c r="R435" s="3">
        <v>1.0255000000000001</v>
      </c>
      <c r="S435" t="s">
        <v>18</v>
      </c>
    </row>
    <row r="436" spans="1:19" x14ac:dyDescent="0.25">
      <c r="A436" s="2">
        <v>42804</v>
      </c>
      <c r="B436" s="3">
        <f t="shared" si="18"/>
        <v>3</v>
      </c>
      <c r="C436" t="str">
        <f t="shared" si="19"/>
        <v>March</v>
      </c>
      <c r="D436">
        <f t="shared" si="20"/>
        <v>2017</v>
      </c>
      <c r="N436" s="2">
        <v>42963</v>
      </c>
      <c r="O436" s="3">
        <v>48</v>
      </c>
      <c r="P436" s="3">
        <v>0.32500000000000001</v>
      </c>
      <c r="Q436" s="3">
        <v>3</v>
      </c>
      <c r="R436" s="3">
        <v>1.0255000000000001</v>
      </c>
      <c r="S436" t="s">
        <v>14</v>
      </c>
    </row>
    <row r="437" spans="1:19" x14ac:dyDescent="0.25">
      <c r="A437" s="2">
        <v>42805</v>
      </c>
      <c r="B437" s="3">
        <f t="shared" si="18"/>
        <v>3</v>
      </c>
      <c r="C437" t="str">
        <f t="shared" si="19"/>
        <v>March</v>
      </c>
      <c r="D437">
        <f t="shared" si="20"/>
        <v>2017</v>
      </c>
      <c r="N437" s="2">
        <v>42794</v>
      </c>
      <c r="O437" s="3">
        <v>1</v>
      </c>
      <c r="P437" s="3">
        <v>0</v>
      </c>
      <c r="Q437" s="3">
        <v>4</v>
      </c>
      <c r="R437" s="3">
        <v>1.02</v>
      </c>
      <c r="S437" t="s">
        <v>18</v>
      </c>
    </row>
    <row r="438" spans="1:19" x14ac:dyDescent="0.25">
      <c r="A438" s="2">
        <v>42806</v>
      </c>
      <c r="B438" s="3">
        <f t="shared" si="18"/>
        <v>3</v>
      </c>
      <c r="C438" t="str">
        <f t="shared" si="19"/>
        <v>March</v>
      </c>
      <c r="D438">
        <f t="shared" si="20"/>
        <v>2017</v>
      </c>
      <c r="N438" s="2">
        <v>42676</v>
      </c>
      <c r="O438" s="3">
        <v>168</v>
      </c>
      <c r="P438" s="3">
        <v>0.4375</v>
      </c>
      <c r="Q438" s="3">
        <v>2</v>
      </c>
      <c r="R438" s="3">
        <v>1</v>
      </c>
      <c r="S438" t="s">
        <v>20</v>
      </c>
    </row>
    <row r="439" spans="1:19" x14ac:dyDescent="0.25">
      <c r="A439" s="2">
        <v>42807</v>
      </c>
      <c r="B439" s="3">
        <f t="shared" si="18"/>
        <v>3</v>
      </c>
      <c r="C439" t="str">
        <f t="shared" si="19"/>
        <v>March</v>
      </c>
      <c r="D439">
        <f t="shared" si="20"/>
        <v>2017</v>
      </c>
      <c r="N439" s="2">
        <v>42413</v>
      </c>
      <c r="O439" s="3">
        <v>60</v>
      </c>
      <c r="P439" s="3">
        <v>0.32500000000000001</v>
      </c>
      <c r="Q439" s="3">
        <v>3</v>
      </c>
      <c r="R439" s="3">
        <v>0.99</v>
      </c>
      <c r="S439" t="s">
        <v>20</v>
      </c>
    </row>
    <row r="440" spans="1:19" x14ac:dyDescent="0.25">
      <c r="A440" s="2">
        <v>42808</v>
      </c>
      <c r="B440" s="3">
        <f t="shared" si="18"/>
        <v>3</v>
      </c>
      <c r="C440" t="str">
        <f t="shared" si="19"/>
        <v>March</v>
      </c>
      <c r="D440">
        <f t="shared" si="20"/>
        <v>2017</v>
      </c>
      <c r="N440" s="2">
        <v>42433</v>
      </c>
      <c r="O440" s="3">
        <v>1</v>
      </c>
      <c r="P440" s="3">
        <v>0</v>
      </c>
      <c r="Q440" s="3">
        <v>2</v>
      </c>
      <c r="R440" s="3">
        <v>0.99</v>
      </c>
      <c r="S440" t="s">
        <v>20</v>
      </c>
    </row>
    <row r="441" spans="1:19" x14ac:dyDescent="0.25">
      <c r="A441" s="2">
        <v>42809</v>
      </c>
      <c r="B441" s="3">
        <f t="shared" si="18"/>
        <v>3</v>
      </c>
      <c r="C441" t="str">
        <f t="shared" si="19"/>
        <v>March</v>
      </c>
      <c r="D441">
        <f t="shared" si="20"/>
        <v>2017</v>
      </c>
      <c r="N441" s="2">
        <v>42581</v>
      </c>
      <c r="O441" s="3">
        <v>2</v>
      </c>
      <c r="P441" s="3">
        <v>0</v>
      </c>
      <c r="Q441" s="3">
        <v>3</v>
      </c>
      <c r="R441" s="3">
        <v>0.97250000000000003</v>
      </c>
      <c r="S441" t="s">
        <v>22</v>
      </c>
    </row>
    <row r="442" spans="1:19" x14ac:dyDescent="0.25">
      <c r="A442" s="2">
        <v>42810</v>
      </c>
      <c r="B442" s="3">
        <f t="shared" si="18"/>
        <v>3</v>
      </c>
      <c r="C442" t="str">
        <f t="shared" si="19"/>
        <v>March</v>
      </c>
      <c r="D442">
        <f t="shared" si="20"/>
        <v>2017</v>
      </c>
      <c r="N442" s="2">
        <v>43100</v>
      </c>
      <c r="O442" s="3">
        <v>60</v>
      </c>
      <c r="P442" s="3">
        <v>0.32500000000000001</v>
      </c>
      <c r="Q442" s="3">
        <v>4</v>
      </c>
      <c r="R442" s="3">
        <v>1.0255000000000001</v>
      </c>
      <c r="S442" t="s">
        <v>16</v>
      </c>
    </row>
    <row r="443" spans="1:19" x14ac:dyDescent="0.25">
      <c r="A443" s="2">
        <v>42811</v>
      </c>
      <c r="B443" s="3">
        <f t="shared" si="18"/>
        <v>3</v>
      </c>
      <c r="C443" t="str">
        <f t="shared" si="19"/>
        <v>March</v>
      </c>
      <c r="D443">
        <f t="shared" si="20"/>
        <v>2017</v>
      </c>
      <c r="N443" s="2">
        <v>42719</v>
      </c>
      <c r="O443" s="3">
        <v>192</v>
      </c>
      <c r="P443" s="3">
        <v>0.4375</v>
      </c>
      <c r="Q443" s="3">
        <v>4</v>
      </c>
      <c r="R443" s="3">
        <v>1.0175000000000001</v>
      </c>
      <c r="S443" t="s">
        <v>26</v>
      </c>
    </row>
    <row r="444" spans="1:19" x14ac:dyDescent="0.25">
      <c r="A444" s="2">
        <v>42812</v>
      </c>
      <c r="B444" s="3">
        <f t="shared" si="18"/>
        <v>3</v>
      </c>
      <c r="C444" t="str">
        <f t="shared" si="19"/>
        <v>March</v>
      </c>
      <c r="D444">
        <f t="shared" si="20"/>
        <v>2017</v>
      </c>
      <c r="N444" s="2">
        <v>42558</v>
      </c>
      <c r="O444" s="3">
        <v>3</v>
      </c>
      <c r="P444" s="3">
        <v>0</v>
      </c>
      <c r="Q444" s="3">
        <v>4</v>
      </c>
      <c r="R444" s="3">
        <v>0.97250000000000003</v>
      </c>
      <c r="S444" t="s">
        <v>20</v>
      </c>
    </row>
    <row r="445" spans="1:19" x14ac:dyDescent="0.25">
      <c r="A445" s="2">
        <v>42813</v>
      </c>
      <c r="B445" s="3">
        <f t="shared" si="18"/>
        <v>3</v>
      </c>
      <c r="C445" t="str">
        <f t="shared" si="19"/>
        <v>March</v>
      </c>
      <c r="D445">
        <f t="shared" si="20"/>
        <v>2017</v>
      </c>
      <c r="N445" s="2">
        <v>42692</v>
      </c>
      <c r="O445" s="3">
        <v>3</v>
      </c>
      <c r="P445" s="3">
        <v>0</v>
      </c>
      <c r="Q445" s="3">
        <v>3</v>
      </c>
      <c r="R445" s="3">
        <v>1</v>
      </c>
      <c r="S445" t="s">
        <v>14</v>
      </c>
    </row>
    <row r="446" spans="1:19" x14ac:dyDescent="0.25">
      <c r="A446" s="2">
        <v>42814</v>
      </c>
      <c r="B446" s="3">
        <f t="shared" si="18"/>
        <v>3</v>
      </c>
      <c r="C446" t="str">
        <f t="shared" si="19"/>
        <v>March</v>
      </c>
      <c r="D446">
        <f t="shared" si="20"/>
        <v>2017</v>
      </c>
      <c r="N446" s="2">
        <v>42706</v>
      </c>
      <c r="O446" s="3">
        <v>1</v>
      </c>
      <c r="P446" s="3">
        <v>0</v>
      </c>
      <c r="Q446" s="3">
        <v>2</v>
      </c>
      <c r="R446" s="3">
        <v>1.0175000000000001</v>
      </c>
      <c r="S446" t="s">
        <v>14</v>
      </c>
    </row>
    <row r="447" spans="1:19" x14ac:dyDescent="0.25">
      <c r="A447" s="2">
        <v>42815</v>
      </c>
      <c r="B447" s="3">
        <f t="shared" si="18"/>
        <v>3</v>
      </c>
      <c r="C447" t="str">
        <f t="shared" si="19"/>
        <v>March</v>
      </c>
      <c r="D447">
        <f t="shared" si="20"/>
        <v>2017</v>
      </c>
      <c r="N447" s="2">
        <v>43021</v>
      </c>
      <c r="O447" s="3">
        <v>48</v>
      </c>
      <c r="P447" s="3">
        <v>0.32500000000000001</v>
      </c>
      <c r="Q447" s="3">
        <v>1</v>
      </c>
      <c r="R447" s="3">
        <v>1.0255000000000001</v>
      </c>
      <c r="S447" t="s">
        <v>16</v>
      </c>
    </row>
    <row r="448" spans="1:19" x14ac:dyDescent="0.25">
      <c r="A448" s="2">
        <v>42816</v>
      </c>
      <c r="B448" s="3">
        <f t="shared" si="18"/>
        <v>3</v>
      </c>
      <c r="C448" t="str">
        <f t="shared" si="19"/>
        <v>March</v>
      </c>
      <c r="D448">
        <f t="shared" si="20"/>
        <v>2017</v>
      </c>
      <c r="N448" s="2">
        <v>42413</v>
      </c>
      <c r="O448" s="3">
        <v>3</v>
      </c>
      <c r="P448" s="3">
        <v>0</v>
      </c>
      <c r="Q448" s="3">
        <v>3</v>
      </c>
      <c r="R448" s="3">
        <v>0.99</v>
      </c>
      <c r="S448" t="s">
        <v>22</v>
      </c>
    </row>
    <row r="449" spans="1:19" x14ac:dyDescent="0.25">
      <c r="A449" s="2">
        <v>42817</v>
      </c>
      <c r="B449" s="3">
        <f t="shared" si="18"/>
        <v>3</v>
      </c>
      <c r="C449" t="str">
        <f t="shared" si="19"/>
        <v>March</v>
      </c>
      <c r="D449">
        <f t="shared" si="20"/>
        <v>2017</v>
      </c>
      <c r="N449" s="2">
        <v>42895</v>
      </c>
      <c r="O449" s="3">
        <v>6</v>
      </c>
      <c r="P449" s="3">
        <v>0</v>
      </c>
      <c r="Q449" s="3">
        <v>4</v>
      </c>
      <c r="R449" s="3">
        <v>1.0255000000000001</v>
      </c>
      <c r="S449" t="s">
        <v>22</v>
      </c>
    </row>
    <row r="450" spans="1:19" x14ac:dyDescent="0.25">
      <c r="A450" s="2">
        <v>42818</v>
      </c>
      <c r="B450" s="3">
        <f t="shared" si="18"/>
        <v>3</v>
      </c>
      <c r="C450" t="str">
        <f t="shared" si="19"/>
        <v>March</v>
      </c>
      <c r="D450">
        <f t="shared" si="20"/>
        <v>2017</v>
      </c>
      <c r="N450" s="2">
        <v>42417</v>
      </c>
      <c r="O450" s="3">
        <v>216</v>
      </c>
      <c r="P450" s="3">
        <v>0.4375</v>
      </c>
      <c r="Q450" s="3">
        <v>3</v>
      </c>
      <c r="R450" s="3">
        <v>0.99</v>
      </c>
      <c r="S450" t="s">
        <v>18</v>
      </c>
    </row>
    <row r="451" spans="1:19" x14ac:dyDescent="0.25">
      <c r="A451" s="2">
        <v>42819</v>
      </c>
      <c r="B451" s="3">
        <f t="shared" ref="B451:B514" si="21">MONTH(A451)</f>
        <v>3</v>
      </c>
      <c r="C451" t="str">
        <f t="shared" ref="C451:C514" si="22">TEXT(A451,"mmmm")</f>
        <v>March</v>
      </c>
      <c r="D451">
        <f t="shared" ref="D451:D514" si="23">YEAR(A451)</f>
        <v>2017</v>
      </c>
      <c r="N451" s="2">
        <v>42533</v>
      </c>
      <c r="O451" s="3">
        <v>240</v>
      </c>
      <c r="P451" s="3">
        <v>0.4375</v>
      </c>
      <c r="Q451" s="3">
        <v>3</v>
      </c>
      <c r="R451" s="3">
        <v>0.97250000000000003</v>
      </c>
      <c r="S451" t="s">
        <v>24</v>
      </c>
    </row>
    <row r="452" spans="1:19" x14ac:dyDescent="0.25">
      <c r="A452" s="2">
        <v>42820</v>
      </c>
      <c r="B452" s="3">
        <f t="shared" si="21"/>
        <v>3</v>
      </c>
      <c r="C452" t="str">
        <f t="shared" si="22"/>
        <v>March</v>
      </c>
      <c r="D452">
        <f t="shared" si="23"/>
        <v>2017</v>
      </c>
      <c r="N452" s="2">
        <v>42637</v>
      </c>
      <c r="O452" s="3">
        <v>132</v>
      </c>
      <c r="P452" s="3">
        <v>0.4</v>
      </c>
      <c r="Q452" s="3">
        <v>2</v>
      </c>
      <c r="R452" s="3">
        <v>1</v>
      </c>
      <c r="S452" t="s">
        <v>22</v>
      </c>
    </row>
    <row r="453" spans="1:19" x14ac:dyDescent="0.25">
      <c r="A453" s="2">
        <v>42821</v>
      </c>
      <c r="B453" s="3">
        <f t="shared" si="21"/>
        <v>3</v>
      </c>
      <c r="C453" t="str">
        <f t="shared" si="22"/>
        <v>March</v>
      </c>
      <c r="D453">
        <f t="shared" si="23"/>
        <v>2017</v>
      </c>
      <c r="N453" s="2">
        <v>42904</v>
      </c>
      <c r="O453" s="3">
        <v>9</v>
      </c>
      <c r="P453" s="3">
        <v>0</v>
      </c>
      <c r="Q453" s="3">
        <v>2</v>
      </c>
      <c r="R453" s="3">
        <v>1.0255000000000001</v>
      </c>
      <c r="S453" t="s">
        <v>14</v>
      </c>
    </row>
    <row r="454" spans="1:19" x14ac:dyDescent="0.25">
      <c r="A454" s="2">
        <v>42822</v>
      </c>
      <c r="B454" s="3">
        <f t="shared" si="21"/>
        <v>3</v>
      </c>
      <c r="C454" t="str">
        <f t="shared" si="22"/>
        <v>March</v>
      </c>
      <c r="D454">
        <f t="shared" si="23"/>
        <v>2017</v>
      </c>
      <c r="N454" s="2">
        <v>42726</v>
      </c>
      <c r="O454" s="3">
        <v>2</v>
      </c>
      <c r="P454" s="3">
        <v>0</v>
      </c>
      <c r="Q454" s="3">
        <v>3</v>
      </c>
      <c r="R454" s="3">
        <v>1.0175000000000001</v>
      </c>
      <c r="S454" t="s">
        <v>14</v>
      </c>
    </row>
    <row r="455" spans="1:19" x14ac:dyDescent="0.25">
      <c r="A455" s="2">
        <v>42823</v>
      </c>
      <c r="B455" s="3">
        <f t="shared" si="21"/>
        <v>3</v>
      </c>
      <c r="C455" t="str">
        <f t="shared" si="22"/>
        <v>March</v>
      </c>
      <c r="D455">
        <f t="shared" si="23"/>
        <v>2017</v>
      </c>
      <c r="N455" s="2">
        <v>43014</v>
      </c>
      <c r="O455" s="3">
        <v>2</v>
      </c>
      <c r="P455" s="3">
        <v>0</v>
      </c>
      <c r="Q455" s="3">
        <v>3</v>
      </c>
      <c r="R455" s="3">
        <v>1.0255000000000001</v>
      </c>
      <c r="S455" t="s">
        <v>18</v>
      </c>
    </row>
    <row r="456" spans="1:19" x14ac:dyDescent="0.25">
      <c r="A456" s="2">
        <v>42824</v>
      </c>
      <c r="B456" s="3">
        <f t="shared" si="21"/>
        <v>3</v>
      </c>
      <c r="C456" t="str">
        <f t="shared" si="22"/>
        <v>March</v>
      </c>
      <c r="D456">
        <f t="shared" si="23"/>
        <v>2017</v>
      </c>
      <c r="N456" s="2">
        <v>42496</v>
      </c>
      <c r="O456" s="3">
        <v>2</v>
      </c>
      <c r="P456" s="3">
        <v>0</v>
      </c>
      <c r="Q456" s="3">
        <v>3</v>
      </c>
      <c r="R456" s="3">
        <v>0.99</v>
      </c>
      <c r="S456" t="s">
        <v>22</v>
      </c>
    </row>
    <row r="457" spans="1:19" x14ac:dyDescent="0.25">
      <c r="A457" s="2">
        <v>42825</v>
      </c>
      <c r="B457" s="3">
        <f t="shared" si="21"/>
        <v>3</v>
      </c>
      <c r="C457" t="str">
        <f t="shared" si="22"/>
        <v>March</v>
      </c>
      <c r="D457">
        <f t="shared" si="23"/>
        <v>2017</v>
      </c>
      <c r="N457" s="2">
        <v>42459</v>
      </c>
      <c r="O457" s="3">
        <v>240</v>
      </c>
      <c r="P457" s="3">
        <v>0.4375</v>
      </c>
      <c r="Q457" s="3">
        <v>1</v>
      </c>
      <c r="R457" s="3">
        <v>0.99</v>
      </c>
      <c r="S457" t="s">
        <v>14</v>
      </c>
    </row>
    <row r="458" spans="1:19" x14ac:dyDescent="0.25">
      <c r="A458" s="2">
        <v>42826</v>
      </c>
      <c r="B458" s="3">
        <f t="shared" si="21"/>
        <v>4</v>
      </c>
      <c r="C458" t="str">
        <f t="shared" si="22"/>
        <v>April</v>
      </c>
      <c r="D458">
        <f t="shared" si="23"/>
        <v>2017</v>
      </c>
      <c r="N458" s="2">
        <v>42959</v>
      </c>
      <c r="O458" s="3">
        <v>1</v>
      </c>
      <c r="P458" s="3">
        <v>0</v>
      </c>
      <c r="Q458" s="3">
        <v>4</v>
      </c>
      <c r="R458" s="3">
        <v>1.0255000000000001</v>
      </c>
      <c r="S458" t="s">
        <v>26</v>
      </c>
    </row>
    <row r="459" spans="1:19" x14ac:dyDescent="0.25">
      <c r="A459" s="2">
        <v>42827</v>
      </c>
      <c r="B459" s="3">
        <f t="shared" si="21"/>
        <v>4</v>
      </c>
      <c r="C459" t="str">
        <f t="shared" si="22"/>
        <v>April</v>
      </c>
      <c r="D459">
        <f t="shared" si="23"/>
        <v>2017</v>
      </c>
      <c r="N459" s="2">
        <v>42569</v>
      </c>
      <c r="O459" s="3">
        <v>2</v>
      </c>
      <c r="P459" s="3">
        <v>0</v>
      </c>
      <c r="Q459" s="3">
        <v>2</v>
      </c>
      <c r="R459" s="3">
        <v>0.97250000000000003</v>
      </c>
      <c r="S459" t="s">
        <v>18</v>
      </c>
    </row>
    <row r="460" spans="1:19" x14ac:dyDescent="0.25">
      <c r="A460" s="2">
        <v>42828</v>
      </c>
      <c r="B460" s="3">
        <f t="shared" si="21"/>
        <v>4</v>
      </c>
      <c r="C460" t="str">
        <f t="shared" si="22"/>
        <v>April</v>
      </c>
      <c r="D460">
        <f t="shared" si="23"/>
        <v>2017</v>
      </c>
      <c r="N460" s="2">
        <v>42728</v>
      </c>
      <c r="O460" s="3">
        <v>84</v>
      </c>
      <c r="P460" s="3">
        <v>0.32500000000000001</v>
      </c>
      <c r="Q460" s="3">
        <v>3</v>
      </c>
      <c r="R460" s="3">
        <v>1.0175000000000001</v>
      </c>
      <c r="S460" t="s">
        <v>18</v>
      </c>
    </row>
    <row r="461" spans="1:19" x14ac:dyDescent="0.25">
      <c r="A461" s="2">
        <v>42829</v>
      </c>
      <c r="B461" s="3">
        <f t="shared" si="21"/>
        <v>4</v>
      </c>
      <c r="C461" t="str">
        <f t="shared" si="22"/>
        <v>April</v>
      </c>
      <c r="D461">
        <f t="shared" si="23"/>
        <v>2017</v>
      </c>
      <c r="N461" s="2">
        <v>42790</v>
      </c>
      <c r="O461" s="3">
        <v>60</v>
      </c>
      <c r="P461" s="3">
        <v>0.32500000000000001</v>
      </c>
      <c r="Q461" s="3">
        <v>3</v>
      </c>
      <c r="R461" s="3">
        <v>1.02</v>
      </c>
      <c r="S461" t="s">
        <v>20</v>
      </c>
    </row>
    <row r="462" spans="1:19" x14ac:dyDescent="0.25">
      <c r="A462" s="2">
        <v>42830</v>
      </c>
      <c r="B462" s="3">
        <f t="shared" si="21"/>
        <v>4</v>
      </c>
      <c r="C462" t="str">
        <f t="shared" si="22"/>
        <v>April</v>
      </c>
      <c r="D462">
        <f t="shared" si="23"/>
        <v>2017</v>
      </c>
      <c r="N462" s="2">
        <v>42891</v>
      </c>
      <c r="O462" s="3">
        <v>5</v>
      </c>
      <c r="P462" s="3">
        <v>0</v>
      </c>
      <c r="Q462" s="3">
        <v>3</v>
      </c>
      <c r="R462" s="3">
        <v>1.0255000000000001</v>
      </c>
      <c r="S462" t="s">
        <v>24</v>
      </c>
    </row>
    <row r="463" spans="1:19" x14ac:dyDescent="0.25">
      <c r="A463" s="2">
        <v>42831</v>
      </c>
      <c r="B463" s="3">
        <f t="shared" si="21"/>
        <v>4</v>
      </c>
      <c r="C463" t="str">
        <f t="shared" si="22"/>
        <v>April</v>
      </c>
      <c r="D463">
        <f t="shared" si="23"/>
        <v>2017</v>
      </c>
      <c r="N463" s="2">
        <v>42537</v>
      </c>
      <c r="O463" s="3">
        <v>204</v>
      </c>
      <c r="P463" s="3">
        <v>0.4375</v>
      </c>
      <c r="Q463" s="3">
        <v>4</v>
      </c>
      <c r="R463" s="3">
        <v>0.97250000000000003</v>
      </c>
      <c r="S463" t="s">
        <v>20</v>
      </c>
    </row>
    <row r="464" spans="1:19" x14ac:dyDescent="0.25">
      <c r="A464" s="2">
        <v>42832</v>
      </c>
      <c r="B464" s="3">
        <f t="shared" si="21"/>
        <v>4</v>
      </c>
      <c r="C464" t="str">
        <f t="shared" si="22"/>
        <v>April</v>
      </c>
      <c r="D464">
        <f t="shared" si="23"/>
        <v>2017</v>
      </c>
      <c r="N464" s="2">
        <v>42825</v>
      </c>
      <c r="O464" s="3">
        <v>7</v>
      </c>
      <c r="P464" s="3">
        <v>0</v>
      </c>
      <c r="Q464" s="3">
        <v>2</v>
      </c>
      <c r="R464" s="3">
        <v>1.02</v>
      </c>
      <c r="S464" t="s">
        <v>20</v>
      </c>
    </row>
    <row r="465" spans="1:19" x14ac:dyDescent="0.25">
      <c r="A465" s="2">
        <v>42833</v>
      </c>
      <c r="B465" s="3">
        <f t="shared" si="21"/>
        <v>4</v>
      </c>
      <c r="C465" t="str">
        <f t="shared" si="22"/>
        <v>April</v>
      </c>
      <c r="D465">
        <f t="shared" si="23"/>
        <v>2017</v>
      </c>
      <c r="N465" s="2">
        <v>42528</v>
      </c>
      <c r="O465" s="3">
        <v>3</v>
      </c>
      <c r="P465" s="3">
        <v>0</v>
      </c>
      <c r="Q465" s="3">
        <v>3</v>
      </c>
      <c r="R465" s="3">
        <v>0.97250000000000003</v>
      </c>
      <c r="S465" t="s">
        <v>20</v>
      </c>
    </row>
    <row r="466" spans="1:19" x14ac:dyDescent="0.25">
      <c r="A466" s="2">
        <v>42834</v>
      </c>
      <c r="B466" s="3">
        <f t="shared" si="21"/>
        <v>4</v>
      </c>
      <c r="C466" t="str">
        <f t="shared" si="22"/>
        <v>April</v>
      </c>
      <c r="D466">
        <f t="shared" si="23"/>
        <v>2017</v>
      </c>
      <c r="N466" s="2">
        <v>42781</v>
      </c>
      <c r="O466" s="3">
        <v>216</v>
      </c>
      <c r="P466" s="3">
        <v>0.4375</v>
      </c>
      <c r="Q466" s="3">
        <v>4</v>
      </c>
      <c r="R466" s="3">
        <v>1.02</v>
      </c>
      <c r="S466" t="s">
        <v>14</v>
      </c>
    </row>
    <row r="467" spans="1:19" x14ac:dyDescent="0.25">
      <c r="A467" s="2">
        <v>42835</v>
      </c>
      <c r="B467" s="3">
        <f t="shared" si="21"/>
        <v>4</v>
      </c>
      <c r="C467" t="str">
        <f t="shared" si="22"/>
        <v>April</v>
      </c>
      <c r="D467">
        <f t="shared" si="23"/>
        <v>2017</v>
      </c>
      <c r="N467" s="2">
        <v>42898</v>
      </c>
      <c r="O467" s="3">
        <v>204</v>
      </c>
      <c r="P467" s="3">
        <v>0.4375</v>
      </c>
      <c r="Q467" s="3">
        <v>2</v>
      </c>
      <c r="R467" s="3">
        <v>1.0255000000000001</v>
      </c>
      <c r="S467" t="s">
        <v>18</v>
      </c>
    </row>
    <row r="468" spans="1:19" x14ac:dyDescent="0.25">
      <c r="A468" s="2">
        <v>42836</v>
      </c>
      <c r="B468" s="3">
        <f t="shared" si="21"/>
        <v>4</v>
      </c>
      <c r="C468" t="str">
        <f t="shared" si="22"/>
        <v>April</v>
      </c>
      <c r="D468">
        <f t="shared" si="23"/>
        <v>2017</v>
      </c>
      <c r="N468" s="2">
        <v>42381</v>
      </c>
      <c r="O468" s="3">
        <v>1</v>
      </c>
      <c r="P468" s="3">
        <v>0</v>
      </c>
      <c r="Q468" s="3">
        <v>3</v>
      </c>
      <c r="R468" s="3">
        <v>0.99</v>
      </c>
      <c r="S468" t="s">
        <v>27</v>
      </c>
    </row>
    <row r="469" spans="1:19" x14ac:dyDescent="0.25">
      <c r="A469" s="2">
        <v>42837</v>
      </c>
      <c r="B469" s="3">
        <f t="shared" si="21"/>
        <v>4</v>
      </c>
      <c r="C469" t="str">
        <f t="shared" si="22"/>
        <v>April</v>
      </c>
      <c r="D469">
        <f t="shared" si="23"/>
        <v>2017</v>
      </c>
      <c r="N469" s="2">
        <v>43017</v>
      </c>
      <c r="O469" s="3">
        <v>60</v>
      </c>
      <c r="P469" s="3">
        <v>0.32500000000000001</v>
      </c>
      <c r="Q469" s="3">
        <v>4</v>
      </c>
      <c r="R469" s="3">
        <v>1.0255000000000001</v>
      </c>
      <c r="S469" t="s">
        <v>20</v>
      </c>
    </row>
    <row r="470" spans="1:19" x14ac:dyDescent="0.25">
      <c r="A470" s="2">
        <v>42838</v>
      </c>
      <c r="B470" s="3">
        <f t="shared" si="21"/>
        <v>4</v>
      </c>
      <c r="C470" t="str">
        <f t="shared" si="22"/>
        <v>April</v>
      </c>
      <c r="D470">
        <f t="shared" si="23"/>
        <v>2017</v>
      </c>
      <c r="N470" s="2">
        <v>42786</v>
      </c>
      <c r="O470" s="3">
        <v>3</v>
      </c>
      <c r="P470" s="3">
        <v>0</v>
      </c>
      <c r="Q470" s="3">
        <v>2</v>
      </c>
      <c r="R470" s="3">
        <v>1.02</v>
      </c>
      <c r="S470" t="s">
        <v>16</v>
      </c>
    </row>
    <row r="471" spans="1:19" x14ac:dyDescent="0.25">
      <c r="A471" s="2">
        <v>42839</v>
      </c>
      <c r="B471" s="3">
        <f t="shared" si="21"/>
        <v>4</v>
      </c>
      <c r="C471" t="str">
        <f t="shared" si="22"/>
        <v>April</v>
      </c>
      <c r="D471">
        <f t="shared" si="23"/>
        <v>2017</v>
      </c>
      <c r="N471" s="2">
        <v>42826</v>
      </c>
      <c r="O471" s="3">
        <v>192</v>
      </c>
      <c r="P471" s="3">
        <v>0.4375</v>
      </c>
      <c r="Q471" s="3">
        <v>2</v>
      </c>
      <c r="R471" s="3">
        <v>1.02</v>
      </c>
      <c r="S471" t="s">
        <v>14</v>
      </c>
    </row>
    <row r="472" spans="1:19" x14ac:dyDescent="0.25">
      <c r="A472" s="2">
        <v>42840</v>
      </c>
      <c r="B472" s="3">
        <f t="shared" si="21"/>
        <v>4</v>
      </c>
      <c r="C472" t="str">
        <f t="shared" si="22"/>
        <v>April</v>
      </c>
      <c r="D472">
        <f t="shared" si="23"/>
        <v>2017</v>
      </c>
      <c r="N472" s="2">
        <v>42756</v>
      </c>
      <c r="O472" s="3">
        <v>3</v>
      </c>
      <c r="P472" s="3">
        <v>0</v>
      </c>
      <c r="Q472" s="3">
        <v>2</v>
      </c>
      <c r="R472" s="3">
        <v>1.0175000000000001</v>
      </c>
      <c r="S472" t="s">
        <v>20</v>
      </c>
    </row>
    <row r="473" spans="1:19" x14ac:dyDescent="0.25">
      <c r="A473" s="2">
        <v>42841</v>
      </c>
      <c r="B473" s="3">
        <f t="shared" si="21"/>
        <v>4</v>
      </c>
      <c r="C473" t="str">
        <f t="shared" si="22"/>
        <v>April</v>
      </c>
      <c r="D473">
        <f t="shared" si="23"/>
        <v>2017</v>
      </c>
      <c r="N473" s="2">
        <v>42887</v>
      </c>
      <c r="O473" s="3">
        <v>2</v>
      </c>
      <c r="P473" s="3">
        <v>0</v>
      </c>
      <c r="Q473" s="3">
        <v>3</v>
      </c>
      <c r="R473" s="3">
        <v>1.0255000000000001</v>
      </c>
      <c r="S473" t="s">
        <v>20</v>
      </c>
    </row>
    <row r="474" spans="1:19" x14ac:dyDescent="0.25">
      <c r="A474" s="2">
        <v>42842</v>
      </c>
      <c r="B474" s="3">
        <f t="shared" si="21"/>
        <v>4</v>
      </c>
      <c r="C474" t="str">
        <f t="shared" si="22"/>
        <v>April</v>
      </c>
      <c r="D474">
        <f t="shared" si="23"/>
        <v>2017</v>
      </c>
      <c r="N474" s="2">
        <v>42870</v>
      </c>
      <c r="O474" s="3">
        <v>2</v>
      </c>
      <c r="P474" s="3">
        <v>0</v>
      </c>
      <c r="Q474" s="3">
        <v>3</v>
      </c>
      <c r="R474" s="3">
        <v>1.0255000000000001</v>
      </c>
      <c r="S474" t="s">
        <v>22</v>
      </c>
    </row>
    <row r="475" spans="1:19" x14ac:dyDescent="0.25">
      <c r="A475" s="2">
        <v>42843</v>
      </c>
      <c r="B475" s="3">
        <f t="shared" si="21"/>
        <v>4</v>
      </c>
      <c r="C475" t="str">
        <f t="shared" si="22"/>
        <v>April</v>
      </c>
      <c r="D475">
        <f t="shared" si="23"/>
        <v>2017</v>
      </c>
      <c r="N475" s="2">
        <v>42913</v>
      </c>
      <c r="O475" s="3">
        <v>4</v>
      </c>
      <c r="P475" s="3">
        <v>0</v>
      </c>
      <c r="Q475" s="3">
        <v>3</v>
      </c>
      <c r="R475" s="3">
        <v>1.0255000000000001</v>
      </c>
      <c r="S475" t="s">
        <v>16</v>
      </c>
    </row>
    <row r="476" spans="1:19" x14ac:dyDescent="0.25">
      <c r="A476" s="2">
        <v>42844</v>
      </c>
      <c r="B476" s="3">
        <f t="shared" si="21"/>
        <v>4</v>
      </c>
      <c r="C476" t="str">
        <f t="shared" si="22"/>
        <v>April</v>
      </c>
      <c r="D476">
        <f t="shared" si="23"/>
        <v>2017</v>
      </c>
      <c r="N476" s="2">
        <v>43076</v>
      </c>
      <c r="O476" s="3">
        <v>60</v>
      </c>
      <c r="P476" s="3">
        <v>0.32500000000000001</v>
      </c>
      <c r="Q476" s="3">
        <v>3</v>
      </c>
      <c r="R476" s="3">
        <v>1.0255000000000001</v>
      </c>
      <c r="S476" t="s">
        <v>26</v>
      </c>
    </row>
    <row r="477" spans="1:19" x14ac:dyDescent="0.25">
      <c r="A477" s="2">
        <v>42845</v>
      </c>
      <c r="B477" s="3">
        <f t="shared" si="21"/>
        <v>4</v>
      </c>
      <c r="C477" t="str">
        <f t="shared" si="22"/>
        <v>April</v>
      </c>
      <c r="D477">
        <f t="shared" si="23"/>
        <v>2017</v>
      </c>
      <c r="N477" s="2">
        <v>42980</v>
      </c>
      <c r="O477" s="3">
        <v>60</v>
      </c>
      <c r="P477" s="3">
        <v>0.32500000000000001</v>
      </c>
      <c r="Q477" s="3">
        <v>3</v>
      </c>
      <c r="R477" s="3">
        <v>1.0255000000000001</v>
      </c>
      <c r="S477" t="s">
        <v>22</v>
      </c>
    </row>
    <row r="478" spans="1:19" x14ac:dyDescent="0.25">
      <c r="A478" s="2">
        <v>42846</v>
      </c>
      <c r="B478" s="3">
        <f t="shared" si="21"/>
        <v>4</v>
      </c>
      <c r="C478" t="str">
        <f t="shared" si="22"/>
        <v>April</v>
      </c>
      <c r="D478">
        <f t="shared" si="23"/>
        <v>2017</v>
      </c>
      <c r="N478" s="2">
        <v>43075</v>
      </c>
      <c r="O478" s="3">
        <v>1</v>
      </c>
      <c r="P478" s="3">
        <v>0</v>
      </c>
      <c r="Q478" s="3">
        <v>2</v>
      </c>
      <c r="R478" s="3">
        <v>1.0255000000000001</v>
      </c>
      <c r="S478" t="s">
        <v>18</v>
      </c>
    </row>
    <row r="479" spans="1:19" x14ac:dyDescent="0.25">
      <c r="A479" s="2">
        <v>42847</v>
      </c>
      <c r="B479" s="3">
        <f t="shared" si="21"/>
        <v>4</v>
      </c>
      <c r="C479" t="str">
        <f t="shared" si="22"/>
        <v>April</v>
      </c>
      <c r="D479">
        <f t="shared" si="23"/>
        <v>2017</v>
      </c>
      <c r="N479" s="2">
        <v>43091</v>
      </c>
      <c r="O479" s="3">
        <v>7</v>
      </c>
      <c r="P479" s="3">
        <v>0</v>
      </c>
      <c r="Q479" s="3">
        <v>3</v>
      </c>
      <c r="R479" s="3">
        <v>1.0255000000000001</v>
      </c>
      <c r="S479" t="s">
        <v>20</v>
      </c>
    </row>
    <row r="480" spans="1:19" x14ac:dyDescent="0.25">
      <c r="A480" s="2">
        <v>42848</v>
      </c>
      <c r="B480" s="3">
        <f t="shared" si="21"/>
        <v>4</v>
      </c>
      <c r="C480" t="str">
        <f t="shared" si="22"/>
        <v>April</v>
      </c>
      <c r="D480">
        <f t="shared" si="23"/>
        <v>2017</v>
      </c>
      <c r="N480" s="2">
        <v>42662</v>
      </c>
      <c r="O480" s="3">
        <v>60</v>
      </c>
      <c r="P480" s="3">
        <v>0.32500000000000001</v>
      </c>
      <c r="Q480" s="3">
        <v>3</v>
      </c>
      <c r="R480" s="3">
        <v>1</v>
      </c>
      <c r="S480" t="s">
        <v>20</v>
      </c>
    </row>
    <row r="481" spans="1:19" x14ac:dyDescent="0.25">
      <c r="A481" s="2">
        <v>42849</v>
      </c>
      <c r="B481" s="3">
        <f t="shared" si="21"/>
        <v>4</v>
      </c>
      <c r="C481" t="str">
        <f t="shared" si="22"/>
        <v>April</v>
      </c>
      <c r="D481">
        <f t="shared" si="23"/>
        <v>2017</v>
      </c>
      <c r="N481" s="2">
        <v>42412</v>
      </c>
      <c r="O481" s="3">
        <v>1</v>
      </c>
      <c r="P481" s="3">
        <v>0</v>
      </c>
      <c r="Q481" s="3">
        <v>4</v>
      </c>
      <c r="R481" s="3">
        <v>0.99</v>
      </c>
      <c r="S481" t="s">
        <v>14</v>
      </c>
    </row>
    <row r="482" spans="1:19" x14ac:dyDescent="0.25">
      <c r="A482" s="2">
        <v>42850</v>
      </c>
      <c r="B482" s="3">
        <f t="shared" si="21"/>
        <v>4</v>
      </c>
      <c r="C482" t="str">
        <f t="shared" si="22"/>
        <v>April</v>
      </c>
      <c r="D482">
        <f t="shared" si="23"/>
        <v>2017</v>
      </c>
      <c r="N482" s="2">
        <v>42795</v>
      </c>
      <c r="O482" s="3">
        <v>9</v>
      </c>
      <c r="P482" s="3">
        <v>0</v>
      </c>
      <c r="Q482" s="3">
        <v>1</v>
      </c>
      <c r="R482" s="3">
        <v>1.02</v>
      </c>
      <c r="S482" t="s">
        <v>20</v>
      </c>
    </row>
    <row r="483" spans="1:19" x14ac:dyDescent="0.25">
      <c r="A483" s="2">
        <v>42851</v>
      </c>
      <c r="B483" s="3">
        <f t="shared" si="21"/>
        <v>4</v>
      </c>
      <c r="C483" t="str">
        <f t="shared" si="22"/>
        <v>April</v>
      </c>
      <c r="D483">
        <f t="shared" si="23"/>
        <v>2017</v>
      </c>
      <c r="N483" s="2">
        <v>42484</v>
      </c>
      <c r="O483" s="3">
        <v>60</v>
      </c>
      <c r="P483" s="3">
        <v>0.32500000000000001</v>
      </c>
      <c r="Q483" s="3">
        <v>3</v>
      </c>
      <c r="R483" s="3">
        <v>0.99</v>
      </c>
      <c r="S483" t="s">
        <v>22</v>
      </c>
    </row>
    <row r="484" spans="1:19" x14ac:dyDescent="0.25">
      <c r="A484" s="2">
        <v>42852</v>
      </c>
      <c r="B484" s="3">
        <f t="shared" si="21"/>
        <v>4</v>
      </c>
      <c r="C484" t="str">
        <f t="shared" si="22"/>
        <v>April</v>
      </c>
      <c r="D484">
        <f t="shared" si="23"/>
        <v>2017</v>
      </c>
      <c r="N484" s="2">
        <v>42800</v>
      </c>
      <c r="O484" s="3">
        <v>108</v>
      </c>
      <c r="P484" s="3">
        <v>0.4</v>
      </c>
      <c r="Q484" s="3">
        <v>4</v>
      </c>
      <c r="R484" s="3">
        <v>1.02</v>
      </c>
      <c r="S484" t="s">
        <v>18</v>
      </c>
    </row>
    <row r="485" spans="1:19" x14ac:dyDescent="0.25">
      <c r="A485" s="2">
        <v>42853</v>
      </c>
      <c r="B485" s="3">
        <f t="shared" si="21"/>
        <v>4</v>
      </c>
      <c r="C485" t="str">
        <f t="shared" si="22"/>
        <v>April</v>
      </c>
      <c r="D485">
        <f t="shared" si="23"/>
        <v>2017</v>
      </c>
      <c r="N485" s="2">
        <v>42497</v>
      </c>
      <c r="O485" s="3">
        <v>48</v>
      </c>
      <c r="P485" s="3">
        <v>0.32500000000000001</v>
      </c>
      <c r="Q485" s="3">
        <v>4</v>
      </c>
      <c r="R485" s="3">
        <v>0.99</v>
      </c>
      <c r="S485" t="s">
        <v>20</v>
      </c>
    </row>
    <row r="486" spans="1:19" x14ac:dyDescent="0.25">
      <c r="A486" s="2">
        <v>42854</v>
      </c>
      <c r="B486" s="3">
        <f t="shared" si="21"/>
        <v>4</v>
      </c>
      <c r="C486" t="str">
        <f t="shared" si="22"/>
        <v>April</v>
      </c>
      <c r="D486">
        <f t="shared" si="23"/>
        <v>2017</v>
      </c>
      <c r="N486" s="2">
        <v>42904</v>
      </c>
      <c r="O486" s="3">
        <v>48</v>
      </c>
      <c r="P486" s="3">
        <v>0.32500000000000001</v>
      </c>
      <c r="Q486" s="3">
        <v>3</v>
      </c>
      <c r="R486" s="3">
        <v>1.0255000000000001</v>
      </c>
      <c r="S486" t="s">
        <v>27</v>
      </c>
    </row>
    <row r="487" spans="1:19" x14ac:dyDescent="0.25">
      <c r="A487" s="2">
        <v>42855</v>
      </c>
      <c r="B487" s="3">
        <f t="shared" si="21"/>
        <v>4</v>
      </c>
      <c r="C487" t="str">
        <f t="shared" si="22"/>
        <v>April</v>
      </c>
      <c r="D487">
        <f t="shared" si="23"/>
        <v>2017</v>
      </c>
      <c r="N487" s="2">
        <v>42383</v>
      </c>
      <c r="O487" s="3">
        <v>60</v>
      </c>
      <c r="P487" s="3">
        <v>0.32500000000000001</v>
      </c>
      <c r="Q487" s="3">
        <v>3</v>
      </c>
      <c r="R487" s="3">
        <v>0.99</v>
      </c>
      <c r="S487" t="s">
        <v>18</v>
      </c>
    </row>
    <row r="488" spans="1:19" x14ac:dyDescent="0.25">
      <c r="A488" s="2">
        <v>42856</v>
      </c>
      <c r="B488" s="3">
        <f t="shared" si="21"/>
        <v>5</v>
      </c>
      <c r="C488" t="str">
        <f t="shared" si="22"/>
        <v>May</v>
      </c>
      <c r="D488">
        <f t="shared" si="23"/>
        <v>2017</v>
      </c>
      <c r="N488" s="2">
        <v>42982</v>
      </c>
      <c r="O488" s="3">
        <v>3</v>
      </c>
      <c r="P488" s="3">
        <v>0</v>
      </c>
      <c r="Q488" s="3">
        <v>2</v>
      </c>
      <c r="R488" s="3">
        <v>1.0255000000000001</v>
      </c>
      <c r="S488" t="s">
        <v>20</v>
      </c>
    </row>
    <row r="489" spans="1:19" x14ac:dyDescent="0.25">
      <c r="A489" s="2">
        <v>42857</v>
      </c>
      <c r="B489" s="3">
        <f t="shared" si="21"/>
        <v>5</v>
      </c>
      <c r="C489" t="str">
        <f t="shared" si="22"/>
        <v>May</v>
      </c>
      <c r="D489">
        <f t="shared" si="23"/>
        <v>2017</v>
      </c>
      <c r="N489" s="2">
        <v>42651</v>
      </c>
      <c r="O489" s="3">
        <v>3</v>
      </c>
      <c r="P489" s="3">
        <v>0</v>
      </c>
      <c r="Q489" s="3">
        <v>3</v>
      </c>
      <c r="R489" s="3">
        <v>1</v>
      </c>
      <c r="S489" t="s">
        <v>14</v>
      </c>
    </row>
    <row r="490" spans="1:19" x14ac:dyDescent="0.25">
      <c r="A490" s="2">
        <v>42858</v>
      </c>
      <c r="B490" s="3">
        <f t="shared" si="21"/>
        <v>5</v>
      </c>
      <c r="C490" t="str">
        <f t="shared" si="22"/>
        <v>May</v>
      </c>
      <c r="D490">
        <f t="shared" si="23"/>
        <v>2017</v>
      </c>
      <c r="N490" s="2">
        <v>42503</v>
      </c>
      <c r="O490" s="3">
        <v>5</v>
      </c>
      <c r="P490" s="3">
        <v>0</v>
      </c>
      <c r="Q490" s="3">
        <v>4</v>
      </c>
      <c r="R490" s="3">
        <v>0.99</v>
      </c>
      <c r="S490" t="s">
        <v>20</v>
      </c>
    </row>
    <row r="491" spans="1:19" x14ac:dyDescent="0.25">
      <c r="A491" s="2">
        <v>42859</v>
      </c>
      <c r="B491" s="3">
        <f t="shared" si="21"/>
        <v>5</v>
      </c>
      <c r="C491" t="str">
        <f t="shared" si="22"/>
        <v>May</v>
      </c>
      <c r="D491">
        <f t="shared" si="23"/>
        <v>2017</v>
      </c>
      <c r="N491" s="2">
        <v>42577</v>
      </c>
      <c r="O491" s="3">
        <v>24</v>
      </c>
      <c r="P491" s="3">
        <v>0.25</v>
      </c>
      <c r="Q491" s="3">
        <v>2</v>
      </c>
      <c r="R491" s="3">
        <v>0.97250000000000003</v>
      </c>
      <c r="S491" t="s">
        <v>14</v>
      </c>
    </row>
    <row r="492" spans="1:19" x14ac:dyDescent="0.25">
      <c r="A492" s="2">
        <v>42860</v>
      </c>
      <c r="B492" s="3">
        <f t="shared" si="21"/>
        <v>5</v>
      </c>
      <c r="C492" t="str">
        <f t="shared" si="22"/>
        <v>May</v>
      </c>
      <c r="D492">
        <f t="shared" si="23"/>
        <v>2017</v>
      </c>
      <c r="N492" s="2">
        <v>42403</v>
      </c>
      <c r="O492" s="3">
        <v>4</v>
      </c>
      <c r="P492" s="3">
        <v>0</v>
      </c>
      <c r="Q492" s="3">
        <v>1</v>
      </c>
      <c r="R492" s="3">
        <v>0.99</v>
      </c>
      <c r="S492" t="s">
        <v>27</v>
      </c>
    </row>
    <row r="493" spans="1:19" x14ac:dyDescent="0.25">
      <c r="A493" s="2">
        <v>42861</v>
      </c>
      <c r="B493" s="3">
        <f t="shared" si="21"/>
        <v>5</v>
      </c>
      <c r="C493" t="str">
        <f t="shared" si="22"/>
        <v>May</v>
      </c>
      <c r="D493">
        <f t="shared" si="23"/>
        <v>2017</v>
      </c>
      <c r="N493" s="2">
        <v>42833</v>
      </c>
      <c r="O493" s="3">
        <v>2</v>
      </c>
      <c r="P493" s="3">
        <v>0</v>
      </c>
      <c r="Q493" s="3">
        <v>1</v>
      </c>
      <c r="R493" s="3">
        <v>1.02</v>
      </c>
      <c r="S493" t="s">
        <v>28</v>
      </c>
    </row>
    <row r="494" spans="1:19" x14ac:dyDescent="0.25">
      <c r="A494" s="2">
        <v>42862</v>
      </c>
      <c r="B494" s="3">
        <f t="shared" si="21"/>
        <v>5</v>
      </c>
      <c r="C494" t="str">
        <f t="shared" si="22"/>
        <v>May</v>
      </c>
      <c r="D494">
        <f t="shared" si="23"/>
        <v>2017</v>
      </c>
      <c r="N494" s="2">
        <v>42483</v>
      </c>
      <c r="O494" s="3">
        <v>1</v>
      </c>
      <c r="P494" s="3">
        <v>0</v>
      </c>
      <c r="Q494" s="3">
        <v>4</v>
      </c>
      <c r="R494" s="3">
        <v>0.99</v>
      </c>
      <c r="S494" t="s">
        <v>27</v>
      </c>
    </row>
    <row r="495" spans="1:19" x14ac:dyDescent="0.25">
      <c r="A495" s="2">
        <v>42863</v>
      </c>
      <c r="B495" s="3">
        <f t="shared" si="21"/>
        <v>5</v>
      </c>
      <c r="C495" t="str">
        <f t="shared" si="22"/>
        <v>May</v>
      </c>
      <c r="D495">
        <f t="shared" si="23"/>
        <v>2017</v>
      </c>
      <c r="N495" s="2">
        <v>42654</v>
      </c>
      <c r="O495" s="3">
        <v>8</v>
      </c>
      <c r="P495" s="3">
        <v>0</v>
      </c>
      <c r="Q495" s="3">
        <v>3</v>
      </c>
      <c r="R495" s="3">
        <v>1</v>
      </c>
      <c r="S495" t="s">
        <v>20</v>
      </c>
    </row>
    <row r="496" spans="1:19" x14ac:dyDescent="0.25">
      <c r="A496" s="2">
        <v>42864</v>
      </c>
      <c r="B496" s="3">
        <f t="shared" si="21"/>
        <v>5</v>
      </c>
      <c r="C496" t="str">
        <f t="shared" si="22"/>
        <v>May</v>
      </c>
      <c r="D496">
        <f t="shared" si="23"/>
        <v>2017</v>
      </c>
      <c r="N496" s="2">
        <v>42969</v>
      </c>
      <c r="O496" s="3">
        <v>7</v>
      </c>
      <c r="P496" s="3">
        <v>0</v>
      </c>
      <c r="Q496" s="3">
        <v>2</v>
      </c>
      <c r="R496" s="3">
        <v>1.0255000000000001</v>
      </c>
      <c r="S496" t="s">
        <v>14</v>
      </c>
    </row>
    <row r="497" spans="1:19" x14ac:dyDescent="0.25">
      <c r="A497" s="2">
        <v>42865</v>
      </c>
      <c r="B497" s="3">
        <f t="shared" si="21"/>
        <v>5</v>
      </c>
      <c r="C497" t="str">
        <f t="shared" si="22"/>
        <v>May</v>
      </c>
      <c r="D497">
        <f t="shared" si="23"/>
        <v>2017</v>
      </c>
      <c r="N497" s="2">
        <v>42726</v>
      </c>
      <c r="O497" s="3">
        <v>36</v>
      </c>
      <c r="P497" s="3">
        <v>0.25</v>
      </c>
      <c r="Q497" s="3">
        <v>3</v>
      </c>
      <c r="R497" s="3">
        <v>1.0175000000000001</v>
      </c>
      <c r="S497" t="s">
        <v>27</v>
      </c>
    </row>
    <row r="498" spans="1:19" x14ac:dyDescent="0.25">
      <c r="A498" s="2">
        <v>42866</v>
      </c>
      <c r="B498" s="3">
        <f t="shared" si="21"/>
        <v>5</v>
      </c>
      <c r="C498" t="str">
        <f t="shared" si="22"/>
        <v>May</v>
      </c>
      <c r="D498">
        <f t="shared" si="23"/>
        <v>2017</v>
      </c>
      <c r="N498" s="2">
        <v>42522</v>
      </c>
      <c r="O498" s="3">
        <v>2</v>
      </c>
      <c r="P498" s="3">
        <v>0</v>
      </c>
      <c r="Q498" s="3">
        <v>4</v>
      </c>
      <c r="R498" s="3">
        <v>0.97250000000000003</v>
      </c>
      <c r="S498" t="s">
        <v>20</v>
      </c>
    </row>
    <row r="499" spans="1:19" x14ac:dyDescent="0.25">
      <c r="A499" s="2">
        <v>42867</v>
      </c>
      <c r="B499" s="3">
        <f t="shared" si="21"/>
        <v>5</v>
      </c>
      <c r="C499" t="str">
        <f t="shared" si="22"/>
        <v>May</v>
      </c>
      <c r="D499">
        <f t="shared" si="23"/>
        <v>2017</v>
      </c>
      <c r="N499" s="2">
        <v>43032</v>
      </c>
      <c r="O499" s="3">
        <v>72</v>
      </c>
      <c r="P499" s="3">
        <v>0.32500000000000001</v>
      </c>
      <c r="Q499" s="3">
        <v>2</v>
      </c>
      <c r="R499" s="3">
        <v>1.0255000000000001</v>
      </c>
      <c r="S499" t="s">
        <v>20</v>
      </c>
    </row>
    <row r="500" spans="1:19" x14ac:dyDescent="0.25">
      <c r="A500" s="2">
        <v>42868</v>
      </c>
      <c r="B500" s="3">
        <f t="shared" si="21"/>
        <v>5</v>
      </c>
      <c r="C500" t="str">
        <f t="shared" si="22"/>
        <v>May</v>
      </c>
      <c r="D500">
        <f t="shared" si="23"/>
        <v>2017</v>
      </c>
      <c r="N500" s="2">
        <v>43034</v>
      </c>
      <c r="O500" s="3">
        <v>60</v>
      </c>
      <c r="P500" s="3">
        <v>0.32500000000000001</v>
      </c>
      <c r="Q500" s="3">
        <v>2</v>
      </c>
      <c r="R500" s="3">
        <v>1.0255000000000001</v>
      </c>
      <c r="S500" t="s">
        <v>20</v>
      </c>
    </row>
    <row r="501" spans="1:19" x14ac:dyDescent="0.25">
      <c r="A501" s="2">
        <v>42869</v>
      </c>
      <c r="B501" s="3">
        <f t="shared" si="21"/>
        <v>5</v>
      </c>
      <c r="C501" t="str">
        <f t="shared" si="22"/>
        <v>May</v>
      </c>
      <c r="D501">
        <f t="shared" si="23"/>
        <v>2017</v>
      </c>
      <c r="N501" s="2">
        <v>43016</v>
      </c>
      <c r="O501" s="3">
        <v>48</v>
      </c>
      <c r="P501" s="3">
        <v>0.32500000000000001</v>
      </c>
      <c r="Q501" s="3">
        <v>2</v>
      </c>
      <c r="R501" s="3">
        <v>1.0255000000000001</v>
      </c>
      <c r="S501" t="s">
        <v>28</v>
      </c>
    </row>
    <row r="502" spans="1:19" x14ac:dyDescent="0.25">
      <c r="A502" s="2">
        <v>42870</v>
      </c>
      <c r="B502" s="3">
        <f t="shared" si="21"/>
        <v>5</v>
      </c>
      <c r="C502" t="str">
        <f t="shared" si="22"/>
        <v>May</v>
      </c>
      <c r="D502">
        <f t="shared" si="23"/>
        <v>2017</v>
      </c>
      <c r="N502" s="2">
        <v>42383</v>
      </c>
      <c r="O502" s="3">
        <v>216</v>
      </c>
      <c r="P502" s="3">
        <v>0.4375</v>
      </c>
      <c r="Q502" s="3">
        <v>4</v>
      </c>
      <c r="R502" s="3">
        <v>0.99</v>
      </c>
      <c r="S502" t="s">
        <v>18</v>
      </c>
    </row>
    <row r="503" spans="1:19" x14ac:dyDescent="0.25">
      <c r="A503" s="2">
        <v>42871</v>
      </c>
      <c r="B503" s="3">
        <f t="shared" si="21"/>
        <v>5</v>
      </c>
      <c r="C503" t="str">
        <f t="shared" si="22"/>
        <v>May</v>
      </c>
      <c r="D503">
        <f t="shared" si="23"/>
        <v>2017</v>
      </c>
      <c r="N503" s="2">
        <v>42659</v>
      </c>
      <c r="O503" s="3">
        <v>2</v>
      </c>
      <c r="P503" s="3">
        <v>0</v>
      </c>
      <c r="Q503" s="3">
        <v>3</v>
      </c>
      <c r="R503" s="3">
        <v>1</v>
      </c>
      <c r="S503" t="s">
        <v>20</v>
      </c>
    </row>
    <row r="504" spans="1:19" x14ac:dyDescent="0.25">
      <c r="A504" s="2">
        <v>42872</v>
      </c>
      <c r="B504" s="3">
        <f t="shared" si="21"/>
        <v>5</v>
      </c>
      <c r="C504" t="str">
        <f t="shared" si="22"/>
        <v>May</v>
      </c>
      <c r="D504">
        <f t="shared" si="23"/>
        <v>2017</v>
      </c>
      <c r="N504" s="2">
        <v>42864</v>
      </c>
      <c r="O504" s="3">
        <v>5</v>
      </c>
      <c r="P504" s="3">
        <v>0</v>
      </c>
      <c r="Q504" s="3">
        <v>4</v>
      </c>
      <c r="R504" s="3">
        <v>1.0255000000000001</v>
      </c>
      <c r="S504" t="s">
        <v>20</v>
      </c>
    </row>
    <row r="505" spans="1:19" x14ac:dyDescent="0.25">
      <c r="A505" s="2">
        <v>42873</v>
      </c>
      <c r="B505" s="3">
        <f t="shared" si="21"/>
        <v>5</v>
      </c>
      <c r="C505" t="str">
        <f t="shared" si="22"/>
        <v>May</v>
      </c>
      <c r="D505">
        <f t="shared" si="23"/>
        <v>2017</v>
      </c>
      <c r="N505" s="2">
        <v>43087</v>
      </c>
      <c r="O505" s="3">
        <v>3</v>
      </c>
      <c r="P505" s="3">
        <v>0</v>
      </c>
      <c r="Q505" s="3">
        <v>3</v>
      </c>
      <c r="R505" s="3">
        <v>1.0255000000000001</v>
      </c>
      <c r="S505" t="s">
        <v>16</v>
      </c>
    </row>
    <row r="506" spans="1:19" x14ac:dyDescent="0.25">
      <c r="A506" s="2">
        <v>42874</v>
      </c>
      <c r="B506" s="3">
        <f t="shared" si="21"/>
        <v>5</v>
      </c>
      <c r="C506" t="str">
        <f t="shared" si="22"/>
        <v>May</v>
      </c>
      <c r="D506">
        <f t="shared" si="23"/>
        <v>2017</v>
      </c>
      <c r="N506" s="2">
        <v>42505</v>
      </c>
      <c r="O506" s="3">
        <v>252</v>
      </c>
      <c r="P506" s="3">
        <v>0.4375</v>
      </c>
      <c r="Q506" s="3">
        <v>4</v>
      </c>
      <c r="R506" s="3">
        <v>0.99</v>
      </c>
      <c r="S506" t="s">
        <v>14</v>
      </c>
    </row>
    <row r="507" spans="1:19" x14ac:dyDescent="0.25">
      <c r="A507" s="2">
        <v>42875</v>
      </c>
      <c r="B507" s="3">
        <f t="shared" si="21"/>
        <v>5</v>
      </c>
      <c r="C507" t="str">
        <f t="shared" si="22"/>
        <v>May</v>
      </c>
      <c r="D507">
        <f t="shared" si="23"/>
        <v>2017</v>
      </c>
      <c r="N507" s="2">
        <v>42721</v>
      </c>
      <c r="O507" s="3">
        <v>8</v>
      </c>
      <c r="P507" s="3">
        <v>0</v>
      </c>
      <c r="Q507" s="3">
        <v>2</v>
      </c>
      <c r="R507" s="3">
        <v>1.0175000000000001</v>
      </c>
      <c r="S507" t="s">
        <v>16</v>
      </c>
    </row>
    <row r="508" spans="1:19" x14ac:dyDescent="0.25">
      <c r="A508" s="2">
        <v>42876</v>
      </c>
      <c r="B508" s="3">
        <f t="shared" si="21"/>
        <v>5</v>
      </c>
      <c r="C508" t="str">
        <f t="shared" si="22"/>
        <v>May</v>
      </c>
      <c r="D508">
        <f t="shared" si="23"/>
        <v>2017</v>
      </c>
      <c r="N508" s="2">
        <v>42652</v>
      </c>
      <c r="O508" s="3">
        <v>7</v>
      </c>
      <c r="P508" s="3">
        <v>0</v>
      </c>
      <c r="Q508" s="3">
        <v>3</v>
      </c>
      <c r="R508" s="3">
        <v>1</v>
      </c>
      <c r="S508" t="s">
        <v>20</v>
      </c>
    </row>
    <row r="509" spans="1:19" x14ac:dyDescent="0.25">
      <c r="A509" s="2">
        <v>42877</v>
      </c>
      <c r="B509" s="3">
        <f t="shared" si="21"/>
        <v>5</v>
      </c>
      <c r="C509" t="str">
        <f t="shared" si="22"/>
        <v>May</v>
      </c>
      <c r="D509">
        <f t="shared" si="23"/>
        <v>2017</v>
      </c>
      <c r="N509" s="2">
        <v>42979</v>
      </c>
      <c r="O509" s="3">
        <v>48</v>
      </c>
      <c r="P509" s="3">
        <v>0.32500000000000001</v>
      </c>
      <c r="Q509" s="3">
        <v>4</v>
      </c>
      <c r="R509" s="3">
        <v>1.0255000000000001</v>
      </c>
      <c r="S509" t="s">
        <v>22</v>
      </c>
    </row>
    <row r="510" spans="1:19" x14ac:dyDescent="0.25">
      <c r="A510" s="2">
        <v>42878</v>
      </c>
      <c r="B510" s="3">
        <f t="shared" si="21"/>
        <v>5</v>
      </c>
      <c r="C510" t="str">
        <f t="shared" si="22"/>
        <v>May</v>
      </c>
      <c r="D510">
        <f t="shared" si="23"/>
        <v>2017</v>
      </c>
      <c r="N510" s="2">
        <v>42421</v>
      </c>
      <c r="O510" s="3">
        <v>3</v>
      </c>
      <c r="P510" s="3">
        <v>0</v>
      </c>
      <c r="Q510" s="3">
        <v>2</v>
      </c>
      <c r="R510" s="3">
        <v>0.99</v>
      </c>
      <c r="S510" t="s">
        <v>14</v>
      </c>
    </row>
    <row r="511" spans="1:19" x14ac:dyDescent="0.25">
      <c r="A511" s="2">
        <v>42879</v>
      </c>
      <c r="B511" s="3">
        <f t="shared" si="21"/>
        <v>5</v>
      </c>
      <c r="C511" t="str">
        <f t="shared" si="22"/>
        <v>May</v>
      </c>
      <c r="D511">
        <f t="shared" si="23"/>
        <v>2017</v>
      </c>
      <c r="N511" s="2">
        <v>42822</v>
      </c>
      <c r="O511" s="3">
        <v>3</v>
      </c>
      <c r="P511" s="3">
        <v>0</v>
      </c>
      <c r="Q511" s="3">
        <v>1</v>
      </c>
      <c r="R511" s="3">
        <v>1.02</v>
      </c>
      <c r="S511" t="s">
        <v>26</v>
      </c>
    </row>
    <row r="512" spans="1:19" x14ac:dyDescent="0.25">
      <c r="A512" s="2">
        <v>42880</v>
      </c>
      <c r="B512" s="3">
        <f t="shared" si="21"/>
        <v>5</v>
      </c>
      <c r="C512" t="str">
        <f t="shared" si="22"/>
        <v>May</v>
      </c>
      <c r="D512">
        <f t="shared" si="23"/>
        <v>2017</v>
      </c>
      <c r="N512" s="2">
        <v>42789</v>
      </c>
      <c r="O512" s="3">
        <v>36</v>
      </c>
      <c r="P512" s="3">
        <v>0.25</v>
      </c>
      <c r="Q512" s="3">
        <v>3</v>
      </c>
      <c r="R512" s="3">
        <v>1.02</v>
      </c>
      <c r="S512" t="s">
        <v>20</v>
      </c>
    </row>
    <row r="513" spans="1:19" x14ac:dyDescent="0.25">
      <c r="A513" s="2">
        <v>42881</v>
      </c>
      <c r="B513" s="3">
        <f t="shared" si="21"/>
        <v>5</v>
      </c>
      <c r="C513" t="str">
        <f t="shared" si="22"/>
        <v>May</v>
      </c>
      <c r="D513">
        <f t="shared" si="23"/>
        <v>2017</v>
      </c>
      <c r="N513" s="2">
        <v>42926</v>
      </c>
      <c r="O513" s="3">
        <v>156</v>
      </c>
      <c r="P513" s="3">
        <v>0.4375</v>
      </c>
      <c r="Q513" s="3">
        <v>1</v>
      </c>
      <c r="R513" s="3">
        <v>1.0255000000000001</v>
      </c>
      <c r="S513" t="s">
        <v>20</v>
      </c>
    </row>
    <row r="514" spans="1:19" x14ac:dyDescent="0.25">
      <c r="A514" s="2">
        <v>42882</v>
      </c>
      <c r="B514" s="3">
        <f t="shared" si="21"/>
        <v>5</v>
      </c>
      <c r="C514" t="str">
        <f t="shared" si="22"/>
        <v>May</v>
      </c>
      <c r="D514">
        <f t="shared" si="23"/>
        <v>2017</v>
      </c>
      <c r="N514" s="2">
        <v>42655</v>
      </c>
      <c r="O514" s="3">
        <v>4</v>
      </c>
      <c r="P514" s="3">
        <v>0</v>
      </c>
      <c r="Q514" s="3">
        <v>3</v>
      </c>
      <c r="R514" s="3">
        <v>1</v>
      </c>
      <c r="S514" t="s">
        <v>20</v>
      </c>
    </row>
    <row r="515" spans="1:19" x14ac:dyDescent="0.25">
      <c r="A515" s="2">
        <v>42883</v>
      </c>
      <c r="B515" s="3">
        <f t="shared" ref="B515:B578" si="24">MONTH(A515)</f>
        <v>5</v>
      </c>
      <c r="C515" t="str">
        <f t="shared" ref="C515:C578" si="25">TEXT(A515,"mmmm")</f>
        <v>May</v>
      </c>
      <c r="D515">
        <f t="shared" ref="D515:D578" si="26">YEAR(A515)</f>
        <v>2017</v>
      </c>
      <c r="N515" s="2">
        <v>42895</v>
      </c>
      <c r="O515" s="3">
        <v>9</v>
      </c>
      <c r="P515" s="3">
        <v>0</v>
      </c>
      <c r="Q515" s="3">
        <v>2</v>
      </c>
      <c r="R515" s="3">
        <v>1.0255000000000001</v>
      </c>
      <c r="S515" t="s">
        <v>16</v>
      </c>
    </row>
    <row r="516" spans="1:19" x14ac:dyDescent="0.25">
      <c r="A516" s="2">
        <v>42884</v>
      </c>
      <c r="B516" s="3">
        <f t="shared" si="24"/>
        <v>5</v>
      </c>
      <c r="C516" t="str">
        <f t="shared" si="25"/>
        <v>May</v>
      </c>
      <c r="D516">
        <f t="shared" si="26"/>
        <v>2017</v>
      </c>
      <c r="N516" s="2">
        <v>42618</v>
      </c>
      <c r="O516" s="3">
        <v>2</v>
      </c>
      <c r="P516" s="3">
        <v>0</v>
      </c>
      <c r="Q516" s="3">
        <v>3</v>
      </c>
      <c r="R516" s="3">
        <v>1</v>
      </c>
      <c r="S516" t="s">
        <v>20</v>
      </c>
    </row>
    <row r="517" spans="1:19" x14ac:dyDescent="0.25">
      <c r="A517" s="2">
        <v>42885</v>
      </c>
      <c r="B517" s="3">
        <f t="shared" si="24"/>
        <v>5</v>
      </c>
      <c r="C517" t="str">
        <f t="shared" si="25"/>
        <v>May</v>
      </c>
      <c r="D517">
        <f t="shared" si="26"/>
        <v>2017</v>
      </c>
      <c r="N517" s="2">
        <v>42695</v>
      </c>
      <c r="O517" s="3">
        <v>156</v>
      </c>
      <c r="P517" s="3">
        <v>0.4375</v>
      </c>
      <c r="Q517" s="3">
        <v>3</v>
      </c>
      <c r="R517" s="3">
        <v>1</v>
      </c>
      <c r="S517" t="s">
        <v>20</v>
      </c>
    </row>
    <row r="518" spans="1:19" x14ac:dyDescent="0.25">
      <c r="A518" s="2">
        <v>42886</v>
      </c>
      <c r="B518" s="3">
        <f t="shared" si="24"/>
        <v>5</v>
      </c>
      <c r="C518" t="str">
        <f t="shared" si="25"/>
        <v>May</v>
      </c>
      <c r="D518">
        <f t="shared" si="26"/>
        <v>2017</v>
      </c>
      <c r="N518" s="2">
        <v>42932</v>
      </c>
      <c r="O518" s="3">
        <v>72</v>
      </c>
      <c r="P518" s="3">
        <v>0.32500000000000001</v>
      </c>
      <c r="Q518" s="3">
        <v>1</v>
      </c>
      <c r="R518" s="3">
        <v>1.0255000000000001</v>
      </c>
      <c r="S518" t="s">
        <v>14</v>
      </c>
    </row>
    <row r="519" spans="1:19" x14ac:dyDescent="0.25">
      <c r="A519" s="2">
        <v>42887</v>
      </c>
      <c r="B519" s="3">
        <f t="shared" si="24"/>
        <v>6</v>
      </c>
      <c r="C519" t="str">
        <f t="shared" si="25"/>
        <v>June</v>
      </c>
      <c r="D519">
        <f t="shared" si="26"/>
        <v>2017</v>
      </c>
      <c r="N519" s="2">
        <v>42958</v>
      </c>
      <c r="O519" s="3">
        <v>84</v>
      </c>
      <c r="P519" s="3">
        <v>0.32500000000000001</v>
      </c>
      <c r="Q519" s="3">
        <v>3</v>
      </c>
      <c r="R519" s="3">
        <v>1.0255000000000001</v>
      </c>
      <c r="S519" t="s">
        <v>20</v>
      </c>
    </row>
    <row r="520" spans="1:19" x14ac:dyDescent="0.25">
      <c r="A520" s="2">
        <v>42888</v>
      </c>
      <c r="B520" s="3">
        <f t="shared" si="24"/>
        <v>6</v>
      </c>
      <c r="C520" t="str">
        <f t="shared" si="25"/>
        <v>June</v>
      </c>
      <c r="D520">
        <f t="shared" si="26"/>
        <v>2017</v>
      </c>
      <c r="N520" s="2">
        <v>42490</v>
      </c>
      <c r="O520" s="3">
        <v>84</v>
      </c>
      <c r="P520" s="3">
        <v>0.32500000000000001</v>
      </c>
      <c r="Q520" s="3">
        <v>3</v>
      </c>
      <c r="R520" s="3">
        <v>0.99</v>
      </c>
      <c r="S520" t="s">
        <v>26</v>
      </c>
    </row>
    <row r="521" spans="1:19" x14ac:dyDescent="0.25">
      <c r="A521" s="2">
        <v>42889</v>
      </c>
      <c r="B521" s="3">
        <f t="shared" si="24"/>
        <v>6</v>
      </c>
      <c r="C521" t="str">
        <f t="shared" si="25"/>
        <v>June</v>
      </c>
      <c r="D521">
        <f t="shared" si="26"/>
        <v>2017</v>
      </c>
      <c r="N521" s="2">
        <v>42973</v>
      </c>
      <c r="O521" s="3">
        <v>8</v>
      </c>
      <c r="P521" s="3">
        <v>0</v>
      </c>
      <c r="Q521" s="3">
        <v>2</v>
      </c>
      <c r="R521" s="3">
        <v>1.0255000000000001</v>
      </c>
      <c r="S521" t="s">
        <v>14</v>
      </c>
    </row>
    <row r="522" spans="1:19" x14ac:dyDescent="0.25">
      <c r="A522" s="2">
        <v>42890</v>
      </c>
      <c r="B522" s="3">
        <f t="shared" si="24"/>
        <v>6</v>
      </c>
      <c r="C522" t="str">
        <f t="shared" si="25"/>
        <v>June</v>
      </c>
      <c r="D522">
        <f t="shared" si="26"/>
        <v>2017</v>
      </c>
      <c r="N522" s="2">
        <v>43066</v>
      </c>
      <c r="O522" s="3">
        <v>1</v>
      </c>
      <c r="P522" s="3">
        <v>0</v>
      </c>
      <c r="Q522" s="3">
        <v>4</v>
      </c>
      <c r="R522" s="3">
        <v>1.0255000000000001</v>
      </c>
      <c r="S522" t="s">
        <v>20</v>
      </c>
    </row>
    <row r="523" spans="1:19" x14ac:dyDescent="0.25">
      <c r="A523" s="2">
        <v>42891</v>
      </c>
      <c r="B523" s="3">
        <f t="shared" si="24"/>
        <v>6</v>
      </c>
      <c r="C523" t="str">
        <f t="shared" si="25"/>
        <v>June</v>
      </c>
      <c r="D523">
        <f t="shared" si="26"/>
        <v>2017</v>
      </c>
      <c r="N523" s="2">
        <v>42878</v>
      </c>
      <c r="O523" s="3">
        <v>2</v>
      </c>
      <c r="P523" s="3">
        <v>0</v>
      </c>
      <c r="Q523" s="3">
        <v>2</v>
      </c>
      <c r="R523" s="3">
        <v>1.0255000000000001</v>
      </c>
      <c r="S523" t="s">
        <v>20</v>
      </c>
    </row>
    <row r="524" spans="1:19" x14ac:dyDescent="0.25">
      <c r="A524" s="2">
        <v>42892</v>
      </c>
      <c r="B524" s="3">
        <f t="shared" si="24"/>
        <v>6</v>
      </c>
      <c r="C524" t="str">
        <f t="shared" si="25"/>
        <v>June</v>
      </c>
      <c r="D524">
        <f t="shared" si="26"/>
        <v>2017</v>
      </c>
      <c r="N524" s="2">
        <v>42782</v>
      </c>
      <c r="O524" s="3">
        <v>3</v>
      </c>
      <c r="P524" s="3">
        <v>0</v>
      </c>
      <c r="Q524" s="3">
        <v>4</v>
      </c>
      <c r="R524" s="3">
        <v>1.02</v>
      </c>
      <c r="S524" t="s">
        <v>28</v>
      </c>
    </row>
    <row r="525" spans="1:19" x14ac:dyDescent="0.25">
      <c r="A525" s="2">
        <v>42893</v>
      </c>
      <c r="B525" s="3">
        <f t="shared" si="24"/>
        <v>6</v>
      </c>
      <c r="C525" t="str">
        <f t="shared" si="25"/>
        <v>June</v>
      </c>
      <c r="D525">
        <f t="shared" si="26"/>
        <v>2017</v>
      </c>
      <c r="N525" s="2">
        <v>42473</v>
      </c>
      <c r="O525" s="3">
        <v>48</v>
      </c>
      <c r="P525" s="3">
        <v>0.32500000000000001</v>
      </c>
      <c r="Q525" s="3">
        <v>2</v>
      </c>
      <c r="R525" s="3">
        <v>0.99</v>
      </c>
      <c r="S525" t="s">
        <v>22</v>
      </c>
    </row>
    <row r="526" spans="1:19" x14ac:dyDescent="0.25">
      <c r="A526" s="2">
        <v>42894</v>
      </c>
      <c r="B526" s="3">
        <f t="shared" si="24"/>
        <v>6</v>
      </c>
      <c r="C526" t="str">
        <f t="shared" si="25"/>
        <v>June</v>
      </c>
      <c r="D526">
        <f t="shared" si="26"/>
        <v>2017</v>
      </c>
      <c r="N526" s="2">
        <v>42803</v>
      </c>
      <c r="O526" s="3">
        <v>60</v>
      </c>
      <c r="P526" s="3">
        <v>0.32500000000000001</v>
      </c>
      <c r="Q526" s="3">
        <v>2</v>
      </c>
      <c r="R526" s="3">
        <v>1.02</v>
      </c>
      <c r="S526" t="s">
        <v>28</v>
      </c>
    </row>
    <row r="527" spans="1:19" x14ac:dyDescent="0.25">
      <c r="A527" s="2">
        <v>42895</v>
      </c>
      <c r="B527" s="3">
        <f t="shared" si="24"/>
        <v>6</v>
      </c>
      <c r="C527" t="str">
        <f t="shared" si="25"/>
        <v>June</v>
      </c>
      <c r="D527">
        <f t="shared" si="26"/>
        <v>2017</v>
      </c>
      <c r="N527" s="2">
        <v>42611</v>
      </c>
      <c r="O527" s="3">
        <v>6</v>
      </c>
      <c r="P527" s="3">
        <v>0</v>
      </c>
      <c r="Q527" s="3">
        <v>2</v>
      </c>
      <c r="R527" s="3">
        <v>0.97250000000000003</v>
      </c>
      <c r="S527" t="s">
        <v>27</v>
      </c>
    </row>
    <row r="528" spans="1:19" x14ac:dyDescent="0.25">
      <c r="A528" s="2">
        <v>42896</v>
      </c>
      <c r="B528" s="3">
        <f t="shared" si="24"/>
        <v>6</v>
      </c>
      <c r="C528" t="str">
        <f t="shared" si="25"/>
        <v>June</v>
      </c>
      <c r="D528">
        <f t="shared" si="26"/>
        <v>2017</v>
      </c>
      <c r="N528" s="2">
        <v>43047</v>
      </c>
      <c r="O528" s="3">
        <v>3</v>
      </c>
      <c r="P528" s="3">
        <v>0</v>
      </c>
      <c r="Q528" s="3">
        <v>2</v>
      </c>
      <c r="R528" s="3">
        <v>1.0255000000000001</v>
      </c>
      <c r="S528" t="s">
        <v>27</v>
      </c>
    </row>
    <row r="529" spans="1:19" x14ac:dyDescent="0.25">
      <c r="A529" s="2">
        <v>42897</v>
      </c>
      <c r="B529" s="3">
        <f t="shared" si="24"/>
        <v>6</v>
      </c>
      <c r="C529" t="str">
        <f t="shared" si="25"/>
        <v>June</v>
      </c>
      <c r="D529">
        <f t="shared" si="26"/>
        <v>2017</v>
      </c>
      <c r="N529" s="2">
        <v>42515</v>
      </c>
      <c r="O529" s="3">
        <v>48</v>
      </c>
      <c r="P529" s="3">
        <v>0.32500000000000001</v>
      </c>
      <c r="Q529" s="3">
        <v>1</v>
      </c>
      <c r="R529" s="3">
        <v>0.99</v>
      </c>
      <c r="S529" t="s">
        <v>27</v>
      </c>
    </row>
    <row r="530" spans="1:19" x14ac:dyDescent="0.25">
      <c r="A530" s="2">
        <v>42898</v>
      </c>
      <c r="B530" s="3">
        <f t="shared" si="24"/>
        <v>6</v>
      </c>
      <c r="C530" t="str">
        <f t="shared" si="25"/>
        <v>June</v>
      </c>
      <c r="D530">
        <f t="shared" si="26"/>
        <v>2017</v>
      </c>
      <c r="N530" s="2">
        <v>42389</v>
      </c>
      <c r="O530" s="3">
        <v>60</v>
      </c>
      <c r="P530" s="3">
        <v>0.32500000000000001</v>
      </c>
      <c r="Q530" s="3">
        <v>4</v>
      </c>
      <c r="R530" s="3">
        <v>0.99</v>
      </c>
      <c r="S530" t="s">
        <v>22</v>
      </c>
    </row>
    <row r="531" spans="1:19" x14ac:dyDescent="0.25">
      <c r="A531" s="2">
        <v>42899</v>
      </c>
      <c r="B531" s="3">
        <f t="shared" si="24"/>
        <v>6</v>
      </c>
      <c r="C531" t="str">
        <f t="shared" si="25"/>
        <v>June</v>
      </c>
      <c r="D531">
        <f t="shared" si="26"/>
        <v>2017</v>
      </c>
      <c r="N531" s="2">
        <v>42526</v>
      </c>
      <c r="O531" s="3">
        <v>96</v>
      </c>
      <c r="P531" s="3">
        <v>0.38750000000000001</v>
      </c>
      <c r="Q531" s="3">
        <v>3</v>
      </c>
      <c r="R531" s="3">
        <v>0.97250000000000003</v>
      </c>
      <c r="S531" t="s">
        <v>14</v>
      </c>
    </row>
    <row r="532" spans="1:19" x14ac:dyDescent="0.25">
      <c r="A532" s="2">
        <v>42900</v>
      </c>
      <c r="B532" s="3">
        <f t="shared" si="24"/>
        <v>6</v>
      </c>
      <c r="C532" t="str">
        <f t="shared" si="25"/>
        <v>June</v>
      </c>
      <c r="D532">
        <f t="shared" si="26"/>
        <v>2017</v>
      </c>
      <c r="N532" s="2">
        <v>42482</v>
      </c>
      <c r="O532" s="3">
        <v>72</v>
      </c>
      <c r="P532" s="3">
        <v>0.32500000000000001</v>
      </c>
      <c r="Q532" s="3">
        <v>3</v>
      </c>
      <c r="R532" s="3">
        <v>0.99</v>
      </c>
      <c r="S532" t="s">
        <v>22</v>
      </c>
    </row>
    <row r="533" spans="1:19" x14ac:dyDescent="0.25">
      <c r="A533" s="2">
        <v>42901</v>
      </c>
      <c r="B533" s="3">
        <f t="shared" si="24"/>
        <v>6</v>
      </c>
      <c r="C533" t="str">
        <f t="shared" si="25"/>
        <v>June</v>
      </c>
      <c r="D533">
        <f t="shared" si="26"/>
        <v>2017</v>
      </c>
      <c r="N533" s="2">
        <v>43012</v>
      </c>
      <c r="O533" s="3">
        <v>48</v>
      </c>
      <c r="P533" s="3">
        <v>0.32500000000000001</v>
      </c>
      <c r="Q533" s="3">
        <v>4</v>
      </c>
      <c r="R533" s="3">
        <v>1.0255000000000001</v>
      </c>
      <c r="S533" t="s">
        <v>20</v>
      </c>
    </row>
    <row r="534" spans="1:19" x14ac:dyDescent="0.25">
      <c r="A534" s="2">
        <v>42902</v>
      </c>
      <c r="B534" s="3">
        <f t="shared" si="24"/>
        <v>6</v>
      </c>
      <c r="C534" t="str">
        <f t="shared" si="25"/>
        <v>June</v>
      </c>
      <c r="D534">
        <f t="shared" si="26"/>
        <v>2017</v>
      </c>
      <c r="N534" s="2">
        <v>42617</v>
      </c>
      <c r="O534" s="3">
        <v>156</v>
      </c>
      <c r="P534" s="3">
        <v>0.4375</v>
      </c>
      <c r="Q534" s="3">
        <v>4</v>
      </c>
      <c r="R534" s="3">
        <v>1</v>
      </c>
      <c r="S534" t="s">
        <v>22</v>
      </c>
    </row>
    <row r="535" spans="1:19" x14ac:dyDescent="0.25">
      <c r="A535" s="2">
        <v>42903</v>
      </c>
      <c r="B535" s="3">
        <f t="shared" si="24"/>
        <v>6</v>
      </c>
      <c r="C535" t="str">
        <f t="shared" si="25"/>
        <v>June</v>
      </c>
      <c r="D535">
        <f t="shared" si="26"/>
        <v>2017</v>
      </c>
      <c r="N535" s="2">
        <v>42732</v>
      </c>
      <c r="O535" s="3">
        <v>3</v>
      </c>
      <c r="P535" s="3">
        <v>0</v>
      </c>
      <c r="Q535" s="3">
        <v>2</v>
      </c>
      <c r="R535" s="3">
        <v>1.0175000000000001</v>
      </c>
      <c r="S535" t="s">
        <v>22</v>
      </c>
    </row>
    <row r="536" spans="1:19" x14ac:dyDescent="0.25">
      <c r="A536" s="2">
        <v>42904</v>
      </c>
      <c r="B536" s="3">
        <f t="shared" si="24"/>
        <v>6</v>
      </c>
      <c r="C536" t="str">
        <f t="shared" si="25"/>
        <v>June</v>
      </c>
      <c r="D536">
        <f t="shared" si="26"/>
        <v>2017</v>
      </c>
      <c r="N536" s="2">
        <v>42990</v>
      </c>
      <c r="O536" s="3">
        <v>228</v>
      </c>
      <c r="P536" s="3">
        <v>0.4375</v>
      </c>
      <c r="Q536" s="3">
        <v>1</v>
      </c>
      <c r="R536" s="3">
        <v>1.0255000000000001</v>
      </c>
      <c r="S536" t="s">
        <v>22</v>
      </c>
    </row>
    <row r="537" spans="1:19" x14ac:dyDescent="0.25">
      <c r="A537" s="2">
        <v>42905</v>
      </c>
      <c r="B537" s="3">
        <f t="shared" si="24"/>
        <v>6</v>
      </c>
      <c r="C537" t="str">
        <f t="shared" si="25"/>
        <v>June</v>
      </c>
      <c r="D537">
        <f t="shared" si="26"/>
        <v>2017</v>
      </c>
      <c r="N537" s="2">
        <v>42502</v>
      </c>
      <c r="O537" s="3">
        <v>3</v>
      </c>
      <c r="P537" s="3">
        <v>0</v>
      </c>
      <c r="Q537" s="3">
        <v>4</v>
      </c>
      <c r="R537" s="3">
        <v>0.99</v>
      </c>
      <c r="S537" t="s">
        <v>20</v>
      </c>
    </row>
    <row r="538" spans="1:19" x14ac:dyDescent="0.25">
      <c r="A538" s="2">
        <v>42906</v>
      </c>
      <c r="B538" s="3">
        <f t="shared" si="24"/>
        <v>6</v>
      </c>
      <c r="C538" t="str">
        <f t="shared" si="25"/>
        <v>June</v>
      </c>
      <c r="D538">
        <f t="shared" si="26"/>
        <v>2017</v>
      </c>
      <c r="N538" s="2">
        <v>42585</v>
      </c>
      <c r="O538" s="3">
        <v>72</v>
      </c>
      <c r="P538" s="3">
        <v>0.32500000000000001</v>
      </c>
      <c r="Q538" s="3">
        <v>4</v>
      </c>
      <c r="R538" s="3">
        <v>0.97250000000000003</v>
      </c>
      <c r="S538" t="s">
        <v>20</v>
      </c>
    </row>
    <row r="539" spans="1:19" x14ac:dyDescent="0.25">
      <c r="A539" s="2">
        <v>42907</v>
      </c>
      <c r="B539" s="3">
        <f t="shared" si="24"/>
        <v>6</v>
      </c>
      <c r="C539" t="str">
        <f t="shared" si="25"/>
        <v>June</v>
      </c>
      <c r="D539">
        <f t="shared" si="26"/>
        <v>2017</v>
      </c>
      <c r="N539" s="2">
        <v>42897</v>
      </c>
      <c r="O539" s="3">
        <v>3</v>
      </c>
      <c r="P539" s="3">
        <v>0</v>
      </c>
      <c r="Q539" s="3">
        <v>4</v>
      </c>
      <c r="R539" s="3">
        <v>1.0255000000000001</v>
      </c>
      <c r="S539" t="s">
        <v>22</v>
      </c>
    </row>
    <row r="540" spans="1:19" x14ac:dyDescent="0.25">
      <c r="A540" s="2">
        <v>42908</v>
      </c>
      <c r="B540" s="3">
        <f t="shared" si="24"/>
        <v>6</v>
      </c>
      <c r="C540" t="str">
        <f t="shared" si="25"/>
        <v>June</v>
      </c>
      <c r="D540">
        <f t="shared" si="26"/>
        <v>2017</v>
      </c>
      <c r="N540" s="2">
        <v>42988</v>
      </c>
      <c r="O540" s="3">
        <v>180</v>
      </c>
      <c r="P540" s="3">
        <v>0.4375</v>
      </c>
      <c r="Q540" s="3">
        <v>2</v>
      </c>
      <c r="R540" s="3">
        <v>1.0255000000000001</v>
      </c>
      <c r="S540" t="s">
        <v>20</v>
      </c>
    </row>
    <row r="541" spans="1:19" x14ac:dyDescent="0.25">
      <c r="A541" s="2">
        <v>42909</v>
      </c>
      <c r="B541" s="3">
        <f t="shared" si="24"/>
        <v>6</v>
      </c>
      <c r="C541" t="str">
        <f t="shared" si="25"/>
        <v>June</v>
      </c>
      <c r="D541">
        <f t="shared" si="26"/>
        <v>2017</v>
      </c>
      <c r="N541" s="2">
        <v>42396</v>
      </c>
      <c r="O541" s="3">
        <v>36</v>
      </c>
      <c r="P541" s="3">
        <v>0.25</v>
      </c>
      <c r="Q541" s="3">
        <v>3</v>
      </c>
      <c r="R541" s="3">
        <v>0.99</v>
      </c>
      <c r="S541" t="s">
        <v>14</v>
      </c>
    </row>
    <row r="542" spans="1:19" x14ac:dyDescent="0.25">
      <c r="A542" s="2">
        <v>42910</v>
      </c>
      <c r="B542" s="3">
        <f t="shared" si="24"/>
        <v>6</v>
      </c>
      <c r="C542" t="str">
        <f t="shared" si="25"/>
        <v>June</v>
      </c>
      <c r="D542">
        <f t="shared" si="26"/>
        <v>2017</v>
      </c>
      <c r="N542" s="2">
        <v>42792</v>
      </c>
      <c r="O542" s="3">
        <v>3</v>
      </c>
      <c r="P542" s="3">
        <v>0</v>
      </c>
      <c r="Q542" s="3">
        <v>2</v>
      </c>
      <c r="R542" s="3">
        <v>1.02</v>
      </c>
      <c r="S542" t="s">
        <v>14</v>
      </c>
    </row>
    <row r="543" spans="1:19" x14ac:dyDescent="0.25">
      <c r="A543" s="2">
        <v>42911</v>
      </c>
      <c r="B543" s="3">
        <f t="shared" si="24"/>
        <v>6</v>
      </c>
      <c r="C543" t="str">
        <f t="shared" si="25"/>
        <v>June</v>
      </c>
      <c r="D543">
        <f t="shared" si="26"/>
        <v>2017</v>
      </c>
      <c r="N543" s="2">
        <v>42408</v>
      </c>
      <c r="O543" s="3">
        <v>6</v>
      </c>
      <c r="P543" s="3">
        <v>0</v>
      </c>
      <c r="Q543" s="3">
        <v>4</v>
      </c>
      <c r="R543" s="3">
        <v>0.99</v>
      </c>
      <c r="S543" t="s">
        <v>20</v>
      </c>
    </row>
    <row r="544" spans="1:19" x14ac:dyDescent="0.25">
      <c r="A544" s="2">
        <v>42912</v>
      </c>
      <c r="B544" s="3">
        <f t="shared" si="24"/>
        <v>6</v>
      </c>
      <c r="C544" t="str">
        <f t="shared" si="25"/>
        <v>June</v>
      </c>
      <c r="D544">
        <f t="shared" si="26"/>
        <v>2017</v>
      </c>
      <c r="N544" s="2">
        <v>42697</v>
      </c>
      <c r="O544" s="3">
        <v>72</v>
      </c>
      <c r="P544" s="3">
        <v>0.32500000000000001</v>
      </c>
      <c r="Q544" s="3">
        <v>4</v>
      </c>
      <c r="R544" s="3">
        <v>1</v>
      </c>
      <c r="S544" t="s">
        <v>22</v>
      </c>
    </row>
    <row r="545" spans="1:19" x14ac:dyDescent="0.25">
      <c r="A545" s="2">
        <v>42913</v>
      </c>
      <c r="B545" s="3">
        <f t="shared" si="24"/>
        <v>6</v>
      </c>
      <c r="C545" t="str">
        <f t="shared" si="25"/>
        <v>June</v>
      </c>
      <c r="D545">
        <f t="shared" si="26"/>
        <v>2017</v>
      </c>
      <c r="N545" s="2">
        <v>42418</v>
      </c>
      <c r="O545" s="3">
        <v>2</v>
      </c>
      <c r="P545" s="3">
        <v>0</v>
      </c>
      <c r="Q545" s="3">
        <v>1</v>
      </c>
      <c r="R545" s="3">
        <v>0.99</v>
      </c>
      <c r="S545" t="s">
        <v>18</v>
      </c>
    </row>
    <row r="546" spans="1:19" x14ac:dyDescent="0.25">
      <c r="A546" s="2">
        <v>42914</v>
      </c>
      <c r="B546" s="3">
        <f t="shared" si="24"/>
        <v>6</v>
      </c>
      <c r="C546" t="str">
        <f t="shared" si="25"/>
        <v>June</v>
      </c>
      <c r="D546">
        <f t="shared" si="26"/>
        <v>2017</v>
      </c>
      <c r="N546" s="2">
        <v>42854</v>
      </c>
      <c r="O546" s="3">
        <v>48</v>
      </c>
      <c r="P546" s="3">
        <v>0.32500000000000001</v>
      </c>
      <c r="Q546" s="3">
        <v>3</v>
      </c>
      <c r="R546" s="3">
        <v>1.02</v>
      </c>
      <c r="S546" t="s">
        <v>27</v>
      </c>
    </row>
    <row r="547" spans="1:19" x14ac:dyDescent="0.25">
      <c r="A547" s="2">
        <v>42915</v>
      </c>
      <c r="B547" s="3">
        <f t="shared" si="24"/>
        <v>6</v>
      </c>
      <c r="C547" t="str">
        <f t="shared" si="25"/>
        <v>June</v>
      </c>
      <c r="D547">
        <f t="shared" si="26"/>
        <v>2017</v>
      </c>
      <c r="N547" s="2">
        <v>42648</v>
      </c>
      <c r="O547" s="3">
        <v>48</v>
      </c>
      <c r="P547" s="3">
        <v>0.32500000000000001</v>
      </c>
      <c r="Q547" s="3">
        <v>1</v>
      </c>
      <c r="R547" s="3">
        <v>1</v>
      </c>
      <c r="S547" t="s">
        <v>20</v>
      </c>
    </row>
    <row r="548" spans="1:19" x14ac:dyDescent="0.25">
      <c r="A548" s="2">
        <v>42916</v>
      </c>
      <c r="B548" s="3">
        <f t="shared" si="24"/>
        <v>6</v>
      </c>
      <c r="C548" t="str">
        <f t="shared" si="25"/>
        <v>June</v>
      </c>
      <c r="D548">
        <f t="shared" si="26"/>
        <v>2017</v>
      </c>
      <c r="N548" s="2">
        <v>42954</v>
      </c>
      <c r="O548" s="3">
        <v>132</v>
      </c>
      <c r="P548" s="3">
        <v>0.4</v>
      </c>
      <c r="Q548" s="3">
        <v>4</v>
      </c>
      <c r="R548" s="3">
        <v>1.0255000000000001</v>
      </c>
      <c r="S548" t="s">
        <v>14</v>
      </c>
    </row>
    <row r="549" spans="1:19" x14ac:dyDescent="0.25">
      <c r="A549" s="2">
        <v>42917</v>
      </c>
      <c r="B549" s="3">
        <f t="shared" si="24"/>
        <v>7</v>
      </c>
      <c r="C549" t="str">
        <f t="shared" si="25"/>
        <v>July</v>
      </c>
      <c r="D549">
        <f t="shared" si="26"/>
        <v>2017</v>
      </c>
      <c r="N549" s="2">
        <v>42889</v>
      </c>
      <c r="O549" s="3">
        <v>48</v>
      </c>
      <c r="P549" s="3">
        <v>0.32500000000000001</v>
      </c>
      <c r="Q549" s="3">
        <v>3</v>
      </c>
      <c r="R549" s="3">
        <v>1.0255000000000001</v>
      </c>
      <c r="S549" t="s">
        <v>20</v>
      </c>
    </row>
    <row r="550" spans="1:19" x14ac:dyDescent="0.25">
      <c r="A550" s="2">
        <v>42918</v>
      </c>
      <c r="B550" s="3">
        <f t="shared" si="24"/>
        <v>7</v>
      </c>
      <c r="C550" t="str">
        <f t="shared" si="25"/>
        <v>July</v>
      </c>
      <c r="D550">
        <f t="shared" si="26"/>
        <v>2017</v>
      </c>
      <c r="N550" s="2">
        <v>42484</v>
      </c>
      <c r="O550" s="3">
        <v>1</v>
      </c>
      <c r="P550" s="3">
        <v>0</v>
      </c>
      <c r="Q550" s="3">
        <v>3</v>
      </c>
      <c r="R550" s="3">
        <v>0.99</v>
      </c>
      <c r="S550" t="s">
        <v>20</v>
      </c>
    </row>
    <row r="551" spans="1:19" x14ac:dyDescent="0.25">
      <c r="A551" s="2">
        <v>42919</v>
      </c>
      <c r="B551" s="3">
        <f t="shared" si="24"/>
        <v>7</v>
      </c>
      <c r="C551" t="str">
        <f t="shared" si="25"/>
        <v>July</v>
      </c>
      <c r="D551">
        <f t="shared" si="26"/>
        <v>2017</v>
      </c>
      <c r="N551" s="2">
        <v>43080</v>
      </c>
      <c r="O551" s="3">
        <v>8</v>
      </c>
      <c r="P551" s="3">
        <v>0</v>
      </c>
      <c r="Q551" s="3">
        <v>3</v>
      </c>
      <c r="R551" s="3">
        <v>1.0255000000000001</v>
      </c>
      <c r="S551" t="s">
        <v>14</v>
      </c>
    </row>
    <row r="552" spans="1:19" x14ac:dyDescent="0.25">
      <c r="A552" s="2">
        <v>42920</v>
      </c>
      <c r="B552" s="3">
        <f t="shared" si="24"/>
        <v>7</v>
      </c>
      <c r="C552" t="str">
        <f t="shared" si="25"/>
        <v>July</v>
      </c>
      <c r="D552">
        <f t="shared" si="26"/>
        <v>2017</v>
      </c>
      <c r="N552" s="2">
        <v>42948</v>
      </c>
      <c r="O552" s="3">
        <v>6</v>
      </c>
      <c r="P552" s="3">
        <v>0</v>
      </c>
      <c r="Q552" s="3">
        <v>3</v>
      </c>
      <c r="R552" s="3">
        <v>1.0255000000000001</v>
      </c>
      <c r="S552" t="s">
        <v>20</v>
      </c>
    </row>
    <row r="553" spans="1:19" x14ac:dyDescent="0.25">
      <c r="A553" s="2">
        <v>42921</v>
      </c>
      <c r="B553" s="3">
        <f t="shared" si="24"/>
        <v>7</v>
      </c>
      <c r="C553" t="str">
        <f t="shared" si="25"/>
        <v>July</v>
      </c>
      <c r="D553">
        <f t="shared" si="26"/>
        <v>2017</v>
      </c>
      <c r="N553" s="2">
        <v>42720</v>
      </c>
      <c r="O553" s="3">
        <v>60</v>
      </c>
      <c r="P553" s="3">
        <v>0.32500000000000001</v>
      </c>
      <c r="Q553" s="3">
        <v>3</v>
      </c>
      <c r="R553" s="3">
        <v>1.0175000000000001</v>
      </c>
      <c r="S553" t="s">
        <v>18</v>
      </c>
    </row>
    <row r="554" spans="1:19" x14ac:dyDescent="0.25">
      <c r="A554" s="2">
        <v>42922</v>
      </c>
      <c r="B554" s="3">
        <f t="shared" si="24"/>
        <v>7</v>
      </c>
      <c r="C554" t="str">
        <f t="shared" si="25"/>
        <v>July</v>
      </c>
      <c r="D554">
        <f t="shared" si="26"/>
        <v>2017</v>
      </c>
      <c r="N554" s="2">
        <v>43000</v>
      </c>
      <c r="O554" s="3">
        <v>252</v>
      </c>
      <c r="P554" s="3">
        <v>0.4375</v>
      </c>
      <c r="Q554" s="3">
        <v>4</v>
      </c>
      <c r="R554" s="3">
        <v>1.0255000000000001</v>
      </c>
      <c r="S554" t="s">
        <v>28</v>
      </c>
    </row>
    <row r="555" spans="1:19" x14ac:dyDescent="0.25">
      <c r="A555" s="2">
        <v>42923</v>
      </c>
      <c r="B555" s="3">
        <f t="shared" si="24"/>
        <v>7</v>
      </c>
      <c r="C555" t="str">
        <f t="shared" si="25"/>
        <v>July</v>
      </c>
      <c r="D555">
        <f t="shared" si="26"/>
        <v>2017</v>
      </c>
      <c r="N555" s="2">
        <v>42926</v>
      </c>
      <c r="O555" s="3">
        <v>8</v>
      </c>
      <c r="P555" s="3">
        <v>0</v>
      </c>
      <c r="Q555" s="3">
        <v>4</v>
      </c>
      <c r="R555" s="3">
        <v>1.0255000000000001</v>
      </c>
      <c r="S555" t="s">
        <v>24</v>
      </c>
    </row>
    <row r="556" spans="1:19" x14ac:dyDescent="0.25">
      <c r="A556" s="2">
        <v>42924</v>
      </c>
      <c r="B556" s="3">
        <f t="shared" si="24"/>
        <v>7</v>
      </c>
      <c r="C556" t="str">
        <f t="shared" si="25"/>
        <v>July</v>
      </c>
      <c r="D556">
        <f t="shared" si="26"/>
        <v>2017</v>
      </c>
      <c r="N556" s="2">
        <v>43086</v>
      </c>
      <c r="O556" s="3">
        <v>48</v>
      </c>
      <c r="P556" s="3">
        <v>0.32500000000000001</v>
      </c>
      <c r="Q556" s="3">
        <v>4</v>
      </c>
      <c r="R556" s="3">
        <v>1.0255000000000001</v>
      </c>
      <c r="S556" t="s">
        <v>20</v>
      </c>
    </row>
    <row r="557" spans="1:19" x14ac:dyDescent="0.25">
      <c r="A557" s="2">
        <v>42925</v>
      </c>
      <c r="B557" s="3">
        <f t="shared" si="24"/>
        <v>7</v>
      </c>
      <c r="C557" t="str">
        <f t="shared" si="25"/>
        <v>July</v>
      </c>
      <c r="D557">
        <f t="shared" si="26"/>
        <v>2017</v>
      </c>
      <c r="N557" s="2">
        <v>42772</v>
      </c>
      <c r="O557" s="3">
        <v>120</v>
      </c>
      <c r="P557" s="3">
        <v>0.4</v>
      </c>
      <c r="Q557" s="3">
        <v>2</v>
      </c>
      <c r="R557" s="3">
        <v>1.02</v>
      </c>
      <c r="S557" t="s">
        <v>22</v>
      </c>
    </row>
    <row r="558" spans="1:19" x14ac:dyDescent="0.25">
      <c r="A558" s="2">
        <v>42926</v>
      </c>
      <c r="B558" s="3">
        <f t="shared" si="24"/>
        <v>7</v>
      </c>
      <c r="C558" t="str">
        <f t="shared" si="25"/>
        <v>July</v>
      </c>
      <c r="D558">
        <f t="shared" si="26"/>
        <v>2017</v>
      </c>
      <c r="N558" s="2">
        <v>42977</v>
      </c>
      <c r="O558" s="3">
        <v>36</v>
      </c>
      <c r="P558" s="3">
        <v>0.25</v>
      </c>
      <c r="Q558" s="3">
        <v>4</v>
      </c>
      <c r="R558" s="3">
        <v>1.0255000000000001</v>
      </c>
      <c r="S558" t="s">
        <v>16</v>
      </c>
    </row>
    <row r="559" spans="1:19" x14ac:dyDescent="0.25">
      <c r="A559" s="2">
        <v>42927</v>
      </c>
      <c r="B559" s="3">
        <f t="shared" si="24"/>
        <v>7</v>
      </c>
      <c r="C559" t="str">
        <f t="shared" si="25"/>
        <v>July</v>
      </c>
      <c r="D559">
        <f t="shared" si="26"/>
        <v>2017</v>
      </c>
      <c r="N559" s="2">
        <v>42797</v>
      </c>
      <c r="O559" s="3">
        <v>2</v>
      </c>
      <c r="P559" s="3">
        <v>0</v>
      </c>
      <c r="Q559" s="3">
        <v>2</v>
      </c>
      <c r="R559" s="3">
        <v>1.02</v>
      </c>
      <c r="S559" t="s">
        <v>22</v>
      </c>
    </row>
    <row r="560" spans="1:19" x14ac:dyDescent="0.25">
      <c r="A560" s="2">
        <v>42928</v>
      </c>
      <c r="B560" s="3">
        <f t="shared" si="24"/>
        <v>7</v>
      </c>
      <c r="C560" t="str">
        <f t="shared" si="25"/>
        <v>July</v>
      </c>
      <c r="D560">
        <f t="shared" si="26"/>
        <v>2017</v>
      </c>
      <c r="N560" s="2">
        <v>42662</v>
      </c>
      <c r="O560" s="3">
        <v>1</v>
      </c>
      <c r="P560" s="3">
        <v>0</v>
      </c>
      <c r="Q560" s="3">
        <v>4</v>
      </c>
      <c r="R560" s="3">
        <v>1</v>
      </c>
      <c r="S560" t="s">
        <v>20</v>
      </c>
    </row>
    <row r="561" spans="1:19" x14ac:dyDescent="0.25">
      <c r="A561" s="2">
        <v>42929</v>
      </c>
      <c r="B561" s="3">
        <f t="shared" si="24"/>
        <v>7</v>
      </c>
      <c r="C561" t="str">
        <f t="shared" si="25"/>
        <v>July</v>
      </c>
      <c r="D561">
        <f t="shared" si="26"/>
        <v>2017</v>
      </c>
      <c r="N561" s="2">
        <v>42495</v>
      </c>
      <c r="O561" s="3">
        <v>84</v>
      </c>
      <c r="P561" s="3">
        <v>0.32500000000000001</v>
      </c>
      <c r="Q561" s="3">
        <v>3</v>
      </c>
      <c r="R561" s="3">
        <v>0.99</v>
      </c>
      <c r="S561" t="s">
        <v>20</v>
      </c>
    </row>
    <row r="562" spans="1:19" x14ac:dyDescent="0.25">
      <c r="A562" s="2">
        <v>42930</v>
      </c>
      <c r="B562" s="3">
        <f t="shared" si="24"/>
        <v>7</v>
      </c>
      <c r="C562" t="str">
        <f t="shared" si="25"/>
        <v>July</v>
      </c>
      <c r="D562">
        <f t="shared" si="26"/>
        <v>2017</v>
      </c>
      <c r="N562" s="2">
        <v>42878</v>
      </c>
      <c r="O562" s="3">
        <v>2</v>
      </c>
      <c r="P562" s="3">
        <v>0</v>
      </c>
      <c r="Q562" s="3">
        <v>3</v>
      </c>
      <c r="R562" s="3">
        <v>1.0255000000000001</v>
      </c>
      <c r="S562" t="s">
        <v>14</v>
      </c>
    </row>
    <row r="563" spans="1:19" x14ac:dyDescent="0.25">
      <c r="A563" s="2">
        <v>42931</v>
      </c>
      <c r="B563" s="3">
        <f t="shared" si="24"/>
        <v>7</v>
      </c>
      <c r="C563" t="str">
        <f t="shared" si="25"/>
        <v>July</v>
      </c>
      <c r="D563">
        <f t="shared" si="26"/>
        <v>2017</v>
      </c>
      <c r="N563" s="2">
        <v>42630</v>
      </c>
      <c r="O563" s="3">
        <v>204</v>
      </c>
      <c r="P563" s="3">
        <v>0.4375</v>
      </c>
      <c r="Q563" s="3">
        <v>3</v>
      </c>
      <c r="R563" s="3">
        <v>1</v>
      </c>
      <c r="S563" t="s">
        <v>22</v>
      </c>
    </row>
    <row r="564" spans="1:19" x14ac:dyDescent="0.25">
      <c r="A564" s="2">
        <v>42932</v>
      </c>
      <c r="B564" s="3">
        <f t="shared" si="24"/>
        <v>7</v>
      </c>
      <c r="C564" t="str">
        <f t="shared" si="25"/>
        <v>July</v>
      </c>
      <c r="D564">
        <f t="shared" si="26"/>
        <v>2017</v>
      </c>
      <c r="N564" s="2">
        <v>43006</v>
      </c>
      <c r="O564" s="3">
        <v>1</v>
      </c>
      <c r="P564" s="3">
        <v>0</v>
      </c>
      <c r="Q564" s="3">
        <v>3</v>
      </c>
      <c r="R564" s="3">
        <v>1.0255000000000001</v>
      </c>
      <c r="S564" t="s">
        <v>14</v>
      </c>
    </row>
    <row r="565" spans="1:19" x14ac:dyDescent="0.25">
      <c r="A565" s="2">
        <v>42933</v>
      </c>
      <c r="B565" s="3">
        <f t="shared" si="24"/>
        <v>7</v>
      </c>
      <c r="C565" t="str">
        <f t="shared" si="25"/>
        <v>July</v>
      </c>
      <c r="D565">
        <f t="shared" si="26"/>
        <v>2017</v>
      </c>
      <c r="N565" s="2">
        <v>42947</v>
      </c>
      <c r="O565" s="3">
        <v>3</v>
      </c>
      <c r="P565" s="3">
        <v>0</v>
      </c>
      <c r="Q565" s="3">
        <v>4</v>
      </c>
      <c r="R565" s="3">
        <v>1.0255000000000001</v>
      </c>
      <c r="S565" t="s">
        <v>16</v>
      </c>
    </row>
    <row r="566" spans="1:19" x14ac:dyDescent="0.25">
      <c r="A566" s="2">
        <v>42934</v>
      </c>
      <c r="B566" s="3">
        <f t="shared" si="24"/>
        <v>7</v>
      </c>
      <c r="C566" t="str">
        <f t="shared" si="25"/>
        <v>July</v>
      </c>
      <c r="D566">
        <f t="shared" si="26"/>
        <v>2017</v>
      </c>
      <c r="N566" s="2">
        <v>42532</v>
      </c>
      <c r="O566" s="3">
        <v>60</v>
      </c>
      <c r="P566" s="3">
        <v>0.32500000000000001</v>
      </c>
      <c r="Q566" s="3">
        <v>4</v>
      </c>
      <c r="R566" s="3">
        <v>0.97250000000000003</v>
      </c>
      <c r="S566" t="s">
        <v>20</v>
      </c>
    </row>
    <row r="567" spans="1:19" x14ac:dyDescent="0.25">
      <c r="A567" s="2">
        <v>42935</v>
      </c>
      <c r="B567" s="3">
        <f t="shared" si="24"/>
        <v>7</v>
      </c>
      <c r="C567" t="str">
        <f t="shared" si="25"/>
        <v>July</v>
      </c>
      <c r="D567">
        <f t="shared" si="26"/>
        <v>2017</v>
      </c>
      <c r="N567" s="2">
        <v>42885</v>
      </c>
      <c r="O567" s="3">
        <v>48</v>
      </c>
      <c r="P567" s="3">
        <v>0.32500000000000001</v>
      </c>
      <c r="Q567" s="3">
        <v>2</v>
      </c>
      <c r="R567" s="3">
        <v>1.0255000000000001</v>
      </c>
      <c r="S567" t="s">
        <v>18</v>
      </c>
    </row>
    <row r="568" spans="1:19" x14ac:dyDescent="0.25">
      <c r="A568" s="2">
        <v>42936</v>
      </c>
      <c r="B568" s="3">
        <f t="shared" si="24"/>
        <v>7</v>
      </c>
      <c r="C568" t="str">
        <f t="shared" si="25"/>
        <v>July</v>
      </c>
      <c r="D568">
        <f t="shared" si="26"/>
        <v>2017</v>
      </c>
      <c r="N568" s="2">
        <v>42691</v>
      </c>
      <c r="O568" s="3">
        <v>36</v>
      </c>
      <c r="P568" s="3">
        <v>0.25</v>
      </c>
      <c r="Q568" s="3">
        <v>3</v>
      </c>
      <c r="R568" s="3">
        <v>1</v>
      </c>
      <c r="S568" t="s">
        <v>22</v>
      </c>
    </row>
    <row r="569" spans="1:19" x14ac:dyDescent="0.25">
      <c r="A569" s="2">
        <v>42937</v>
      </c>
      <c r="B569" s="3">
        <f t="shared" si="24"/>
        <v>7</v>
      </c>
      <c r="C569" t="str">
        <f t="shared" si="25"/>
        <v>July</v>
      </c>
      <c r="D569">
        <f t="shared" si="26"/>
        <v>2017</v>
      </c>
      <c r="N569" s="2">
        <v>42434</v>
      </c>
      <c r="O569" s="3">
        <v>3</v>
      </c>
      <c r="P569" s="3">
        <v>0</v>
      </c>
      <c r="Q569" s="3">
        <v>4</v>
      </c>
      <c r="R569" s="3">
        <v>0.99</v>
      </c>
      <c r="S569" t="s">
        <v>18</v>
      </c>
    </row>
    <row r="570" spans="1:19" x14ac:dyDescent="0.25">
      <c r="A570" s="2">
        <v>42938</v>
      </c>
      <c r="B570" s="3">
        <f t="shared" si="24"/>
        <v>7</v>
      </c>
      <c r="C570" t="str">
        <f t="shared" si="25"/>
        <v>July</v>
      </c>
      <c r="D570">
        <f t="shared" si="26"/>
        <v>2017</v>
      </c>
      <c r="N570" s="2">
        <v>42619</v>
      </c>
      <c r="O570" s="3">
        <v>180</v>
      </c>
      <c r="P570" s="3">
        <v>0.4375</v>
      </c>
      <c r="Q570" s="3">
        <v>4</v>
      </c>
      <c r="R570" s="3">
        <v>1</v>
      </c>
      <c r="S570" t="s">
        <v>18</v>
      </c>
    </row>
    <row r="571" spans="1:19" x14ac:dyDescent="0.25">
      <c r="A571" s="2">
        <v>42939</v>
      </c>
      <c r="B571" s="3">
        <f t="shared" si="24"/>
        <v>7</v>
      </c>
      <c r="C571" t="str">
        <f t="shared" si="25"/>
        <v>July</v>
      </c>
      <c r="D571">
        <f t="shared" si="26"/>
        <v>2017</v>
      </c>
      <c r="N571" s="2">
        <v>42904</v>
      </c>
      <c r="O571" s="3">
        <v>120</v>
      </c>
      <c r="P571" s="3">
        <v>0.4</v>
      </c>
      <c r="Q571" s="3">
        <v>4</v>
      </c>
      <c r="R571" s="3">
        <v>1.0255000000000001</v>
      </c>
      <c r="S571" t="s">
        <v>20</v>
      </c>
    </row>
    <row r="572" spans="1:19" x14ac:dyDescent="0.25">
      <c r="A572" s="2">
        <v>42940</v>
      </c>
      <c r="B572" s="3">
        <f t="shared" si="24"/>
        <v>7</v>
      </c>
      <c r="C572" t="str">
        <f t="shared" si="25"/>
        <v>July</v>
      </c>
      <c r="D572">
        <f t="shared" si="26"/>
        <v>2017</v>
      </c>
      <c r="N572" s="2">
        <v>42830</v>
      </c>
      <c r="O572" s="3">
        <v>1</v>
      </c>
      <c r="P572" s="3">
        <v>0</v>
      </c>
      <c r="Q572" s="3">
        <v>1</v>
      </c>
      <c r="R572" s="3">
        <v>1.02</v>
      </c>
      <c r="S572" t="s">
        <v>14</v>
      </c>
    </row>
    <row r="573" spans="1:19" x14ac:dyDescent="0.25">
      <c r="A573" s="2">
        <v>42941</v>
      </c>
      <c r="B573" s="3">
        <f t="shared" si="24"/>
        <v>7</v>
      </c>
      <c r="C573" t="str">
        <f t="shared" si="25"/>
        <v>July</v>
      </c>
      <c r="D573">
        <f t="shared" si="26"/>
        <v>2017</v>
      </c>
      <c r="N573" s="2">
        <v>42849</v>
      </c>
      <c r="O573" s="3">
        <v>1</v>
      </c>
      <c r="P573" s="3">
        <v>0</v>
      </c>
      <c r="Q573" s="3">
        <v>2</v>
      </c>
      <c r="R573" s="3">
        <v>1.02</v>
      </c>
      <c r="S573" t="s">
        <v>22</v>
      </c>
    </row>
    <row r="574" spans="1:19" x14ac:dyDescent="0.25">
      <c r="A574" s="2">
        <v>42942</v>
      </c>
      <c r="B574" s="3">
        <f t="shared" si="24"/>
        <v>7</v>
      </c>
      <c r="C574" t="str">
        <f t="shared" si="25"/>
        <v>July</v>
      </c>
      <c r="D574">
        <f t="shared" si="26"/>
        <v>2017</v>
      </c>
      <c r="N574" s="2">
        <v>42734</v>
      </c>
      <c r="O574" s="3">
        <v>1</v>
      </c>
      <c r="P574" s="3">
        <v>0</v>
      </c>
      <c r="Q574" s="3">
        <v>4</v>
      </c>
      <c r="R574" s="3">
        <v>1.0175000000000001</v>
      </c>
      <c r="S574" t="s">
        <v>20</v>
      </c>
    </row>
    <row r="575" spans="1:19" x14ac:dyDescent="0.25">
      <c r="A575" s="2">
        <v>42943</v>
      </c>
      <c r="B575" s="3">
        <f t="shared" si="24"/>
        <v>7</v>
      </c>
      <c r="C575" t="str">
        <f t="shared" si="25"/>
        <v>July</v>
      </c>
      <c r="D575">
        <f t="shared" si="26"/>
        <v>2017</v>
      </c>
      <c r="N575" s="2">
        <v>42842</v>
      </c>
      <c r="O575" s="3">
        <v>156</v>
      </c>
      <c r="P575" s="3">
        <v>0.4375</v>
      </c>
      <c r="Q575" s="3">
        <v>2</v>
      </c>
      <c r="R575" s="3">
        <v>1.02</v>
      </c>
      <c r="S575" t="s">
        <v>28</v>
      </c>
    </row>
    <row r="576" spans="1:19" x14ac:dyDescent="0.25">
      <c r="A576" s="2">
        <v>42944</v>
      </c>
      <c r="B576" s="3">
        <f t="shared" si="24"/>
        <v>7</v>
      </c>
      <c r="C576" t="str">
        <f t="shared" si="25"/>
        <v>July</v>
      </c>
      <c r="D576">
        <f t="shared" si="26"/>
        <v>2017</v>
      </c>
      <c r="N576" s="2">
        <v>42419</v>
      </c>
      <c r="O576" s="3">
        <v>8</v>
      </c>
      <c r="P576" s="3">
        <v>0</v>
      </c>
      <c r="Q576" s="3">
        <v>2</v>
      </c>
      <c r="R576" s="3">
        <v>0.99</v>
      </c>
      <c r="S576" t="s">
        <v>14</v>
      </c>
    </row>
    <row r="577" spans="1:19" x14ac:dyDescent="0.25">
      <c r="A577" s="2">
        <v>42945</v>
      </c>
      <c r="B577" s="3">
        <f t="shared" si="24"/>
        <v>7</v>
      </c>
      <c r="C577" t="str">
        <f t="shared" si="25"/>
        <v>July</v>
      </c>
      <c r="D577">
        <f t="shared" si="26"/>
        <v>2017</v>
      </c>
      <c r="N577" s="2">
        <v>42859</v>
      </c>
      <c r="O577" s="3">
        <v>36</v>
      </c>
      <c r="P577" s="3">
        <v>0.25</v>
      </c>
      <c r="Q577" s="3">
        <v>4</v>
      </c>
      <c r="R577" s="3">
        <v>1.0255000000000001</v>
      </c>
      <c r="S577" t="s">
        <v>27</v>
      </c>
    </row>
    <row r="578" spans="1:19" x14ac:dyDescent="0.25">
      <c r="A578" s="2">
        <v>42946</v>
      </c>
      <c r="B578" s="3">
        <f t="shared" si="24"/>
        <v>7</v>
      </c>
      <c r="C578" t="str">
        <f t="shared" si="25"/>
        <v>July</v>
      </c>
      <c r="D578">
        <f t="shared" si="26"/>
        <v>2017</v>
      </c>
      <c r="N578" s="2">
        <v>42574</v>
      </c>
      <c r="O578" s="3">
        <v>60</v>
      </c>
      <c r="P578" s="3">
        <v>0.32500000000000001</v>
      </c>
      <c r="Q578" s="3">
        <v>3</v>
      </c>
      <c r="R578" s="3">
        <v>0.97250000000000003</v>
      </c>
      <c r="S578" t="s">
        <v>20</v>
      </c>
    </row>
    <row r="579" spans="1:19" x14ac:dyDescent="0.25">
      <c r="A579" s="2">
        <v>42947</v>
      </c>
      <c r="B579" s="3">
        <f t="shared" ref="B579:B642" si="27">MONTH(A579)</f>
        <v>7</v>
      </c>
      <c r="C579" t="str">
        <f t="shared" ref="C579:C642" si="28">TEXT(A579,"mmmm")</f>
        <v>July</v>
      </c>
      <c r="D579">
        <f t="shared" ref="D579:D642" si="29">YEAR(A579)</f>
        <v>2017</v>
      </c>
      <c r="N579" s="2">
        <v>43040</v>
      </c>
      <c r="O579" s="3">
        <v>132</v>
      </c>
      <c r="P579" s="3">
        <v>0.4</v>
      </c>
      <c r="Q579" s="3">
        <v>4</v>
      </c>
      <c r="R579" s="3">
        <v>1.0255000000000001</v>
      </c>
      <c r="S579" t="s">
        <v>22</v>
      </c>
    </row>
    <row r="580" spans="1:19" x14ac:dyDescent="0.25">
      <c r="A580" s="2">
        <v>42948</v>
      </c>
      <c r="B580" s="3">
        <f t="shared" si="27"/>
        <v>8</v>
      </c>
      <c r="C580" t="str">
        <f t="shared" si="28"/>
        <v>August</v>
      </c>
      <c r="D580">
        <f t="shared" si="29"/>
        <v>2017</v>
      </c>
      <c r="N580" s="2">
        <v>42400</v>
      </c>
      <c r="O580" s="3">
        <v>48</v>
      </c>
      <c r="P580" s="3">
        <v>0.32500000000000001</v>
      </c>
      <c r="Q580" s="3">
        <v>3</v>
      </c>
      <c r="R580" s="3">
        <v>0.99</v>
      </c>
      <c r="S580" t="s">
        <v>22</v>
      </c>
    </row>
    <row r="581" spans="1:19" x14ac:dyDescent="0.25">
      <c r="A581" s="2">
        <v>42949</v>
      </c>
      <c r="B581" s="3">
        <f t="shared" si="27"/>
        <v>8</v>
      </c>
      <c r="C581" t="str">
        <f t="shared" si="28"/>
        <v>August</v>
      </c>
      <c r="D581">
        <f t="shared" si="29"/>
        <v>2017</v>
      </c>
      <c r="N581" s="2">
        <v>42662</v>
      </c>
      <c r="O581" s="3">
        <v>2</v>
      </c>
      <c r="P581" s="3">
        <v>0</v>
      </c>
      <c r="Q581" s="3">
        <v>4</v>
      </c>
      <c r="R581" s="3">
        <v>1</v>
      </c>
      <c r="S581" t="s">
        <v>20</v>
      </c>
    </row>
    <row r="582" spans="1:19" x14ac:dyDescent="0.25">
      <c r="A582" s="2">
        <v>42950</v>
      </c>
      <c r="B582" s="3">
        <f t="shared" si="27"/>
        <v>8</v>
      </c>
      <c r="C582" t="str">
        <f t="shared" si="28"/>
        <v>August</v>
      </c>
      <c r="D582">
        <f t="shared" si="29"/>
        <v>2017</v>
      </c>
      <c r="N582" s="2">
        <v>42909</v>
      </c>
      <c r="O582" s="3">
        <v>1</v>
      </c>
      <c r="P582" s="3">
        <v>0</v>
      </c>
      <c r="Q582" s="3">
        <v>3</v>
      </c>
      <c r="R582" s="3">
        <v>1.0255000000000001</v>
      </c>
      <c r="S582" t="s">
        <v>14</v>
      </c>
    </row>
    <row r="583" spans="1:19" x14ac:dyDescent="0.25">
      <c r="A583" s="2">
        <v>42951</v>
      </c>
      <c r="B583" s="3">
        <f t="shared" si="27"/>
        <v>8</v>
      </c>
      <c r="C583" t="str">
        <f t="shared" si="28"/>
        <v>August</v>
      </c>
      <c r="D583">
        <f t="shared" si="29"/>
        <v>2017</v>
      </c>
      <c r="N583" s="2">
        <v>42614</v>
      </c>
      <c r="O583" s="3">
        <v>8</v>
      </c>
      <c r="P583" s="3">
        <v>0</v>
      </c>
      <c r="Q583" s="3">
        <v>4</v>
      </c>
      <c r="R583" s="3">
        <v>1</v>
      </c>
      <c r="S583" t="s">
        <v>20</v>
      </c>
    </row>
    <row r="584" spans="1:19" x14ac:dyDescent="0.25">
      <c r="A584" s="2">
        <v>42952</v>
      </c>
      <c r="B584" s="3">
        <f t="shared" si="27"/>
        <v>8</v>
      </c>
      <c r="C584" t="str">
        <f t="shared" si="28"/>
        <v>August</v>
      </c>
      <c r="D584">
        <f t="shared" si="29"/>
        <v>2017</v>
      </c>
      <c r="N584" s="2">
        <v>42630</v>
      </c>
      <c r="O584" s="3">
        <v>6</v>
      </c>
      <c r="P584" s="3">
        <v>0</v>
      </c>
      <c r="Q584" s="3">
        <v>3</v>
      </c>
      <c r="R584" s="3">
        <v>1</v>
      </c>
      <c r="S584" t="s">
        <v>24</v>
      </c>
    </row>
    <row r="585" spans="1:19" x14ac:dyDescent="0.25">
      <c r="A585" s="2">
        <v>42953</v>
      </c>
      <c r="B585" s="3">
        <f t="shared" si="27"/>
        <v>8</v>
      </c>
      <c r="C585" t="str">
        <f t="shared" si="28"/>
        <v>August</v>
      </c>
      <c r="D585">
        <f t="shared" si="29"/>
        <v>2017</v>
      </c>
      <c r="N585" s="2">
        <v>42554</v>
      </c>
      <c r="O585" s="3">
        <v>228</v>
      </c>
      <c r="P585" s="3">
        <v>0.4375</v>
      </c>
      <c r="Q585" s="3">
        <v>4</v>
      </c>
      <c r="R585" s="3">
        <v>0.97250000000000003</v>
      </c>
      <c r="S585" t="s">
        <v>20</v>
      </c>
    </row>
    <row r="586" spans="1:19" x14ac:dyDescent="0.25">
      <c r="A586" s="2">
        <v>42954</v>
      </c>
      <c r="B586" s="3">
        <f t="shared" si="27"/>
        <v>8</v>
      </c>
      <c r="C586" t="str">
        <f t="shared" si="28"/>
        <v>August</v>
      </c>
      <c r="D586">
        <f t="shared" si="29"/>
        <v>2017</v>
      </c>
      <c r="N586" s="2">
        <v>42989</v>
      </c>
      <c r="O586" s="3">
        <v>3</v>
      </c>
      <c r="P586" s="3">
        <v>0</v>
      </c>
      <c r="Q586" s="3">
        <v>1</v>
      </c>
      <c r="R586" s="3">
        <v>1.0255000000000001</v>
      </c>
      <c r="S586" t="s">
        <v>20</v>
      </c>
    </row>
    <row r="587" spans="1:19" x14ac:dyDescent="0.25">
      <c r="A587" s="2">
        <v>42955</v>
      </c>
      <c r="B587" s="3">
        <f t="shared" si="27"/>
        <v>8</v>
      </c>
      <c r="C587" t="str">
        <f t="shared" si="28"/>
        <v>August</v>
      </c>
      <c r="D587">
        <f t="shared" si="29"/>
        <v>2017</v>
      </c>
      <c r="N587" s="2">
        <v>42786</v>
      </c>
      <c r="O587" s="3">
        <v>9</v>
      </c>
      <c r="P587" s="3">
        <v>0</v>
      </c>
      <c r="Q587" s="3">
        <v>2</v>
      </c>
      <c r="R587" s="3">
        <v>1.02</v>
      </c>
      <c r="S587" t="s">
        <v>16</v>
      </c>
    </row>
    <row r="588" spans="1:19" x14ac:dyDescent="0.25">
      <c r="A588" s="2">
        <v>42956</v>
      </c>
      <c r="B588" s="3">
        <f t="shared" si="27"/>
        <v>8</v>
      </c>
      <c r="C588" t="str">
        <f t="shared" si="28"/>
        <v>August</v>
      </c>
      <c r="D588">
        <f t="shared" si="29"/>
        <v>2017</v>
      </c>
      <c r="N588" s="2">
        <v>42423</v>
      </c>
      <c r="O588" s="3">
        <v>96</v>
      </c>
      <c r="P588" s="3">
        <v>0.38750000000000001</v>
      </c>
      <c r="Q588" s="3">
        <v>2</v>
      </c>
      <c r="R588" s="3">
        <v>0.99</v>
      </c>
      <c r="S588" t="s">
        <v>27</v>
      </c>
    </row>
    <row r="589" spans="1:19" x14ac:dyDescent="0.25">
      <c r="A589" s="2">
        <v>42957</v>
      </c>
      <c r="B589" s="3">
        <f t="shared" si="27"/>
        <v>8</v>
      </c>
      <c r="C589" t="str">
        <f t="shared" si="28"/>
        <v>August</v>
      </c>
      <c r="D589">
        <f t="shared" si="29"/>
        <v>2017</v>
      </c>
      <c r="N589" s="2">
        <v>42570</v>
      </c>
      <c r="O589" s="3">
        <v>1</v>
      </c>
      <c r="P589" s="3">
        <v>0</v>
      </c>
      <c r="Q589" s="3">
        <v>1</v>
      </c>
      <c r="R589" s="3">
        <v>0.97250000000000003</v>
      </c>
      <c r="S589" t="s">
        <v>16</v>
      </c>
    </row>
    <row r="590" spans="1:19" x14ac:dyDescent="0.25">
      <c r="A590" s="2">
        <v>42958</v>
      </c>
      <c r="B590" s="3">
        <f t="shared" si="27"/>
        <v>8</v>
      </c>
      <c r="C590" t="str">
        <f t="shared" si="28"/>
        <v>August</v>
      </c>
      <c r="D590">
        <f t="shared" si="29"/>
        <v>2017</v>
      </c>
      <c r="N590" s="2">
        <v>43047</v>
      </c>
      <c r="O590" s="3">
        <v>48</v>
      </c>
      <c r="P590" s="3">
        <v>0.32500000000000001</v>
      </c>
      <c r="Q590" s="3">
        <v>4</v>
      </c>
      <c r="R590" s="3">
        <v>1.0255000000000001</v>
      </c>
      <c r="S590" t="s">
        <v>14</v>
      </c>
    </row>
    <row r="591" spans="1:19" x14ac:dyDescent="0.25">
      <c r="A591" s="2">
        <v>42959</v>
      </c>
      <c r="B591" s="3">
        <f t="shared" si="27"/>
        <v>8</v>
      </c>
      <c r="C591" t="str">
        <f t="shared" si="28"/>
        <v>August</v>
      </c>
      <c r="D591">
        <f t="shared" si="29"/>
        <v>2017</v>
      </c>
      <c r="N591" s="2">
        <v>42451</v>
      </c>
      <c r="O591" s="3">
        <v>1</v>
      </c>
      <c r="P591" s="3">
        <v>0</v>
      </c>
      <c r="Q591" s="3">
        <v>1</v>
      </c>
      <c r="R591" s="3">
        <v>0.99</v>
      </c>
      <c r="S591" t="s">
        <v>18</v>
      </c>
    </row>
    <row r="592" spans="1:19" x14ac:dyDescent="0.25">
      <c r="A592" s="2">
        <v>42960</v>
      </c>
      <c r="B592" s="3">
        <f t="shared" si="27"/>
        <v>8</v>
      </c>
      <c r="C592" t="str">
        <f t="shared" si="28"/>
        <v>August</v>
      </c>
      <c r="D592">
        <f t="shared" si="29"/>
        <v>2017</v>
      </c>
      <c r="N592" s="2">
        <v>42974</v>
      </c>
      <c r="O592" s="3">
        <v>252</v>
      </c>
      <c r="P592" s="3">
        <v>0.4375</v>
      </c>
      <c r="Q592" s="3">
        <v>1</v>
      </c>
      <c r="R592" s="3">
        <v>1.0255000000000001</v>
      </c>
      <c r="S592" t="s">
        <v>20</v>
      </c>
    </row>
    <row r="593" spans="1:19" x14ac:dyDescent="0.25">
      <c r="A593" s="2">
        <v>42961</v>
      </c>
      <c r="B593" s="3">
        <f t="shared" si="27"/>
        <v>8</v>
      </c>
      <c r="C593" t="str">
        <f t="shared" si="28"/>
        <v>August</v>
      </c>
      <c r="D593">
        <f t="shared" si="29"/>
        <v>2017</v>
      </c>
      <c r="N593" s="2">
        <v>42447</v>
      </c>
      <c r="O593" s="3">
        <v>5</v>
      </c>
      <c r="P593" s="3">
        <v>0</v>
      </c>
      <c r="Q593" s="3">
        <v>4</v>
      </c>
      <c r="R593" s="3">
        <v>0.99</v>
      </c>
      <c r="S593" t="s">
        <v>16</v>
      </c>
    </row>
    <row r="594" spans="1:19" x14ac:dyDescent="0.25">
      <c r="A594" s="2">
        <v>42962</v>
      </c>
      <c r="B594" s="3">
        <f t="shared" si="27"/>
        <v>8</v>
      </c>
      <c r="C594" t="str">
        <f t="shared" si="28"/>
        <v>August</v>
      </c>
      <c r="D594">
        <f t="shared" si="29"/>
        <v>2017</v>
      </c>
      <c r="N594" s="2">
        <v>42769</v>
      </c>
      <c r="O594" s="3">
        <v>252</v>
      </c>
      <c r="P594" s="3">
        <v>0.4375</v>
      </c>
      <c r="Q594" s="3">
        <v>3</v>
      </c>
      <c r="R594" s="3">
        <v>1.02</v>
      </c>
      <c r="S594" t="s">
        <v>20</v>
      </c>
    </row>
    <row r="595" spans="1:19" x14ac:dyDescent="0.25">
      <c r="A595" s="2">
        <v>42963</v>
      </c>
      <c r="B595" s="3">
        <f t="shared" si="27"/>
        <v>8</v>
      </c>
      <c r="C595" t="str">
        <f t="shared" si="28"/>
        <v>August</v>
      </c>
      <c r="D595">
        <f t="shared" si="29"/>
        <v>2017</v>
      </c>
      <c r="N595" s="2">
        <v>42747</v>
      </c>
      <c r="O595" s="3">
        <v>36</v>
      </c>
      <c r="P595" s="3">
        <v>0.25</v>
      </c>
      <c r="Q595" s="3">
        <v>4</v>
      </c>
      <c r="R595" s="3">
        <v>1.0175000000000001</v>
      </c>
      <c r="S595" t="s">
        <v>26</v>
      </c>
    </row>
    <row r="596" spans="1:19" x14ac:dyDescent="0.25">
      <c r="A596" s="2">
        <v>42964</v>
      </c>
      <c r="B596" s="3">
        <f t="shared" si="27"/>
        <v>8</v>
      </c>
      <c r="C596" t="str">
        <f t="shared" si="28"/>
        <v>August</v>
      </c>
      <c r="D596">
        <f t="shared" si="29"/>
        <v>2017</v>
      </c>
      <c r="N596" s="2">
        <v>42598</v>
      </c>
      <c r="O596" s="3">
        <v>60</v>
      </c>
      <c r="P596" s="3">
        <v>0.32500000000000001</v>
      </c>
      <c r="Q596" s="3">
        <v>4</v>
      </c>
      <c r="R596" s="3">
        <v>0.97250000000000003</v>
      </c>
      <c r="S596" t="s">
        <v>18</v>
      </c>
    </row>
    <row r="597" spans="1:19" x14ac:dyDescent="0.25">
      <c r="A597" s="2">
        <v>42965</v>
      </c>
      <c r="B597" s="3">
        <f t="shared" si="27"/>
        <v>8</v>
      </c>
      <c r="C597" t="str">
        <f t="shared" si="28"/>
        <v>August</v>
      </c>
      <c r="D597">
        <f t="shared" si="29"/>
        <v>2017</v>
      </c>
      <c r="N597" s="2">
        <v>43095</v>
      </c>
      <c r="O597" s="3">
        <v>216</v>
      </c>
      <c r="P597" s="3">
        <v>0.4375</v>
      </c>
      <c r="Q597" s="3">
        <v>3</v>
      </c>
      <c r="R597" s="3">
        <v>1.0255000000000001</v>
      </c>
      <c r="S597" t="s">
        <v>20</v>
      </c>
    </row>
    <row r="598" spans="1:19" x14ac:dyDescent="0.25">
      <c r="A598" s="2">
        <v>42966</v>
      </c>
      <c r="B598" s="3">
        <f t="shared" si="27"/>
        <v>8</v>
      </c>
      <c r="C598" t="str">
        <f t="shared" si="28"/>
        <v>August</v>
      </c>
      <c r="D598">
        <f t="shared" si="29"/>
        <v>2017</v>
      </c>
      <c r="N598" s="2">
        <v>42426</v>
      </c>
      <c r="O598" s="3">
        <v>72</v>
      </c>
      <c r="P598" s="3">
        <v>0.32500000000000001</v>
      </c>
      <c r="Q598" s="3">
        <v>2</v>
      </c>
      <c r="R598" s="3">
        <v>0.99</v>
      </c>
      <c r="S598" t="s">
        <v>20</v>
      </c>
    </row>
    <row r="599" spans="1:19" x14ac:dyDescent="0.25">
      <c r="A599" s="2">
        <v>42967</v>
      </c>
      <c r="B599" s="3">
        <f t="shared" si="27"/>
        <v>8</v>
      </c>
      <c r="C599" t="str">
        <f t="shared" si="28"/>
        <v>August</v>
      </c>
      <c r="D599">
        <f t="shared" si="29"/>
        <v>2017</v>
      </c>
      <c r="N599" s="2">
        <v>42615</v>
      </c>
      <c r="O599" s="3">
        <v>1</v>
      </c>
      <c r="P599" s="3">
        <v>0</v>
      </c>
      <c r="Q599" s="3">
        <v>2</v>
      </c>
      <c r="R599" s="3">
        <v>1</v>
      </c>
      <c r="S599" t="s">
        <v>20</v>
      </c>
    </row>
    <row r="600" spans="1:19" x14ac:dyDescent="0.25">
      <c r="A600" s="2">
        <v>42968</v>
      </c>
      <c r="B600" s="3">
        <f t="shared" si="27"/>
        <v>8</v>
      </c>
      <c r="C600" t="str">
        <f t="shared" si="28"/>
        <v>August</v>
      </c>
      <c r="D600">
        <f t="shared" si="29"/>
        <v>2017</v>
      </c>
      <c r="N600" s="2">
        <v>42775</v>
      </c>
      <c r="O600" s="3">
        <v>1</v>
      </c>
      <c r="P600" s="3">
        <v>0</v>
      </c>
      <c r="Q600" s="3">
        <v>2</v>
      </c>
      <c r="R600" s="3">
        <v>1.02</v>
      </c>
      <c r="S600" t="s">
        <v>18</v>
      </c>
    </row>
    <row r="601" spans="1:19" x14ac:dyDescent="0.25">
      <c r="A601" s="2">
        <v>42969</v>
      </c>
      <c r="B601" s="3">
        <f t="shared" si="27"/>
        <v>8</v>
      </c>
      <c r="C601" t="str">
        <f t="shared" si="28"/>
        <v>August</v>
      </c>
      <c r="D601">
        <f t="shared" si="29"/>
        <v>2017</v>
      </c>
      <c r="N601" s="2">
        <v>42933</v>
      </c>
      <c r="O601" s="3">
        <v>204</v>
      </c>
      <c r="P601" s="3">
        <v>0.4375</v>
      </c>
      <c r="Q601" s="3">
        <v>2</v>
      </c>
      <c r="R601" s="3">
        <v>1.0255000000000001</v>
      </c>
      <c r="S601" t="s">
        <v>14</v>
      </c>
    </row>
    <row r="602" spans="1:19" x14ac:dyDescent="0.25">
      <c r="A602" s="2">
        <v>42970</v>
      </c>
      <c r="B602" s="3">
        <f t="shared" si="27"/>
        <v>8</v>
      </c>
      <c r="C602" t="str">
        <f t="shared" si="28"/>
        <v>August</v>
      </c>
      <c r="D602">
        <f t="shared" si="29"/>
        <v>2017</v>
      </c>
      <c r="N602" s="2">
        <v>42824</v>
      </c>
      <c r="O602" s="3">
        <v>72</v>
      </c>
      <c r="P602" s="3">
        <v>0.32500000000000001</v>
      </c>
      <c r="Q602" s="3">
        <v>3</v>
      </c>
      <c r="R602" s="3">
        <v>1.02</v>
      </c>
      <c r="S602" t="s">
        <v>14</v>
      </c>
    </row>
    <row r="603" spans="1:19" x14ac:dyDescent="0.25">
      <c r="A603" s="2">
        <v>42971</v>
      </c>
      <c r="B603" s="3">
        <f t="shared" si="27"/>
        <v>8</v>
      </c>
      <c r="C603" t="str">
        <f t="shared" si="28"/>
        <v>August</v>
      </c>
      <c r="D603">
        <f t="shared" si="29"/>
        <v>2017</v>
      </c>
      <c r="N603" s="2">
        <v>42735</v>
      </c>
      <c r="O603" s="3">
        <v>1</v>
      </c>
      <c r="P603" s="3">
        <v>0</v>
      </c>
      <c r="Q603" s="3">
        <v>4</v>
      </c>
      <c r="R603" s="3">
        <v>1.0175000000000001</v>
      </c>
      <c r="S603" t="s">
        <v>22</v>
      </c>
    </row>
    <row r="604" spans="1:19" x14ac:dyDescent="0.25">
      <c r="A604" s="2">
        <v>42972</v>
      </c>
      <c r="B604" s="3">
        <f t="shared" si="27"/>
        <v>8</v>
      </c>
      <c r="C604" t="str">
        <f t="shared" si="28"/>
        <v>August</v>
      </c>
      <c r="D604">
        <f t="shared" si="29"/>
        <v>2017</v>
      </c>
      <c r="N604" s="2">
        <v>43087</v>
      </c>
      <c r="O604" s="3">
        <v>5</v>
      </c>
      <c r="P604" s="3">
        <v>0</v>
      </c>
      <c r="Q604" s="3">
        <v>4</v>
      </c>
      <c r="R604" s="3">
        <v>1.0255000000000001</v>
      </c>
      <c r="S604" t="s">
        <v>28</v>
      </c>
    </row>
    <row r="605" spans="1:19" x14ac:dyDescent="0.25">
      <c r="A605" s="2">
        <v>42973</v>
      </c>
      <c r="B605" s="3">
        <f t="shared" si="27"/>
        <v>8</v>
      </c>
      <c r="C605" t="str">
        <f t="shared" si="28"/>
        <v>August</v>
      </c>
      <c r="D605">
        <f t="shared" si="29"/>
        <v>2017</v>
      </c>
      <c r="N605" s="2">
        <v>42645</v>
      </c>
      <c r="O605" s="3">
        <v>60</v>
      </c>
      <c r="P605" s="3">
        <v>0.32500000000000001</v>
      </c>
      <c r="Q605" s="3">
        <v>3</v>
      </c>
      <c r="R605" s="3">
        <v>1</v>
      </c>
      <c r="S605" t="s">
        <v>18</v>
      </c>
    </row>
    <row r="606" spans="1:19" x14ac:dyDescent="0.25">
      <c r="A606" s="2">
        <v>42974</v>
      </c>
      <c r="B606" s="3">
        <f t="shared" si="27"/>
        <v>8</v>
      </c>
      <c r="C606" t="str">
        <f t="shared" si="28"/>
        <v>August</v>
      </c>
      <c r="D606">
        <f t="shared" si="29"/>
        <v>2017</v>
      </c>
      <c r="N606" s="2">
        <v>42535</v>
      </c>
      <c r="O606" s="3">
        <v>5</v>
      </c>
      <c r="P606" s="3">
        <v>0</v>
      </c>
      <c r="Q606" s="3">
        <v>4</v>
      </c>
      <c r="R606" s="3">
        <v>0.97250000000000003</v>
      </c>
      <c r="S606" t="s">
        <v>16</v>
      </c>
    </row>
    <row r="607" spans="1:19" x14ac:dyDescent="0.25">
      <c r="A607" s="2">
        <v>42975</v>
      </c>
      <c r="B607" s="3">
        <f t="shared" si="27"/>
        <v>8</v>
      </c>
      <c r="C607" t="str">
        <f t="shared" si="28"/>
        <v>August</v>
      </c>
      <c r="D607">
        <f t="shared" si="29"/>
        <v>2017</v>
      </c>
      <c r="N607" s="2">
        <v>42959</v>
      </c>
      <c r="O607" s="3">
        <v>5</v>
      </c>
      <c r="P607" s="3">
        <v>0</v>
      </c>
      <c r="Q607" s="3">
        <v>4</v>
      </c>
      <c r="R607" s="3">
        <v>1.0255000000000001</v>
      </c>
      <c r="S607" t="s">
        <v>26</v>
      </c>
    </row>
    <row r="608" spans="1:19" x14ac:dyDescent="0.25">
      <c r="A608" s="2">
        <v>42976</v>
      </c>
      <c r="B608" s="3">
        <f t="shared" si="27"/>
        <v>8</v>
      </c>
      <c r="C608" t="str">
        <f t="shared" si="28"/>
        <v>August</v>
      </c>
      <c r="D608">
        <f t="shared" si="29"/>
        <v>2017</v>
      </c>
      <c r="N608" s="2">
        <v>42950</v>
      </c>
      <c r="O608" s="3">
        <v>240</v>
      </c>
      <c r="P608" s="3">
        <v>0.4375</v>
      </c>
      <c r="Q608" s="3">
        <v>4</v>
      </c>
      <c r="R608" s="3">
        <v>1.0255000000000001</v>
      </c>
      <c r="S608" t="s">
        <v>20</v>
      </c>
    </row>
    <row r="609" spans="1:19" x14ac:dyDescent="0.25">
      <c r="A609" s="2">
        <v>42977</v>
      </c>
      <c r="B609" s="3">
        <f t="shared" si="27"/>
        <v>8</v>
      </c>
      <c r="C609" t="str">
        <f t="shared" si="28"/>
        <v>August</v>
      </c>
      <c r="D609">
        <f t="shared" si="29"/>
        <v>2017</v>
      </c>
      <c r="N609" s="2">
        <v>42597</v>
      </c>
      <c r="O609" s="3">
        <v>144</v>
      </c>
      <c r="P609" s="3">
        <v>0.4375</v>
      </c>
      <c r="Q609" s="3">
        <v>3</v>
      </c>
      <c r="R609" s="3">
        <v>0.97250000000000003</v>
      </c>
      <c r="S609" t="s">
        <v>26</v>
      </c>
    </row>
    <row r="610" spans="1:19" x14ac:dyDescent="0.25">
      <c r="A610" s="2">
        <v>42978</v>
      </c>
      <c r="B610" s="3">
        <f t="shared" si="27"/>
        <v>8</v>
      </c>
      <c r="C610" t="str">
        <f t="shared" si="28"/>
        <v>August</v>
      </c>
      <c r="D610">
        <f t="shared" si="29"/>
        <v>2017</v>
      </c>
      <c r="N610" s="2">
        <v>42935</v>
      </c>
      <c r="O610" s="3">
        <v>48</v>
      </c>
      <c r="P610" s="3">
        <v>0.32500000000000001</v>
      </c>
      <c r="Q610" s="3">
        <v>1</v>
      </c>
      <c r="R610" s="3">
        <v>1.0255000000000001</v>
      </c>
      <c r="S610" t="s">
        <v>18</v>
      </c>
    </row>
    <row r="611" spans="1:19" x14ac:dyDescent="0.25">
      <c r="A611" s="2">
        <v>42979</v>
      </c>
      <c r="B611" s="3">
        <f t="shared" si="27"/>
        <v>9</v>
      </c>
      <c r="C611" t="str">
        <f t="shared" si="28"/>
        <v>September</v>
      </c>
      <c r="D611">
        <f t="shared" si="29"/>
        <v>2017</v>
      </c>
      <c r="N611" s="2">
        <v>42885</v>
      </c>
      <c r="O611" s="3">
        <v>2</v>
      </c>
      <c r="P611" s="3">
        <v>0</v>
      </c>
      <c r="Q611" s="3">
        <v>3</v>
      </c>
      <c r="R611" s="3">
        <v>1.0255000000000001</v>
      </c>
      <c r="S611" t="s">
        <v>28</v>
      </c>
    </row>
    <row r="612" spans="1:19" x14ac:dyDescent="0.25">
      <c r="A612" s="2">
        <v>42980</v>
      </c>
      <c r="B612" s="3">
        <f t="shared" si="27"/>
        <v>9</v>
      </c>
      <c r="C612" t="str">
        <f t="shared" si="28"/>
        <v>September</v>
      </c>
      <c r="D612">
        <f t="shared" si="29"/>
        <v>2017</v>
      </c>
      <c r="N612" s="2">
        <v>42889</v>
      </c>
      <c r="O612" s="3">
        <v>3</v>
      </c>
      <c r="P612" s="3">
        <v>0</v>
      </c>
      <c r="Q612" s="3">
        <v>3</v>
      </c>
      <c r="R612" s="3">
        <v>1.0255000000000001</v>
      </c>
      <c r="S612" t="s">
        <v>20</v>
      </c>
    </row>
    <row r="613" spans="1:19" x14ac:dyDescent="0.25">
      <c r="A613" s="2">
        <v>42981</v>
      </c>
      <c r="B613" s="3">
        <f t="shared" si="27"/>
        <v>9</v>
      </c>
      <c r="C613" t="str">
        <f t="shared" si="28"/>
        <v>September</v>
      </c>
      <c r="D613">
        <f t="shared" si="29"/>
        <v>2017</v>
      </c>
      <c r="N613" s="2">
        <v>42512</v>
      </c>
      <c r="O613" s="3">
        <v>3</v>
      </c>
      <c r="P613" s="3">
        <v>0</v>
      </c>
      <c r="Q613" s="3">
        <v>4</v>
      </c>
      <c r="R613" s="3">
        <v>0.99</v>
      </c>
      <c r="S613" t="s">
        <v>20</v>
      </c>
    </row>
    <row r="614" spans="1:19" x14ac:dyDescent="0.25">
      <c r="A614" s="2">
        <v>42982</v>
      </c>
      <c r="B614" s="3">
        <f t="shared" si="27"/>
        <v>9</v>
      </c>
      <c r="C614" t="str">
        <f t="shared" si="28"/>
        <v>September</v>
      </c>
      <c r="D614">
        <f t="shared" si="29"/>
        <v>2017</v>
      </c>
      <c r="N614" s="2">
        <v>42594</v>
      </c>
      <c r="O614" s="3">
        <v>7</v>
      </c>
      <c r="P614" s="3">
        <v>0</v>
      </c>
      <c r="Q614" s="3">
        <v>1</v>
      </c>
      <c r="R614" s="3">
        <v>0.97250000000000003</v>
      </c>
      <c r="S614" t="s">
        <v>16</v>
      </c>
    </row>
    <row r="615" spans="1:19" x14ac:dyDescent="0.25">
      <c r="A615" s="2">
        <v>42983</v>
      </c>
      <c r="B615" s="3">
        <f t="shared" si="27"/>
        <v>9</v>
      </c>
      <c r="C615" t="str">
        <f t="shared" si="28"/>
        <v>September</v>
      </c>
      <c r="D615">
        <f t="shared" si="29"/>
        <v>2017</v>
      </c>
      <c r="N615" s="2">
        <v>42901</v>
      </c>
      <c r="O615" s="3">
        <v>9</v>
      </c>
      <c r="P615" s="3">
        <v>0</v>
      </c>
      <c r="Q615" s="3">
        <v>2</v>
      </c>
      <c r="R615" s="3">
        <v>1.0255000000000001</v>
      </c>
      <c r="S615" t="s">
        <v>20</v>
      </c>
    </row>
    <row r="616" spans="1:19" x14ac:dyDescent="0.25">
      <c r="A616" s="2">
        <v>42984</v>
      </c>
      <c r="B616" s="3">
        <f t="shared" si="27"/>
        <v>9</v>
      </c>
      <c r="C616" t="str">
        <f t="shared" si="28"/>
        <v>September</v>
      </c>
      <c r="D616">
        <f t="shared" si="29"/>
        <v>2017</v>
      </c>
      <c r="N616" s="2">
        <v>42408</v>
      </c>
      <c r="O616" s="3">
        <v>5</v>
      </c>
      <c r="P616" s="3">
        <v>0</v>
      </c>
      <c r="Q616" s="3">
        <v>3</v>
      </c>
      <c r="R616" s="3">
        <v>0.99</v>
      </c>
      <c r="S616" t="s">
        <v>20</v>
      </c>
    </row>
    <row r="617" spans="1:19" x14ac:dyDescent="0.25">
      <c r="A617" s="2">
        <v>42985</v>
      </c>
      <c r="B617" s="3">
        <f t="shared" si="27"/>
        <v>9</v>
      </c>
      <c r="C617" t="str">
        <f t="shared" si="28"/>
        <v>September</v>
      </c>
      <c r="D617">
        <f t="shared" si="29"/>
        <v>2017</v>
      </c>
      <c r="N617" s="2">
        <v>43045</v>
      </c>
      <c r="O617" s="3">
        <v>132</v>
      </c>
      <c r="P617" s="3">
        <v>0.4</v>
      </c>
      <c r="Q617" s="3">
        <v>4</v>
      </c>
      <c r="R617" s="3">
        <v>1.0255000000000001</v>
      </c>
      <c r="S617" t="s">
        <v>20</v>
      </c>
    </row>
    <row r="618" spans="1:19" x14ac:dyDescent="0.25">
      <c r="A618" s="2">
        <v>42986</v>
      </c>
      <c r="B618" s="3">
        <f t="shared" si="27"/>
        <v>9</v>
      </c>
      <c r="C618" t="str">
        <f t="shared" si="28"/>
        <v>September</v>
      </c>
      <c r="D618">
        <f t="shared" si="29"/>
        <v>2017</v>
      </c>
      <c r="N618" s="2">
        <v>42578</v>
      </c>
      <c r="O618" s="3">
        <v>180</v>
      </c>
      <c r="P618" s="3">
        <v>0.4375</v>
      </c>
      <c r="Q618" s="3">
        <v>3</v>
      </c>
      <c r="R618" s="3">
        <v>0.97250000000000003</v>
      </c>
      <c r="S618" t="s">
        <v>18</v>
      </c>
    </row>
    <row r="619" spans="1:19" x14ac:dyDescent="0.25">
      <c r="A619" s="2">
        <v>42987</v>
      </c>
      <c r="B619" s="3">
        <f t="shared" si="27"/>
        <v>9</v>
      </c>
      <c r="C619" t="str">
        <f t="shared" si="28"/>
        <v>September</v>
      </c>
      <c r="D619">
        <f t="shared" si="29"/>
        <v>2017</v>
      </c>
      <c r="N619" s="2">
        <v>42720</v>
      </c>
      <c r="O619" s="3">
        <v>60</v>
      </c>
      <c r="P619" s="3">
        <v>0.32500000000000001</v>
      </c>
      <c r="Q619" s="3">
        <v>4</v>
      </c>
      <c r="R619" s="3">
        <v>1.0175000000000001</v>
      </c>
      <c r="S619" t="s">
        <v>18</v>
      </c>
    </row>
    <row r="620" spans="1:19" x14ac:dyDescent="0.25">
      <c r="A620" s="2">
        <v>42988</v>
      </c>
      <c r="B620" s="3">
        <f t="shared" si="27"/>
        <v>9</v>
      </c>
      <c r="C620" t="str">
        <f t="shared" si="28"/>
        <v>September</v>
      </c>
      <c r="D620">
        <f t="shared" si="29"/>
        <v>2017</v>
      </c>
      <c r="N620" s="2">
        <v>42988</v>
      </c>
      <c r="O620" s="3">
        <v>3</v>
      </c>
      <c r="P620" s="3">
        <v>0</v>
      </c>
      <c r="Q620" s="3">
        <v>4</v>
      </c>
      <c r="R620" s="3">
        <v>1.0255000000000001</v>
      </c>
      <c r="S620" t="s">
        <v>28</v>
      </c>
    </row>
    <row r="621" spans="1:19" x14ac:dyDescent="0.25">
      <c r="A621" s="2">
        <v>42989</v>
      </c>
      <c r="B621" s="3">
        <f t="shared" si="27"/>
        <v>9</v>
      </c>
      <c r="C621" t="str">
        <f t="shared" si="28"/>
        <v>September</v>
      </c>
      <c r="D621">
        <f t="shared" si="29"/>
        <v>2017</v>
      </c>
      <c r="N621" s="2">
        <v>42676</v>
      </c>
      <c r="O621" s="3">
        <v>228</v>
      </c>
      <c r="P621" s="3">
        <v>0.4375</v>
      </c>
      <c r="Q621" s="3">
        <v>3</v>
      </c>
      <c r="R621" s="3">
        <v>1</v>
      </c>
      <c r="S621" t="s">
        <v>22</v>
      </c>
    </row>
    <row r="622" spans="1:19" x14ac:dyDescent="0.25">
      <c r="A622" s="2">
        <v>42990</v>
      </c>
      <c r="B622" s="3">
        <f t="shared" si="27"/>
        <v>9</v>
      </c>
      <c r="C622" t="str">
        <f t="shared" si="28"/>
        <v>September</v>
      </c>
      <c r="D622">
        <f t="shared" si="29"/>
        <v>2017</v>
      </c>
      <c r="N622" s="2">
        <v>42400</v>
      </c>
      <c r="O622" s="3">
        <v>72</v>
      </c>
      <c r="P622" s="3">
        <v>0.32500000000000001</v>
      </c>
      <c r="Q622" s="3">
        <v>4</v>
      </c>
      <c r="R622" s="3">
        <v>0.99</v>
      </c>
      <c r="S622" t="s">
        <v>14</v>
      </c>
    </row>
    <row r="623" spans="1:19" x14ac:dyDescent="0.25">
      <c r="A623" s="2">
        <v>42991</v>
      </c>
      <c r="B623" s="3">
        <f t="shared" si="27"/>
        <v>9</v>
      </c>
      <c r="C623" t="str">
        <f t="shared" si="28"/>
        <v>September</v>
      </c>
      <c r="D623">
        <f t="shared" si="29"/>
        <v>2017</v>
      </c>
      <c r="N623" s="2">
        <v>42822</v>
      </c>
      <c r="O623" s="3">
        <v>60</v>
      </c>
      <c r="P623" s="3">
        <v>0.32500000000000001</v>
      </c>
      <c r="Q623" s="3">
        <v>4</v>
      </c>
      <c r="R623" s="3">
        <v>1.02</v>
      </c>
      <c r="S623" t="s">
        <v>24</v>
      </c>
    </row>
    <row r="624" spans="1:19" x14ac:dyDescent="0.25">
      <c r="A624" s="2">
        <v>42992</v>
      </c>
      <c r="B624" s="3">
        <f t="shared" si="27"/>
        <v>9</v>
      </c>
      <c r="C624" t="str">
        <f t="shared" si="28"/>
        <v>September</v>
      </c>
      <c r="D624">
        <f t="shared" si="29"/>
        <v>2017</v>
      </c>
      <c r="N624" s="2">
        <v>42698</v>
      </c>
      <c r="O624" s="3">
        <v>36</v>
      </c>
      <c r="P624" s="3">
        <v>0.25</v>
      </c>
      <c r="Q624" s="3">
        <v>2</v>
      </c>
      <c r="R624" s="3">
        <v>1</v>
      </c>
      <c r="S624" t="s">
        <v>20</v>
      </c>
    </row>
    <row r="625" spans="1:19" x14ac:dyDescent="0.25">
      <c r="A625" s="2">
        <v>42993</v>
      </c>
      <c r="B625" s="3">
        <f t="shared" si="27"/>
        <v>9</v>
      </c>
      <c r="C625" t="str">
        <f t="shared" si="28"/>
        <v>September</v>
      </c>
      <c r="D625">
        <f t="shared" si="29"/>
        <v>2017</v>
      </c>
      <c r="N625" s="2">
        <v>42808</v>
      </c>
      <c r="O625" s="3">
        <v>60</v>
      </c>
      <c r="P625" s="3">
        <v>0.32500000000000001</v>
      </c>
      <c r="Q625" s="3">
        <v>3</v>
      </c>
      <c r="R625" s="3">
        <v>1.02</v>
      </c>
      <c r="S625" t="s">
        <v>20</v>
      </c>
    </row>
    <row r="626" spans="1:19" x14ac:dyDescent="0.25">
      <c r="A626" s="2">
        <v>42994</v>
      </c>
      <c r="B626" s="3">
        <f t="shared" si="27"/>
        <v>9</v>
      </c>
      <c r="C626" t="str">
        <f t="shared" si="28"/>
        <v>September</v>
      </c>
      <c r="D626">
        <f t="shared" si="29"/>
        <v>2017</v>
      </c>
      <c r="N626" s="2">
        <v>42887</v>
      </c>
      <c r="O626" s="3">
        <v>3</v>
      </c>
      <c r="P626" s="3">
        <v>0</v>
      </c>
      <c r="Q626" s="3">
        <v>2</v>
      </c>
      <c r="R626" s="3">
        <v>1.0255000000000001</v>
      </c>
      <c r="S626" t="s">
        <v>20</v>
      </c>
    </row>
    <row r="627" spans="1:19" x14ac:dyDescent="0.25">
      <c r="A627" s="2">
        <v>42995</v>
      </c>
      <c r="B627" s="3">
        <f t="shared" si="27"/>
        <v>9</v>
      </c>
      <c r="C627" t="str">
        <f t="shared" si="28"/>
        <v>September</v>
      </c>
      <c r="D627">
        <f t="shared" si="29"/>
        <v>2017</v>
      </c>
      <c r="N627" s="2">
        <v>42819</v>
      </c>
      <c r="O627" s="3">
        <v>9</v>
      </c>
      <c r="P627" s="3">
        <v>0</v>
      </c>
      <c r="Q627" s="3">
        <v>3</v>
      </c>
      <c r="R627" s="3">
        <v>1.02</v>
      </c>
      <c r="S627" t="s">
        <v>22</v>
      </c>
    </row>
    <row r="628" spans="1:19" x14ac:dyDescent="0.25">
      <c r="A628" s="2">
        <v>42996</v>
      </c>
      <c r="B628" s="3">
        <f t="shared" si="27"/>
        <v>9</v>
      </c>
      <c r="C628" t="str">
        <f t="shared" si="28"/>
        <v>September</v>
      </c>
      <c r="D628">
        <f t="shared" si="29"/>
        <v>2017</v>
      </c>
      <c r="N628" s="2">
        <v>42737</v>
      </c>
      <c r="O628" s="3">
        <v>2</v>
      </c>
      <c r="P628" s="3">
        <v>0</v>
      </c>
      <c r="Q628" s="3">
        <v>2</v>
      </c>
      <c r="R628" s="3">
        <v>1.0175000000000001</v>
      </c>
      <c r="S628" t="s">
        <v>14</v>
      </c>
    </row>
    <row r="629" spans="1:19" x14ac:dyDescent="0.25">
      <c r="A629" s="2">
        <v>42997</v>
      </c>
      <c r="B629" s="3">
        <f t="shared" si="27"/>
        <v>9</v>
      </c>
      <c r="C629" t="str">
        <f t="shared" si="28"/>
        <v>September</v>
      </c>
      <c r="D629">
        <f t="shared" si="29"/>
        <v>2017</v>
      </c>
      <c r="N629" s="2">
        <v>42387</v>
      </c>
      <c r="O629" s="3">
        <v>60</v>
      </c>
      <c r="P629" s="3">
        <v>0.32500000000000001</v>
      </c>
      <c r="Q629" s="3">
        <v>4</v>
      </c>
      <c r="R629" s="3">
        <v>0.99</v>
      </c>
      <c r="S629" t="s">
        <v>22</v>
      </c>
    </row>
    <row r="630" spans="1:19" x14ac:dyDescent="0.25">
      <c r="A630" s="2">
        <v>42998</v>
      </c>
      <c r="B630" s="3">
        <f t="shared" si="27"/>
        <v>9</v>
      </c>
      <c r="C630" t="str">
        <f t="shared" si="28"/>
        <v>September</v>
      </c>
      <c r="D630">
        <f t="shared" si="29"/>
        <v>2017</v>
      </c>
      <c r="N630" s="2">
        <v>42903</v>
      </c>
      <c r="O630" s="3">
        <v>2</v>
      </c>
      <c r="P630" s="3">
        <v>0</v>
      </c>
      <c r="Q630" s="3">
        <v>2</v>
      </c>
      <c r="R630" s="3">
        <v>1.0255000000000001</v>
      </c>
      <c r="S630" t="s">
        <v>20</v>
      </c>
    </row>
    <row r="631" spans="1:19" x14ac:dyDescent="0.25">
      <c r="A631" s="2">
        <v>42999</v>
      </c>
      <c r="B631" s="3">
        <f t="shared" si="27"/>
        <v>9</v>
      </c>
      <c r="C631" t="str">
        <f t="shared" si="28"/>
        <v>September</v>
      </c>
      <c r="D631">
        <f t="shared" si="29"/>
        <v>2017</v>
      </c>
      <c r="N631" s="2">
        <v>42906</v>
      </c>
      <c r="O631" s="3">
        <v>60</v>
      </c>
      <c r="P631" s="3">
        <v>0.32500000000000001</v>
      </c>
      <c r="Q631" s="3">
        <v>3</v>
      </c>
      <c r="R631" s="3">
        <v>1.0255000000000001</v>
      </c>
      <c r="S631" t="s">
        <v>22</v>
      </c>
    </row>
    <row r="632" spans="1:19" x14ac:dyDescent="0.25">
      <c r="A632" s="2">
        <v>43000</v>
      </c>
      <c r="B632" s="3">
        <f t="shared" si="27"/>
        <v>9</v>
      </c>
      <c r="C632" t="str">
        <f t="shared" si="28"/>
        <v>September</v>
      </c>
      <c r="D632">
        <f t="shared" si="29"/>
        <v>2017</v>
      </c>
      <c r="N632" s="2">
        <v>43086</v>
      </c>
      <c r="O632" s="3">
        <v>60</v>
      </c>
      <c r="P632" s="3">
        <v>0.32500000000000001</v>
      </c>
      <c r="Q632" s="3">
        <v>3</v>
      </c>
      <c r="R632" s="3">
        <v>1.0255000000000001</v>
      </c>
      <c r="S632" t="s">
        <v>14</v>
      </c>
    </row>
    <row r="633" spans="1:19" x14ac:dyDescent="0.25">
      <c r="A633" s="2">
        <v>43001</v>
      </c>
      <c r="B633" s="3">
        <f t="shared" si="27"/>
        <v>9</v>
      </c>
      <c r="C633" t="str">
        <f t="shared" si="28"/>
        <v>September</v>
      </c>
      <c r="D633">
        <f t="shared" si="29"/>
        <v>2017</v>
      </c>
      <c r="N633" s="2">
        <v>42637</v>
      </c>
      <c r="O633" s="3">
        <v>3</v>
      </c>
      <c r="P633" s="3">
        <v>0</v>
      </c>
      <c r="Q633" s="3">
        <v>4</v>
      </c>
      <c r="R633" s="3">
        <v>1</v>
      </c>
      <c r="S633" t="s">
        <v>16</v>
      </c>
    </row>
    <row r="634" spans="1:19" x14ac:dyDescent="0.25">
      <c r="A634" s="2">
        <v>43002</v>
      </c>
      <c r="B634" s="3">
        <f t="shared" si="27"/>
        <v>9</v>
      </c>
      <c r="C634" t="str">
        <f t="shared" si="28"/>
        <v>September</v>
      </c>
      <c r="D634">
        <f t="shared" si="29"/>
        <v>2017</v>
      </c>
      <c r="N634" s="2">
        <v>42717</v>
      </c>
      <c r="O634" s="3">
        <v>7</v>
      </c>
      <c r="P634" s="3">
        <v>0</v>
      </c>
      <c r="Q634" s="3">
        <v>2</v>
      </c>
      <c r="R634" s="3">
        <v>1.0175000000000001</v>
      </c>
      <c r="S634" t="s">
        <v>20</v>
      </c>
    </row>
    <row r="635" spans="1:19" x14ac:dyDescent="0.25">
      <c r="A635" s="2">
        <v>43003</v>
      </c>
      <c r="B635" s="3">
        <f t="shared" si="27"/>
        <v>9</v>
      </c>
      <c r="C635" t="str">
        <f t="shared" si="28"/>
        <v>September</v>
      </c>
      <c r="D635">
        <f t="shared" si="29"/>
        <v>2017</v>
      </c>
      <c r="N635" s="2">
        <v>42716</v>
      </c>
      <c r="O635" s="3">
        <v>1</v>
      </c>
      <c r="P635" s="3">
        <v>0</v>
      </c>
      <c r="Q635" s="3">
        <v>3</v>
      </c>
      <c r="R635" s="3">
        <v>1.0175000000000001</v>
      </c>
      <c r="S635" t="s">
        <v>20</v>
      </c>
    </row>
    <row r="636" spans="1:19" x14ac:dyDescent="0.25">
      <c r="A636" s="2">
        <v>43004</v>
      </c>
      <c r="B636" s="3">
        <f t="shared" si="27"/>
        <v>9</v>
      </c>
      <c r="C636" t="str">
        <f t="shared" si="28"/>
        <v>September</v>
      </c>
      <c r="D636">
        <f t="shared" si="29"/>
        <v>2017</v>
      </c>
      <c r="N636" s="2">
        <v>42489</v>
      </c>
      <c r="O636" s="3">
        <v>7</v>
      </c>
      <c r="P636" s="3">
        <v>0</v>
      </c>
      <c r="Q636" s="3">
        <v>1</v>
      </c>
      <c r="R636" s="3">
        <v>0.99</v>
      </c>
      <c r="S636" t="s">
        <v>14</v>
      </c>
    </row>
    <row r="637" spans="1:19" x14ac:dyDescent="0.25">
      <c r="A637" s="2">
        <v>43005</v>
      </c>
      <c r="B637" s="3">
        <f t="shared" si="27"/>
        <v>9</v>
      </c>
      <c r="C637" t="str">
        <f t="shared" si="28"/>
        <v>September</v>
      </c>
      <c r="D637">
        <f t="shared" si="29"/>
        <v>2017</v>
      </c>
      <c r="N637" s="2">
        <v>42501</v>
      </c>
      <c r="O637" s="3">
        <v>72</v>
      </c>
      <c r="P637" s="3">
        <v>0.32500000000000001</v>
      </c>
      <c r="Q637" s="3">
        <v>3</v>
      </c>
      <c r="R637" s="3">
        <v>0.99</v>
      </c>
      <c r="S637" t="s">
        <v>20</v>
      </c>
    </row>
    <row r="638" spans="1:19" x14ac:dyDescent="0.25">
      <c r="A638" s="2">
        <v>43006</v>
      </c>
      <c r="B638" s="3">
        <f t="shared" si="27"/>
        <v>9</v>
      </c>
      <c r="C638" t="str">
        <f t="shared" si="28"/>
        <v>September</v>
      </c>
      <c r="D638">
        <f t="shared" si="29"/>
        <v>2017</v>
      </c>
      <c r="N638" s="2">
        <v>42417</v>
      </c>
      <c r="O638" s="3">
        <v>60</v>
      </c>
      <c r="P638" s="3">
        <v>0.32500000000000001</v>
      </c>
      <c r="Q638" s="3">
        <v>3</v>
      </c>
      <c r="R638" s="3">
        <v>0.99</v>
      </c>
      <c r="S638" t="s">
        <v>14</v>
      </c>
    </row>
    <row r="639" spans="1:19" x14ac:dyDescent="0.25">
      <c r="A639" s="2">
        <v>43007</v>
      </c>
      <c r="B639" s="3">
        <f t="shared" si="27"/>
        <v>9</v>
      </c>
      <c r="C639" t="str">
        <f t="shared" si="28"/>
        <v>September</v>
      </c>
      <c r="D639">
        <f t="shared" si="29"/>
        <v>2017</v>
      </c>
      <c r="N639" s="2">
        <v>42981</v>
      </c>
      <c r="O639" s="3">
        <v>72</v>
      </c>
      <c r="P639" s="3">
        <v>0.32500000000000001</v>
      </c>
      <c r="Q639" s="3">
        <v>2</v>
      </c>
      <c r="R639" s="3">
        <v>1.0255000000000001</v>
      </c>
      <c r="S639" t="s">
        <v>18</v>
      </c>
    </row>
    <row r="640" spans="1:19" x14ac:dyDescent="0.25">
      <c r="A640" s="2">
        <v>43008</v>
      </c>
      <c r="B640" s="3">
        <f t="shared" si="27"/>
        <v>9</v>
      </c>
      <c r="C640" t="str">
        <f t="shared" si="28"/>
        <v>September</v>
      </c>
      <c r="D640">
        <f t="shared" si="29"/>
        <v>2017</v>
      </c>
      <c r="N640" s="2">
        <v>42851</v>
      </c>
      <c r="O640" s="3">
        <v>36</v>
      </c>
      <c r="P640" s="3">
        <v>0.25</v>
      </c>
      <c r="Q640" s="3">
        <v>4</v>
      </c>
      <c r="R640" s="3">
        <v>1.02</v>
      </c>
      <c r="S640" t="s">
        <v>14</v>
      </c>
    </row>
    <row r="641" spans="1:19" x14ac:dyDescent="0.25">
      <c r="A641" s="2">
        <v>43009</v>
      </c>
      <c r="B641" s="3">
        <f t="shared" si="27"/>
        <v>10</v>
      </c>
      <c r="C641" t="str">
        <f t="shared" si="28"/>
        <v>October</v>
      </c>
      <c r="D641">
        <f t="shared" si="29"/>
        <v>2017</v>
      </c>
      <c r="N641" s="2">
        <v>42735</v>
      </c>
      <c r="O641" s="3">
        <v>3</v>
      </c>
      <c r="P641" s="3">
        <v>0</v>
      </c>
      <c r="Q641" s="3">
        <v>4</v>
      </c>
      <c r="R641" s="3">
        <v>1.0175000000000001</v>
      </c>
      <c r="S641" t="s">
        <v>18</v>
      </c>
    </row>
    <row r="642" spans="1:19" x14ac:dyDescent="0.25">
      <c r="A642" s="2">
        <v>43010</v>
      </c>
      <c r="B642" s="3">
        <f t="shared" si="27"/>
        <v>10</v>
      </c>
      <c r="C642" t="str">
        <f t="shared" si="28"/>
        <v>October</v>
      </c>
      <c r="D642">
        <f t="shared" si="29"/>
        <v>2017</v>
      </c>
      <c r="N642" s="2">
        <v>42991</v>
      </c>
      <c r="O642" s="3">
        <v>72</v>
      </c>
      <c r="P642" s="3">
        <v>0.32500000000000001</v>
      </c>
      <c r="Q642" s="3">
        <v>2</v>
      </c>
      <c r="R642" s="3">
        <v>1.0255000000000001</v>
      </c>
      <c r="S642" t="s">
        <v>14</v>
      </c>
    </row>
    <row r="643" spans="1:19" x14ac:dyDescent="0.25">
      <c r="A643" s="2">
        <v>43011</v>
      </c>
      <c r="B643" s="3">
        <f t="shared" ref="B643:B706" si="30">MONTH(A643)</f>
        <v>10</v>
      </c>
      <c r="C643" t="str">
        <f t="shared" ref="C643:C706" si="31">TEXT(A643,"mmmm")</f>
        <v>October</v>
      </c>
      <c r="D643">
        <f t="shared" ref="D643:D706" si="32">YEAR(A643)</f>
        <v>2017</v>
      </c>
      <c r="N643" s="2">
        <v>42553</v>
      </c>
      <c r="O643" s="3">
        <v>3</v>
      </c>
      <c r="P643" s="3">
        <v>0</v>
      </c>
      <c r="Q643" s="3">
        <v>3</v>
      </c>
      <c r="R643" s="3">
        <v>0.97250000000000003</v>
      </c>
      <c r="S643" t="s">
        <v>20</v>
      </c>
    </row>
    <row r="644" spans="1:19" x14ac:dyDescent="0.25">
      <c r="A644" s="2">
        <v>43012</v>
      </c>
      <c r="B644" s="3">
        <f t="shared" si="30"/>
        <v>10</v>
      </c>
      <c r="C644" t="str">
        <f t="shared" si="31"/>
        <v>October</v>
      </c>
      <c r="D644">
        <f t="shared" si="32"/>
        <v>2017</v>
      </c>
      <c r="N644" s="2">
        <v>43096</v>
      </c>
      <c r="O644" s="3">
        <v>60</v>
      </c>
      <c r="P644" s="3">
        <v>0.32500000000000001</v>
      </c>
      <c r="Q644" s="3">
        <v>1</v>
      </c>
      <c r="R644" s="3">
        <v>1.0255000000000001</v>
      </c>
      <c r="S644" t="s">
        <v>20</v>
      </c>
    </row>
    <row r="645" spans="1:19" x14ac:dyDescent="0.25">
      <c r="A645" s="2">
        <v>43013</v>
      </c>
      <c r="B645" s="3">
        <f t="shared" si="30"/>
        <v>10</v>
      </c>
      <c r="C645" t="str">
        <f t="shared" si="31"/>
        <v>October</v>
      </c>
      <c r="D645">
        <f t="shared" si="32"/>
        <v>2017</v>
      </c>
      <c r="N645" s="2">
        <v>43083</v>
      </c>
      <c r="O645" s="3">
        <v>36</v>
      </c>
      <c r="P645" s="3">
        <v>0.25</v>
      </c>
      <c r="Q645" s="3">
        <v>3</v>
      </c>
      <c r="R645" s="3">
        <v>1.0255000000000001</v>
      </c>
      <c r="S645" t="s">
        <v>18</v>
      </c>
    </row>
    <row r="646" spans="1:19" x14ac:dyDescent="0.25">
      <c r="A646" s="2">
        <v>43014</v>
      </c>
      <c r="B646" s="3">
        <f t="shared" si="30"/>
        <v>10</v>
      </c>
      <c r="C646" t="str">
        <f t="shared" si="31"/>
        <v>October</v>
      </c>
      <c r="D646">
        <f t="shared" si="32"/>
        <v>2017</v>
      </c>
      <c r="N646" s="2">
        <v>42444</v>
      </c>
      <c r="O646" s="3">
        <v>204</v>
      </c>
      <c r="P646" s="3">
        <v>0.4375</v>
      </c>
      <c r="Q646" s="3">
        <v>4</v>
      </c>
      <c r="R646" s="3">
        <v>0.99</v>
      </c>
      <c r="S646" t="s">
        <v>27</v>
      </c>
    </row>
    <row r="647" spans="1:19" x14ac:dyDescent="0.25">
      <c r="A647" s="2">
        <v>43015</v>
      </c>
      <c r="B647" s="3">
        <f t="shared" si="30"/>
        <v>10</v>
      </c>
      <c r="C647" t="str">
        <f t="shared" si="31"/>
        <v>October</v>
      </c>
      <c r="D647">
        <f t="shared" si="32"/>
        <v>2017</v>
      </c>
      <c r="N647" s="2">
        <v>42537</v>
      </c>
      <c r="O647" s="3">
        <v>2</v>
      </c>
      <c r="P647" s="3">
        <v>0</v>
      </c>
      <c r="Q647" s="3">
        <v>3</v>
      </c>
      <c r="R647" s="3">
        <v>0.97250000000000003</v>
      </c>
      <c r="S647" t="s">
        <v>20</v>
      </c>
    </row>
    <row r="648" spans="1:19" x14ac:dyDescent="0.25">
      <c r="A648" s="2">
        <v>43016</v>
      </c>
      <c r="B648" s="3">
        <f t="shared" si="30"/>
        <v>10</v>
      </c>
      <c r="C648" t="str">
        <f t="shared" si="31"/>
        <v>October</v>
      </c>
      <c r="D648">
        <f t="shared" si="32"/>
        <v>2017</v>
      </c>
      <c r="N648" s="2">
        <v>42920</v>
      </c>
      <c r="O648" s="3">
        <v>240</v>
      </c>
      <c r="P648" s="3">
        <v>0.4375</v>
      </c>
      <c r="Q648" s="3">
        <v>3</v>
      </c>
      <c r="R648" s="3">
        <v>1.0255000000000001</v>
      </c>
      <c r="S648" t="s">
        <v>28</v>
      </c>
    </row>
    <row r="649" spans="1:19" x14ac:dyDescent="0.25">
      <c r="A649" s="2">
        <v>43017</v>
      </c>
      <c r="B649" s="3">
        <f t="shared" si="30"/>
        <v>10</v>
      </c>
      <c r="C649" t="str">
        <f t="shared" si="31"/>
        <v>October</v>
      </c>
      <c r="D649">
        <f t="shared" si="32"/>
        <v>2017</v>
      </c>
      <c r="N649" s="2">
        <v>42818</v>
      </c>
      <c r="O649" s="3">
        <v>7</v>
      </c>
      <c r="P649" s="3">
        <v>0</v>
      </c>
      <c r="Q649" s="3">
        <v>1</v>
      </c>
      <c r="R649" s="3">
        <v>1.02</v>
      </c>
      <c r="S649" t="s">
        <v>20</v>
      </c>
    </row>
    <row r="650" spans="1:19" x14ac:dyDescent="0.25">
      <c r="A650" s="2">
        <v>43018</v>
      </c>
      <c r="B650" s="3">
        <f t="shared" si="30"/>
        <v>10</v>
      </c>
      <c r="C650" t="str">
        <f t="shared" si="31"/>
        <v>October</v>
      </c>
      <c r="D650">
        <f t="shared" si="32"/>
        <v>2017</v>
      </c>
      <c r="N650" s="2">
        <v>42720</v>
      </c>
      <c r="O650" s="3">
        <v>8</v>
      </c>
      <c r="P650" s="3">
        <v>0</v>
      </c>
      <c r="Q650" s="3">
        <v>2</v>
      </c>
      <c r="R650" s="3">
        <v>1.0175000000000001</v>
      </c>
      <c r="S650" t="s">
        <v>14</v>
      </c>
    </row>
    <row r="651" spans="1:19" x14ac:dyDescent="0.25">
      <c r="A651" s="2">
        <v>43019</v>
      </c>
      <c r="B651" s="3">
        <f t="shared" si="30"/>
        <v>10</v>
      </c>
      <c r="C651" t="str">
        <f t="shared" si="31"/>
        <v>October</v>
      </c>
      <c r="D651">
        <f t="shared" si="32"/>
        <v>2017</v>
      </c>
      <c r="N651" s="2">
        <v>42605</v>
      </c>
      <c r="O651" s="3">
        <v>60</v>
      </c>
      <c r="P651" s="3">
        <v>0.32500000000000001</v>
      </c>
      <c r="Q651" s="3">
        <v>3</v>
      </c>
      <c r="R651" s="3">
        <v>0.97250000000000003</v>
      </c>
      <c r="S651" t="s">
        <v>20</v>
      </c>
    </row>
    <row r="652" spans="1:19" x14ac:dyDescent="0.25">
      <c r="A652" s="2">
        <v>43020</v>
      </c>
      <c r="B652" s="3">
        <f t="shared" si="30"/>
        <v>10</v>
      </c>
      <c r="C652" t="str">
        <f t="shared" si="31"/>
        <v>October</v>
      </c>
      <c r="D652">
        <f t="shared" si="32"/>
        <v>2017</v>
      </c>
      <c r="N652" s="2">
        <v>43080</v>
      </c>
      <c r="O652" s="3">
        <v>192</v>
      </c>
      <c r="P652" s="3">
        <v>0.4375</v>
      </c>
      <c r="Q652" s="3">
        <v>4</v>
      </c>
      <c r="R652" s="3">
        <v>1.0255000000000001</v>
      </c>
      <c r="S652" t="s">
        <v>20</v>
      </c>
    </row>
    <row r="653" spans="1:19" x14ac:dyDescent="0.25">
      <c r="A653" s="2">
        <v>43021</v>
      </c>
      <c r="B653" s="3">
        <f t="shared" si="30"/>
        <v>10</v>
      </c>
      <c r="C653" t="str">
        <f t="shared" si="31"/>
        <v>October</v>
      </c>
      <c r="D653">
        <f t="shared" si="32"/>
        <v>2017</v>
      </c>
      <c r="N653" s="2">
        <v>42423</v>
      </c>
      <c r="O653" s="3">
        <v>1</v>
      </c>
      <c r="P653" s="3">
        <v>0</v>
      </c>
      <c r="Q653" s="3">
        <v>2</v>
      </c>
      <c r="R653" s="3">
        <v>0.99</v>
      </c>
      <c r="S653" t="s">
        <v>20</v>
      </c>
    </row>
    <row r="654" spans="1:19" x14ac:dyDescent="0.25">
      <c r="A654" s="2">
        <v>43022</v>
      </c>
      <c r="B654" s="3">
        <f t="shared" si="30"/>
        <v>10</v>
      </c>
      <c r="C654" t="str">
        <f t="shared" si="31"/>
        <v>October</v>
      </c>
      <c r="D654">
        <f t="shared" si="32"/>
        <v>2017</v>
      </c>
      <c r="N654" s="2">
        <v>42405</v>
      </c>
      <c r="O654" s="3">
        <v>9</v>
      </c>
      <c r="P654" s="3">
        <v>0</v>
      </c>
      <c r="Q654" s="3">
        <v>2</v>
      </c>
      <c r="R654" s="3">
        <v>0.99</v>
      </c>
      <c r="S654" t="s">
        <v>20</v>
      </c>
    </row>
    <row r="655" spans="1:19" x14ac:dyDescent="0.25">
      <c r="A655" s="2">
        <v>43023</v>
      </c>
      <c r="B655" s="3">
        <f t="shared" si="30"/>
        <v>10</v>
      </c>
      <c r="C655" t="str">
        <f t="shared" si="31"/>
        <v>October</v>
      </c>
      <c r="D655">
        <f t="shared" si="32"/>
        <v>2017</v>
      </c>
      <c r="N655" s="2">
        <v>42480</v>
      </c>
      <c r="O655" s="3">
        <v>96</v>
      </c>
      <c r="P655" s="3">
        <v>0.38750000000000001</v>
      </c>
      <c r="Q655" s="3">
        <v>1</v>
      </c>
      <c r="R655" s="3">
        <v>0.99</v>
      </c>
      <c r="S655" t="s">
        <v>20</v>
      </c>
    </row>
    <row r="656" spans="1:19" x14ac:dyDescent="0.25">
      <c r="A656" s="2">
        <v>43024</v>
      </c>
      <c r="B656" s="3">
        <f t="shared" si="30"/>
        <v>10</v>
      </c>
      <c r="C656" t="str">
        <f t="shared" si="31"/>
        <v>October</v>
      </c>
      <c r="D656">
        <f t="shared" si="32"/>
        <v>2017</v>
      </c>
      <c r="N656" s="2">
        <v>42373</v>
      </c>
      <c r="O656" s="3">
        <v>36</v>
      </c>
      <c r="P656" s="3">
        <v>0.25</v>
      </c>
      <c r="Q656" s="3">
        <v>4</v>
      </c>
      <c r="R656" s="3">
        <v>0.99</v>
      </c>
      <c r="S656" t="s">
        <v>18</v>
      </c>
    </row>
    <row r="657" spans="1:19" x14ac:dyDescent="0.25">
      <c r="A657" s="2">
        <v>43025</v>
      </c>
      <c r="B657" s="3">
        <f t="shared" si="30"/>
        <v>10</v>
      </c>
      <c r="C657" t="str">
        <f t="shared" si="31"/>
        <v>October</v>
      </c>
      <c r="D657">
        <f t="shared" si="32"/>
        <v>2017</v>
      </c>
      <c r="N657" s="2">
        <v>42472</v>
      </c>
      <c r="O657" s="3">
        <v>48</v>
      </c>
      <c r="P657" s="3">
        <v>0.32500000000000001</v>
      </c>
      <c r="Q657" s="3">
        <v>4</v>
      </c>
      <c r="R657" s="3">
        <v>0.99</v>
      </c>
      <c r="S657" t="s">
        <v>20</v>
      </c>
    </row>
    <row r="658" spans="1:19" x14ac:dyDescent="0.25">
      <c r="A658" s="2">
        <v>43026</v>
      </c>
      <c r="B658" s="3">
        <f t="shared" si="30"/>
        <v>10</v>
      </c>
      <c r="C658" t="str">
        <f t="shared" si="31"/>
        <v>October</v>
      </c>
      <c r="D658">
        <f t="shared" si="32"/>
        <v>2017</v>
      </c>
      <c r="N658" s="2">
        <v>42683</v>
      </c>
      <c r="O658" s="3">
        <v>3</v>
      </c>
      <c r="P658" s="3">
        <v>0</v>
      </c>
      <c r="Q658" s="3">
        <v>4</v>
      </c>
      <c r="R658" s="3">
        <v>1</v>
      </c>
      <c r="S658" t="s">
        <v>18</v>
      </c>
    </row>
    <row r="659" spans="1:19" x14ac:dyDescent="0.25">
      <c r="A659" s="2">
        <v>43027</v>
      </c>
      <c r="B659" s="3">
        <f t="shared" si="30"/>
        <v>10</v>
      </c>
      <c r="C659" t="str">
        <f t="shared" si="31"/>
        <v>October</v>
      </c>
      <c r="D659">
        <f t="shared" si="32"/>
        <v>2017</v>
      </c>
      <c r="N659" s="2">
        <v>42949</v>
      </c>
      <c r="O659" s="3">
        <v>48</v>
      </c>
      <c r="P659" s="3">
        <v>0.32500000000000001</v>
      </c>
      <c r="Q659" s="3">
        <v>2</v>
      </c>
      <c r="R659" s="3">
        <v>1.0255000000000001</v>
      </c>
      <c r="S659" t="s">
        <v>22</v>
      </c>
    </row>
    <row r="660" spans="1:19" x14ac:dyDescent="0.25">
      <c r="A660" s="2">
        <v>43028</v>
      </c>
      <c r="B660" s="3">
        <f t="shared" si="30"/>
        <v>10</v>
      </c>
      <c r="C660" t="str">
        <f t="shared" si="31"/>
        <v>October</v>
      </c>
      <c r="D660">
        <f t="shared" si="32"/>
        <v>2017</v>
      </c>
      <c r="N660" s="2">
        <v>43060</v>
      </c>
      <c r="O660" s="3">
        <v>8</v>
      </c>
      <c r="P660" s="3">
        <v>0</v>
      </c>
      <c r="Q660" s="3">
        <v>2</v>
      </c>
      <c r="R660" s="3">
        <v>1.0255000000000001</v>
      </c>
      <c r="S660" t="s">
        <v>26</v>
      </c>
    </row>
    <row r="661" spans="1:19" x14ac:dyDescent="0.25">
      <c r="A661" s="2">
        <v>43029</v>
      </c>
      <c r="B661" s="3">
        <f t="shared" si="30"/>
        <v>10</v>
      </c>
      <c r="C661" t="str">
        <f t="shared" si="31"/>
        <v>October</v>
      </c>
      <c r="D661">
        <f t="shared" si="32"/>
        <v>2017</v>
      </c>
      <c r="N661" s="2">
        <v>42997</v>
      </c>
      <c r="O661" s="3">
        <v>4</v>
      </c>
      <c r="P661" s="3">
        <v>0</v>
      </c>
      <c r="Q661" s="3">
        <v>2</v>
      </c>
      <c r="R661" s="3">
        <v>1.0255000000000001</v>
      </c>
      <c r="S661" t="s">
        <v>22</v>
      </c>
    </row>
    <row r="662" spans="1:19" x14ac:dyDescent="0.25">
      <c r="A662" s="2">
        <v>43030</v>
      </c>
      <c r="B662" s="3">
        <f t="shared" si="30"/>
        <v>10</v>
      </c>
      <c r="C662" t="str">
        <f t="shared" si="31"/>
        <v>October</v>
      </c>
      <c r="D662">
        <f t="shared" si="32"/>
        <v>2017</v>
      </c>
      <c r="N662" s="2">
        <v>42759</v>
      </c>
      <c r="O662" s="3">
        <v>48</v>
      </c>
      <c r="P662" s="3">
        <v>0.32500000000000001</v>
      </c>
      <c r="Q662" s="3">
        <v>3</v>
      </c>
      <c r="R662" s="3">
        <v>1.0175000000000001</v>
      </c>
      <c r="S662" t="s">
        <v>18</v>
      </c>
    </row>
    <row r="663" spans="1:19" x14ac:dyDescent="0.25">
      <c r="A663" s="2">
        <v>43031</v>
      </c>
      <c r="B663" s="3">
        <f t="shared" si="30"/>
        <v>10</v>
      </c>
      <c r="C663" t="str">
        <f t="shared" si="31"/>
        <v>October</v>
      </c>
      <c r="D663">
        <f t="shared" si="32"/>
        <v>2017</v>
      </c>
      <c r="N663" s="2">
        <v>42531</v>
      </c>
      <c r="O663" s="3">
        <v>48</v>
      </c>
      <c r="P663" s="3">
        <v>0.32500000000000001</v>
      </c>
      <c r="Q663" s="3">
        <v>3</v>
      </c>
      <c r="R663" s="3">
        <v>0.97250000000000003</v>
      </c>
      <c r="S663" t="s">
        <v>20</v>
      </c>
    </row>
    <row r="664" spans="1:19" x14ac:dyDescent="0.25">
      <c r="A664" s="2">
        <v>43032</v>
      </c>
      <c r="B664" s="3">
        <f t="shared" si="30"/>
        <v>10</v>
      </c>
      <c r="C664" t="str">
        <f t="shared" si="31"/>
        <v>October</v>
      </c>
      <c r="D664">
        <f t="shared" si="32"/>
        <v>2017</v>
      </c>
      <c r="N664" s="2">
        <v>42695</v>
      </c>
      <c r="O664" s="3">
        <v>9</v>
      </c>
      <c r="P664" s="3">
        <v>0</v>
      </c>
      <c r="Q664" s="3">
        <v>4</v>
      </c>
      <c r="R664" s="3">
        <v>1</v>
      </c>
      <c r="S664" t="s">
        <v>24</v>
      </c>
    </row>
    <row r="665" spans="1:19" x14ac:dyDescent="0.25">
      <c r="A665" s="2">
        <v>43033</v>
      </c>
      <c r="B665" s="3">
        <f t="shared" si="30"/>
        <v>10</v>
      </c>
      <c r="C665" t="str">
        <f t="shared" si="31"/>
        <v>October</v>
      </c>
      <c r="D665">
        <f t="shared" si="32"/>
        <v>2017</v>
      </c>
      <c r="N665" s="2">
        <v>42814</v>
      </c>
      <c r="O665" s="3">
        <v>228</v>
      </c>
      <c r="P665" s="3">
        <v>0.4375</v>
      </c>
      <c r="Q665" s="3">
        <v>4</v>
      </c>
      <c r="R665" s="3">
        <v>1.02</v>
      </c>
      <c r="S665" t="s">
        <v>22</v>
      </c>
    </row>
    <row r="666" spans="1:19" x14ac:dyDescent="0.25">
      <c r="A666" s="2">
        <v>43034</v>
      </c>
      <c r="B666" s="3">
        <f t="shared" si="30"/>
        <v>10</v>
      </c>
      <c r="C666" t="str">
        <f t="shared" si="31"/>
        <v>October</v>
      </c>
      <c r="D666">
        <f t="shared" si="32"/>
        <v>2017</v>
      </c>
      <c r="N666" s="2">
        <v>42723</v>
      </c>
      <c r="O666" s="3">
        <v>60</v>
      </c>
      <c r="P666" s="3">
        <v>0.32500000000000001</v>
      </c>
      <c r="Q666" s="3">
        <v>2</v>
      </c>
      <c r="R666" s="3">
        <v>1.0175000000000001</v>
      </c>
      <c r="S666" t="s">
        <v>14</v>
      </c>
    </row>
    <row r="667" spans="1:19" x14ac:dyDescent="0.25">
      <c r="A667" s="2">
        <v>43035</v>
      </c>
      <c r="B667" s="3">
        <f t="shared" si="30"/>
        <v>10</v>
      </c>
      <c r="C667" t="str">
        <f t="shared" si="31"/>
        <v>October</v>
      </c>
      <c r="D667">
        <f t="shared" si="32"/>
        <v>2017</v>
      </c>
      <c r="N667" s="2">
        <v>43092</v>
      </c>
      <c r="O667" s="3">
        <v>108</v>
      </c>
      <c r="P667" s="3">
        <v>0.4</v>
      </c>
      <c r="Q667" s="3">
        <v>2</v>
      </c>
      <c r="R667" s="3">
        <v>1.0255000000000001</v>
      </c>
      <c r="S667" t="s">
        <v>14</v>
      </c>
    </row>
    <row r="668" spans="1:19" x14ac:dyDescent="0.25">
      <c r="A668" s="2">
        <v>43036</v>
      </c>
      <c r="B668" s="3">
        <f t="shared" si="30"/>
        <v>10</v>
      </c>
      <c r="C668" t="str">
        <f t="shared" si="31"/>
        <v>October</v>
      </c>
      <c r="D668">
        <f t="shared" si="32"/>
        <v>2017</v>
      </c>
      <c r="N668" s="2">
        <v>42943</v>
      </c>
      <c r="O668" s="3">
        <v>5</v>
      </c>
      <c r="P668" s="3">
        <v>0</v>
      </c>
      <c r="Q668" s="3">
        <v>2</v>
      </c>
      <c r="R668" s="3">
        <v>1.0255000000000001</v>
      </c>
      <c r="S668" t="s">
        <v>14</v>
      </c>
    </row>
    <row r="669" spans="1:19" x14ac:dyDescent="0.25">
      <c r="A669" s="2">
        <v>43037</v>
      </c>
      <c r="B669" s="3">
        <f t="shared" si="30"/>
        <v>10</v>
      </c>
      <c r="C669" t="str">
        <f t="shared" si="31"/>
        <v>October</v>
      </c>
      <c r="D669">
        <f t="shared" si="32"/>
        <v>2017</v>
      </c>
      <c r="N669" s="2">
        <v>42621</v>
      </c>
      <c r="O669" s="3">
        <v>8</v>
      </c>
      <c r="P669" s="3">
        <v>0</v>
      </c>
      <c r="Q669" s="3">
        <v>1</v>
      </c>
      <c r="R669" s="3">
        <v>1</v>
      </c>
      <c r="S669" t="s">
        <v>18</v>
      </c>
    </row>
    <row r="670" spans="1:19" x14ac:dyDescent="0.25">
      <c r="A670" s="2">
        <v>43038</v>
      </c>
      <c r="B670" s="3">
        <f t="shared" si="30"/>
        <v>10</v>
      </c>
      <c r="C670" t="str">
        <f t="shared" si="31"/>
        <v>October</v>
      </c>
      <c r="D670">
        <f t="shared" si="32"/>
        <v>2017</v>
      </c>
      <c r="N670" s="2">
        <v>42834</v>
      </c>
      <c r="O670" s="3">
        <v>36</v>
      </c>
      <c r="P670" s="3">
        <v>0.25</v>
      </c>
      <c r="Q670" s="3">
        <v>4</v>
      </c>
      <c r="R670" s="3">
        <v>1.02</v>
      </c>
      <c r="S670" t="s">
        <v>20</v>
      </c>
    </row>
    <row r="671" spans="1:19" x14ac:dyDescent="0.25">
      <c r="A671" s="2">
        <v>43039</v>
      </c>
      <c r="B671" s="3">
        <f t="shared" si="30"/>
        <v>10</v>
      </c>
      <c r="C671" t="str">
        <f t="shared" si="31"/>
        <v>October</v>
      </c>
      <c r="D671">
        <f t="shared" si="32"/>
        <v>2017</v>
      </c>
      <c r="N671" s="2">
        <v>42568</v>
      </c>
      <c r="O671" s="3">
        <v>48</v>
      </c>
      <c r="P671" s="3">
        <v>0.32500000000000001</v>
      </c>
      <c r="Q671" s="3">
        <v>4</v>
      </c>
      <c r="R671" s="3">
        <v>0.97250000000000003</v>
      </c>
      <c r="S671" t="s">
        <v>14</v>
      </c>
    </row>
    <row r="672" spans="1:19" x14ac:dyDescent="0.25">
      <c r="A672" s="2">
        <v>43040</v>
      </c>
      <c r="B672" s="3">
        <f t="shared" si="30"/>
        <v>11</v>
      </c>
      <c r="C672" t="str">
        <f t="shared" si="31"/>
        <v>November</v>
      </c>
      <c r="D672">
        <f t="shared" si="32"/>
        <v>2017</v>
      </c>
      <c r="N672" s="2">
        <v>42381</v>
      </c>
      <c r="O672" s="3">
        <v>2</v>
      </c>
      <c r="P672" s="3">
        <v>0</v>
      </c>
      <c r="Q672" s="3">
        <v>3</v>
      </c>
      <c r="R672" s="3">
        <v>0.99</v>
      </c>
      <c r="S672" t="s">
        <v>20</v>
      </c>
    </row>
    <row r="673" spans="1:19" x14ac:dyDescent="0.25">
      <c r="A673" s="2">
        <v>43041</v>
      </c>
      <c r="B673" s="3">
        <f t="shared" si="30"/>
        <v>11</v>
      </c>
      <c r="C673" t="str">
        <f t="shared" si="31"/>
        <v>November</v>
      </c>
      <c r="D673">
        <f t="shared" si="32"/>
        <v>2017</v>
      </c>
      <c r="N673" s="2">
        <v>42906</v>
      </c>
      <c r="O673" s="3">
        <v>156</v>
      </c>
      <c r="P673" s="3">
        <v>0.4375</v>
      </c>
      <c r="Q673" s="3">
        <v>2</v>
      </c>
      <c r="R673" s="3">
        <v>1.0255000000000001</v>
      </c>
      <c r="S673" t="s">
        <v>22</v>
      </c>
    </row>
    <row r="674" spans="1:19" x14ac:dyDescent="0.25">
      <c r="A674" s="2">
        <v>43042</v>
      </c>
      <c r="B674" s="3">
        <f t="shared" si="30"/>
        <v>11</v>
      </c>
      <c r="C674" t="str">
        <f t="shared" si="31"/>
        <v>November</v>
      </c>
      <c r="D674">
        <f t="shared" si="32"/>
        <v>2017</v>
      </c>
      <c r="N674" s="2">
        <v>43002</v>
      </c>
      <c r="O674" s="3">
        <v>120</v>
      </c>
      <c r="P674" s="3">
        <v>0.4</v>
      </c>
      <c r="Q674" s="3">
        <v>4</v>
      </c>
      <c r="R674" s="3">
        <v>1.0255000000000001</v>
      </c>
      <c r="S674" t="s">
        <v>20</v>
      </c>
    </row>
    <row r="675" spans="1:19" x14ac:dyDescent="0.25">
      <c r="A675" s="2">
        <v>43043</v>
      </c>
      <c r="B675" s="3">
        <f t="shared" si="30"/>
        <v>11</v>
      </c>
      <c r="C675" t="str">
        <f t="shared" si="31"/>
        <v>November</v>
      </c>
      <c r="D675">
        <f t="shared" si="32"/>
        <v>2017</v>
      </c>
      <c r="N675" s="2">
        <v>42820</v>
      </c>
      <c r="O675" s="3">
        <v>72</v>
      </c>
      <c r="P675" s="3">
        <v>0.32500000000000001</v>
      </c>
      <c r="Q675" s="3">
        <v>3</v>
      </c>
      <c r="R675" s="3">
        <v>1.02</v>
      </c>
      <c r="S675" t="s">
        <v>22</v>
      </c>
    </row>
    <row r="676" spans="1:19" x14ac:dyDescent="0.25">
      <c r="A676" s="2">
        <v>43044</v>
      </c>
      <c r="B676" s="3">
        <f t="shared" si="30"/>
        <v>11</v>
      </c>
      <c r="C676" t="str">
        <f t="shared" si="31"/>
        <v>November</v>
      </c>
      <c r="D676">
        <f t="shared" si="32"/>
        <v>2017</v>
      </c>
      <c r="N676" s="2">
        <v>42528</v>
      </c>
      <c r="O676" s="3">
        <v>9</v>
      </c>
      <c r="P676" s="3">
        <v>0</v>
      </c>
      <c r="Q676" s="3">
        <v>4</v>
      </c>
      <c r="R676" s="3">
        <v>0.97250000000000003</v>
      </c>
      <c r="S676" t="s">
        <v>18</v>
      </c>
    </row>
    <row r="677" spans="1:19" x14ac:dyDescent="0.25">
      <c r="A677" s="2">
        <v>43045</v>
      </c>
      <c r="B677" s="3">
        <f t="shared" si="30"/>
        <v>11</v>
      </c>
      <c r="C677" t="str">
        <f t="shared" si="31"/>
        <v>November</v>
      </c>
      <c r="D677">
        <f t="shared" si="32"/>
        <v>2017</v>
      </c>
      <c r="N677" s="2">
        <v>42749</v>
      </c>
      <c r="O677" s="3">
        <v>36</v>
      </c>
      <c r="P677" s="3">
        <v>0.25</v>
      </c>
      <c r="Q677" s="3">
        <v>2</v>
      </c>
      <c r="R677" s="3">
        <v>1.0175000000000001</v>
      </c>
      <c r="S677" t="s">
        <v>20</v>
      </c>
    </row>
    <row r="678" spans="1:19" x14ac:dyDescent="0.25">
      <c r="A678" s="2">
        <v>43046</v>
      </c>
      <c r="B678" s="3">
        <f t="shared" si="30"/>
        <v>11</v>
      </c>
      <c r="C678" t="str">
        <f t="shared" si="31"/>
        <v>November</v>
      </c>
      <c r="D678">
        <f t="shared" si="32"/>
        <v>2017</v>
      </c>
      <c r="N678" s="2">
        <v>43034</v>
      </c>
      <c r="O678" s="3">
        <v>3</v>
      </c>
      <c r="P678" s="3">
        <v>0</v>
      </c>
      <c r="Q678" s="3">
        <v>1</v>
      </c>
      <c r="R678" s="3">
        <v>1.0255000000000001</v>
      </c>
      <c r="S678" t="s">
        <v>20</v>
      </c>
    </row>
    <row r="679" spans="1:19" x14ac:dyDescent="0.25">
      <c r="A679" s="2">
        <v>43047</v>
      </c>
      <c r="B679" s="3">
        <f t="shared" si="30"/>
        <v>11</v>
      </c>
      <c r="C679" t="str">
        <f t="shared" si="31"/>
        <v>November</v>
      </c>
      <c r="D679">
        <f t="shared" si="32"/>
        <v>2017</v>
      </c>
      <c r="N679" s="2">
        <v>42521</v>
      </c>
      <c r="O679" s="3">
        <v>192</v>
      </c>
      <c r="P679" s="3">
        <v>0.4375</v>
      </c>
      <c r="Q679" s="3">
        <v>2</v>
      </c>
      <c r="R679" s="3">
        <v>0.97250000000000003</v>
      </c>
      <c r="S679" t="s">
        <v>28</v>
      </c>
    </row>
    <row r="680" spans="1:19" x14ac:dyDescent="0.25">
      <c r="A680" s="2">
        <v>43048</v>
      </c>
      <c r="B680" s="3">
        <f t="shared" si="30"/>
        <v>11</v>
      </c>
      <c r="C680" t="str">
        <f t="shared" si="31"/>
        <v>November</v>
      </c>
      <c r="D680">
        <f t="shared" si="32"/>
        <v>2017</v>
      </c>
      <c r="N680" s="2">
        <v>42640</v>
      </c>
      <c r="O680" s="3">
        <v>1</v>
      </c>
      <c r="P680" s="3">
        <v>0</v>
      </c>
      <c r="Q680" s="3">
        <v>4</v>
      </c>
      <c r="R680" s="3">
        <v>1</v>
      </c>
      <c r="S680" t="s">
        <v>20</v>
      </c>
    </row>
    <row r="681" spans="1:19" x14ac:dyDescent="0.25">
      <c r="A681" s="2">
        <v>43049</v>
      </c>
      <c r="B681" s="3">
        <f t="shared" si="30"/>
        <v>11</v>
      </c>
      <c r="C681" t="str">
        <f t="shared" si="31"/>
        <v>November</v>
      </c>
      <c r="D681">
        <f t="shared" si="32"/>
        <v>2017</v>
      </c>
      <c r="N681" s="2">
        <v>42371</v>
      </c>
      <c r="O681" s="3">
        <v>48</v>
      </c>
      <c r="P681" s="3">
        <v>0.32500000000000001</v>
      </c>
      <c r="Q681" s="3">
        <v>2</v>
      </c>
      <c r="R681" s="3">
        <v>0.99</v>
      </c>
      <c r="S681" t="s">
        <v>28</v>
      </c>
    </row>
    <row r="682" spans="1:19" x14ac:dyDescent="0.25">
      <c r="A682" s="2">
        <v>43050</v>
      </c>
      <c r="B682" s="3">
        <f t="shared" si="30"/>
        <v>11</v>
      </c>
      <c r="C682" t="str">
        <f t="shared" si="31"/>
        <v>November</v>
      </c>
      <c r="D682">
        <f t="shared" si="32"/>
        <v>2017</v>
      </c>
      <c r="N682" s="2">
        <v>42533</v>
      </c>
      <c r="O682" s="3">
        <v>1</v>
      </c>
      <c r="P682" s="3">
        <v>0</v>
      </c>
      <c r="Q682" s="3">
        <v>1</v>
      </c>
      <c r="R682" s="3">
        <v>0.97250000000000003</v>
      </c>
      <c r="S682" t="s">
        <v>20</v>
      </c>
    </row>
    <row r="683" spans="1:19" x14ac:dyDescent="0.25">
      <c r="A683" s="2">
        <v>43051</v>
      </c>
      <c r="B683" s="3">
        <f t="shared" si="30"/>
        <v>11</v>
      </c>
      <c r="C683" t="str">
        <f t="shared" si="31"/>
        <v>November</v>
      </c>
      <c r="D683">
        <f t="shared" si="32"/>
        <v>2017</v>
      </c>
      <c r="N683" s="2">
        <v>42490</v>
      </c>
      <c r="O683" s="3">
        <v>3</v>
      </c>
      <c r="P683" s="3">
        <v>0</v>
      </c>
      <c r="Q683" s="3">
        <v>3</v>
      </c>
      <c r="R683" s="3">
        <v>0.99</v>
      </c>
      <c r="S683" t="s">
        <v>20</v>
      </c>
    </row>
    <row r="684" spans="1:19" x14ac:dyDescent="0.25">
      <c r="A684" s="2">
        <v>43052</v>
      </c>
      <c r="B684" s="3">
        <f t="shared" si="30"/>
        <v>11</v>
      </c>
      <c r="C684" t="str">
        <f t="shared" si="31"/>
        <v>November</v>
      </c>
      <c r="D684">
        <f t="shared" si="32"/>
        <v>2017</v>
      </c>
      <c r="N684" s="2">
        <v>42620</v>
      </c>
      <c r="O684" s="3">
        <v>216</v>
      </c>
      <c r="P684" s="3">
        <v>0.4375</v>
      </c>
      <c r="Q684" s="3">
        <v>1</v>
      </c>
      <c r="R684" s="3">
        <v>1</v>
      </c>
      <c r="S684" t="s">
        <v>20</v>
      </c>
    </row>
    <row r="685" spans="1:19" x14ac:dyDescent="0.25">
      <c r="A685" s="2">
        <v>43053</v>
      </c>
      <c r="B685" s="3">
        <f t="shared" si="30"/>
        <v>11</v>
      </c>
      <c r="C685" t="str">
        <f t="shared" si="31"/>
        <v>November</v>
      </c>
      <c r="D685">
        <f t="shared" si="32"/>
        <v>2017</v>
      </c>
      <c r="N685" s="2">
        <v>42460</v>
      </c>
      <c r="O685" s="3">
        <v>5</v>
      </c>
      <c r="P685" s="3">
        <v>0</v>
      </c>
      <c r="Q685" s="3">
        <v>3</v>
      </c>
      <c r="R685" s="3">
        <v>0.99</v>
      </c>
      <c r="S685" t="s">
        <v>20</v>
      </c>
    </row>
    <row r="686" spans="1:19" x14ac:dyDescent="0.25">
      <c r="A686" s="2">
        <v>43054</v>
      </c>
      <c r="B686" s="3">
        <f t="shared" si="30"/>
        <v>11</v>
      </c>
      <c r="C686" t="str">
        <f t="shared" si="31"/>
        <v>November</v>
      </c>
      <c r="D686">
        <f t="shared" si="32"/>
        <v>2017</v>
      </c>
      <c r="N686" s="2">
        <v>42715</v>
      </c>
      <c r="O686" s="3">
        <v>36</v>
      </c>
      <c r="P686" s="3">
        <v>0.25</v>
      </c>
      <c r="Q686" s="3">
        <v>2</v>
      </c>
      <c r="R686" s="3">
        <v>1.0175000000000001</v>
      </c>
      <c r="S686" t="s">
        <v>14</v>
      </c>
    </row>
    <row r="687" spans="1:19" x14ac:dyDescent="0.25">
      <c r="A687" s="2">
        <v>43055</v>
      </c>
      <c r="B687" s="3">
        <f t="shared" si="30"/>
        <v>11</v>
      </c>
      <c r="C687" t="str">
        <f t="shared" si="31"/>
        <v>November</v>
      </c>
      <c r="D687">
        <f t="shared" si="32"/>
        <v>2017</v>
      </c>
      <c r="N687" s="2">
        <v>42771</v>
      </c>
      <c r="O687" s="3">
        <v>3</v>
      </c>
      <c r="P687" s="3">
        <v>0</v>
      </c>
      <c r="Q687" s="3">
        <v>2</v>
      </c>
      <c r="R687" s="3">
        <v>1.02</v>
      </c>
      <c r="S687" t="s">
        <v>14</v>
      </c>
    </row>
    <row r="688" spans="1:19" x14ac:dyDescent="0.25">
      <c r="A688" s="2">
        <v>43056</v>
      </c>
      <c r="B688" s="3">
        <f t="shared" si="30"/>
        <v>11</v>
      </c>
      <c r="C688" t="str">
        <f t="shared" si="31"/>
        <v>November</v>
      </c>
      <c r="D688">
        <f t="shared" si="32"/>
        <v>2017</v>
      </c>
      <c r="N688" s="2">
        <v>43095</v>
      </c>
      <c r="O688" s="3">
        <v>2</v>
      </c>
      <c r="P688" s="3">
        <v>0</v>
      </c>
      <c r="Q688" s="3">
        <v>1</v>
      </c>
      <c r="R688" s="3">
        <v>1.0255000000000001</v>
      </c>
      <c r="S688" t="s">
        <v>27</v>
      </c>
    </row>
    <row r="689" spans="1:19" x14ac:dyDescent="0.25">
      <c r="A689" s="2">
        <v>43057</v>
      </c>
      <c r="B689" s="3">
        <f t="shared" si="30"/>
        <v>11</v>
      </c>
      <c r="C689" t="str">
        <f t="shared" si="31"/>
        <v>November</v>
      </c>
      <c r="D689">
        <f t="shared" si="32"/>
        <v>2017</v>
      </c>
      <c r="N689" s="2">
        <v>42571</v>
      </c>
      <c r="O689" s="3">
        <v>60</v>
      </c>
      <c r="P689" s="3">
        <v>0.32500000000000001</v>
      </c>
      <c r="Q689" s="3">
        <v>4</v>
      </c>
      <c r="R689" s="3">
        <v>0.97250000000000003</v>
      </c>
      <c r="S689" t="s">
        <v>18</v>
      </c>
    </row>
    <row r="690" spans="1:19" x14ac:dyDescent="0.25">
      <c r="A690" s="2">
        <v>43058</v>
      </c>
      <c r="B690" s="3">
        <f t="shared" si="30"/>
        <v>11</v>
      </c>
      <c r="C690" t="str">
        <f t="shared" si="31"/>
        <v>November</v>
      </c>
      <c r="D690">
        <f t="shared" si="32"/>
        <v>2017</v>
      </c>
      <c r="N690" s="2">
        <v>42818</v>
      </c>
      <c r="O690" s="3">
        <v>9</v>
      </c>
      <c r="P690" s="3">
        <v>0</v>
      </c>
      <c r="Q690" s="3">
        <v>3</v>
      </c>
      <c r="R690" s="3">
        <v>1.02</v>
      </c>
      <c r="S690" t="s">
        <v>14</v>
      </c>
    </row>
    <row r="691" spans="1:19" x14ac:dyDescent="0.25">
      <c r="A691" s="2">
        <v>43059</v>
      </c>
      <c r="B691" s="3">
        <f t="shared" si="30"/>
        <v>11</v>
      </c>
      <c r="C691" t="str">
        <f t="shared" si="31"/>
        <v>November</v>
      </c>
      <c r="D691">
        <f t="shared" si="32"/>
        <v>2017</v>
      </c>
      <c r="N691" s="2">
        <v>42908</v>
      </c>
      <c r="O691" s="3">
        <v>240</v>
      </c>
      <c r="P691" s="3">
        <v>0.4375</v>
      </c>
      <c r="Q691" s="3">
        <v>2</v>
      </c>
      <c r="R691" s="3">
        <v>1.0255000000000001</v>
      </c>
      <c r="S691" t="s">
        <v>20</v>
      </c>
    </row>
    <row r="692" spans="1:19" x14ac:dyDescent="0.25">
      <c r="A692" s="2">
        <v>43060</v>
      </c>
      <c r="B692" s="3">
        <f t="shared" si="30"/>
        <v>11</v>
      </c>
      <c r="C692" t="str">
        <f t="shared" si="31"/>
        <v>November</v>
      </c>
      <c r="D692">
        <f t="shared" si="32"/>
        <v>2017</v>
      </c>
      <c r="N692" s="2">
        <v>43091</v>
      </c>
      <c r="O692" s="3">
        <v>3</v>
      </c>
      <c r="P692" s="3">
        <v>0</v>
      </c>
      <c r="Q692" s="3">
        <v>3</v>
      </c>
      <c r="R692" s="3">
        <v>1.0255000000000001</v>
      </c>
      <c r="S692" t="s">
        <v>16</v>
      </c>
    </row>
    <row r="693" spans="1:19" x14ac:dyDescent="0.25">
      <c r="A693" s="2">
        <v>43061</v>
      </c>
      <c r="B693" s="3">
        <f t="shared" si="30"/>
        <v>11</v>
      </c>
      <c r="C693" t="str">
        <f t="shared" si="31"/>
        <v>November</v>
      </c>
      <c r="D693">
        <f t="shared" si="32"/>
        <v>2017</v>
      </c>
      <c r="N693" s="2">
        <v>42701</v>
      </c>
      <c r="O693" s="3">
        <v>3</v>
      </c>
      <c r="P693" s="3">
        <v>0</v>
      </c>
      <c r="Q693" s="3">
        <v>1</v>
      </c>
      <c r="R693" s="3">
        <v>1</v>
      </c>
      <c r="S693" t="s">
        <v>20</v>
      </c>
    </row>
    <row r="694" spans="1:19" x14ac:dyDescent="0.25">
      <c r="A694" s="2">
        <v>43062</v>
      </c>
      <c r="B694" s="3">
        <f t="shared" si="30"/>
        <v>11</v>
      </c>
      <c r="C694" t="str">
        <f t="shared" si="31"/>
        <v>November</v>
      </c>
      <c r="D694">
        <f t="shared" si="32"/>
        <v>2017</v>
      </c>
      <c r="N694" s="2">
        <v>42460</v>
      </c>
      <c r="O694" s="3">
        <v>4</v>
      </c>
      <c r="P694" s="3">
        <v>0</v>
      </c>
      <c r="Q694" s="3">
        <v>2</v>
      </c>
      <c r="R694" s="3">
        <v>0.99</v>
      </c>
      <c r="S694" t="s">
        <v>27</v>
      </c>
    </row>
    <row r="695" spans="1:19" x14ac:dyDescent="0.25">
      <c r="A695" s="2">
        <v>43063</v>
      </c>
      <c r="B695" s="3">
        <f t="shared" si="30"/>
        <v>11</v>
      </c>
      <c r="C695" t="str">
        <f t="shared" si="31"/>
        <v>November</v>
      </c>
      <c r="D695">
        <f t="shared" si="32"/>
        <v>2017</v>
      </c>
      <c r="N695" s="2">
        <v>42906</v>
      </c>
      <c r="O695" s="3">
        <v>60</v>
      </c>
      <c r="P695" s="3">
        <v>0.32500000000000001</v>
      </c>
      <c r="Q695" s="3">
        <v>3</v>
      </c>
      <c r="R695" s="3">
        <v>1.0255000000000001</v>
      </c>
      <c r="S695" t="s">
        <v>27</v>
      </c>
    </row>
    <row r="696" spans="1:19" x14ac:dyDescent="0.25">
      <c r="A696" s="2">
        <v>43064</v>
      </c>
      <c r="B696" s="3">
        <f t="shared" si="30"/>
        <v>11</v>
      </c>
      <c r="C696" t="str">
        <f t="shared" si="31"/>
        <v>November</v>
      </c>
      <c r="D696">
        <f t="shared" si="32"/>
        <v>2017</v>
      </c>
      <c r="N696" s="2">
        <v>42481</v>
      </c>
      <c r="O696" s="3">
        <v>36</v>
      </c>
      <c r="P696" s="3">
        <v>0.25</v>
      </c>
      <c r="Q696" s="3">
        <v>3</v>
      </c>
      <c r="R696" s="3">
        <v>0.99</v>
      </c>
      <c r="S696" t="s">
        <v>20</v>
      </c>
    </row>
    <row r="697" spans="1:19" x14ac:dyDescent="0.25">
      <c r="A697" s="2">
        <v>43065</v>
      </c>
      <c r="B697" s="3">
        <f t="shared" si="30"/>
        <v>11</v>
      </c>
      <c r="C697" t="str">
        <f t="shared" si="31"/>
        <v>November</v>
      </c>
      <c r="D697">
        <f t="shared" si="32"/>
        <v>2017</v>
      </c>
      <c r="N697" s="2">
        <v>43049</v>
      </c>
      <c r="O697" s="3">
        <v>4</v>
      </c>
      <c r="P697" s="3">
        <v>0</v>
      </c>
      <c r="Q697" s="3">
        <v>2</v>
      </c>
      <c r="R697" s="3">
        <v>1.0255000000000001</v>
      </c>
      <c r="S697" t="s">
        <v>22</v>
      </c>
    </row>
    <row r="698" spans="1:19" x14ac:dyDescent="0.25">
      <c r="A698" s="2">
        <v>43066</v>
      </c>
      <c r="B698" s="3">
        <f t="shared" si="30"/>
        <v>11</v>
      </c>
      <c r="C698" t="str">
        <f t="shared" si="31"/>
        <v>November</v>
      </c>
      <c r="D698">
        <f t="shared" si="32"/>
        <v>2017</v>
      </c>
      <c r="N698" s="2">
        <v>43011</v>
      </c>
      <c r="O698" s="3">
        <v>60</v>
      </c>
      <c r="P698" s="3">
        <v>0.32500000000000001</v>
      </c>
      <c r="Q698" s="3">
        <v>3</v>
      </c>
      <c r="R698" s="3">
        <v>1.0255000000000001</v>
      </c>
      <c r="S698" t="s">
        <v>14</v>
      </c>
    </row>
    <row r="699" spans="1:19" x14ac:dyDescent="0.25">
      <c r="A699" s="2">
        <v>43067</v>
      </c>
      <c r="B699" s="3">
        <f t="shared" si="30"/>
        <v>11</v>
      </c>
      <c r="C699" t="str">
        <f t="shared" si="31"/>
        <v>November</v>
      </c>
      <c r="D699">
        <f t="shared" si="32"/>
        <v>2017</v>
      </c>
      <c r="N699" s="2">
        <v>43075</v>
      </c>
      <c r="O699" s="3">
        <v>3</v>
      </c>
      <c r="P699" s="3">
        <v>0</v>
      </c>
      <c r="Q699" s="3">
        <v>3</v>
      </c>
      <c r="R699" s="3">
        <v>1.0255000000000001</v>
      </c>
      <c r="S699" t="s">
        <v>22</v>
      </c>
    </row>
    <row r="700" spans="1:19" x14ac:dyDescent="0.25">
      <c r="A700" s="2">
        <v>43068</v>
      </c>
      <c r="B700" s="3">
        <f t="shared" si="30"/>
        <v>11</v>
      </c>
      <c r="C700" t="str">
        <f t="shared" si="31"/>
        <v>November</v>
      </c>
      <c r="D700">
        <f t="shared" si="32"/>
        <v>2017</v>
      </c>
      <c r="N700" s="2">
        <v>42865</v>
      </c>
      <c r="O700" s="3">
        <v>72</v>
      </c>
      <c r="P700" s="3">
        <v>0.32500000000000001</v>
      </c>
      <c r="Q700" s="3">
        <v>4</v>
      </c>
      <c r="R700" s="3">
        <v>1.0255000000000001</v>
      </c>
      <c r="S700" t="s">
        <v>20</v>
      </c>
    </row>
    <row r="701" spans="1:19" x14ac:dyDescent="0.25">
      <c r="A701" s="2">
        <v>43069</v>
      </c>
      <c r="B701" s="3">
        <f t="shared" si="30"/>
        <v>11</v>
      </c>
      <c r="C701" t="str">
        <f t="shared" si="31"/>
        <v>November</v>
      </c>
      <c r="D701">
        <f t="shared" si="32"/>
        <v>2017</v>
      </c>
      <c r="N701" s="2">
        <v>42529</v>
      </c>
      <c r="O701" s="3">
        <v>60</v>
      </c>
      <c r="P701" s="3">
        <v>0.32500000000000001</v>
      </c>
      <c r="Q701" s="3">
        <v>4</v>
      </c>
      <c r="R701" s="3">
        <v>0.97250000000000003</v>
      </c>
      <c r="S701" t="s">
        <v>20</v>
      </c>
    </row>
    <row r="702" spans="1:19" x14ac:dyDescent="0.25">
      <c r="A702" s="2">
        <v>43070</v>
      </c>
      <c r="B702" s="3">
        <f t="shared" si="30"/>
        <v>12</v>
      </c>
      <c r="C702" t="str">
        <f t="shared" si="31"/>
        <v>December</v>
      </c>
      <c r="D702">
        <f t="shared" si="32"/>
        <v>2017</v>
      </c>
      <c r="N702" s="2">
        <v>42642</v>
      </c>
      <c r="O702" s="3">
        <v>180</v>
      </c>
      <c r="P702" s="3">
        <v>0.4375</v>
      </c>
      <c r="Q702" s="3">
        <v>4</v>
      </c>
      <c r="R702" s="3">
        <v>1</v>
      </c>
      <c r="S702" t="s">
        <v>20</v>
      </c>
    </row>
    <row r="703" spans="1:19" x14ac:dyDescent="0.25">
      <c r="A703" s="2">
        <v>43071</v>
      </c>
      <c r="B703" s="3">
        <f t="shared" si="30"/>
        <v>12</v>
      </c>
      <c r="C703" t="str">
        <f t="shared" si="31"/>
        <v>December</v>
      </c>
      <c r="D703">
        <f t="shared" si="32"/>
        <v>2017</v>
      </c>
      <c r="N703" s="2">
        <v>42578</v>
      </c>
      <c r="O703" s="3">
        <v>168</v>
      </c>
      <c r="P703" s="3">
        <v>0.4375</v>
      </c>
      <c r="Q703" s="3">
        <v>3</v>
      </c>
      <c r="R703" s="3">
        <v>0.97250000000000003</v>
      </c>
      <c r="S703" t="s">
        <v>22</v>
      </c>
    </row>
    <row r="704" spans="1:19" x14ac:dyDescent="0.25">
      <c r="A704" s="2">
        <v>43072</v>
      </c>
      <c r="B704" s="3">
        <f t="shared" si="30"/>
        <v>12</v>
      </c>
      <c r="C704" t="str">
        <f t="shared" si="31"/>
        <v>December</v>
      </c>
      <c r="D704">
        <f t="shared" si="32"/>
        <v>2017</v>
      </c>
      <c r="N704" s="2">
        <v>42721</v>
      </c>
      <c r="O704" s="3">
        <v>8</v>
      </c>
      <c r="P704" s="3">
        <v>0</v>
      </c>
      <c r="Q704" s="3">
        <v>2</v>
      </c>
      <c r="R704" s="3">
        <v>1.0175000000000001</v>
      </c>
      <c r="S704" t="s">
        <v>20</v>
      </c>
    </row>
    <row r="705" spans="1:19" x14ac:dyDescent="0.25">
      <c r="A705" s="2">
        <v>43073</v>
      </c>
      <c r="B705" s="3">
        <f t="shared" si="30"/>
        <v>12</v>
      </c>
      <c r="C705" t="str">
        <f t="shared" si="31"/>
        <v>December</v>
      </c>
      <c r="D705">
        <f t="shared" si="32"/>
        <v>2017</v>
      </c>
      <c r="N705" s="2">
        <v>42386</v>
      </c>
      <c r="O705" s="3">
        <v>48</v>
      </c>
      <c r="P705" s="3">
        <v>0.32500000000000001</v>
      </c>
      <c r="Q705" s="3">
        <v>1</v>
      </c>
      <c r="R705" s="3">
        <v>0.99</v>
      </c>
      <c r="S705" t="s">
        <v>22</v>
      </c>
    </row>
    <row r="706" spans="1:19" x14ac:dyDescent="0.25">
      <c r="A706" s="2">
        <v>43074</v>
      </c>
      <c r="B706" s="3">
        <f t="shared" si="30"/>
        <v>12</v>
      </c>
      <c r="C706" t="str">
        <f t="shared" si="31"/>
        <v>December</v>
      </c>
      <c r="D706">
        <f t="shared" si="32"/>
        <v>2017</v>
      </c>
      <c r="N706" s="2">
        <v>42802</v>
      </c>
      <c r="O706" s="3">
        <v>132</v>
      </c>
      <c r="P706" s="3">
        <v>0.4</v>
      </c>
      <c r="Q706" s="3">
        <v>2</v>
      </c>
      <c r="R706" s="3">
        <v>1.02</v>
      </c>
      <c r="S706" t="s">
        <v>20</v>
      </c>
    </row>
    <row r="707" spans="1:19" x14ac:dyDescent="0.25">
      <c r="A707" s="2">
        <v>43075</v>
      </c>
      <c r="B707" s="3">
        <f t="shared" ref="B707:B732" si="33">MONTH(A707)</f>
        <v>12</v>
      </c>
      <c r="C707" t="str">
        <f t="shared" ref="C707:C732" si="34">TEXT(A707,"mmmm")</f>
        <v>December</v>
      </c>
      <c r="D707">
        <f t="shared" ref="D707:D732" si="35">YEAR(A707)</f>
        <v>2017</v>
      </c>
      <c r="N707" s="2">
        <v>42656</v>
      </c>
      <c r="O707" s="3">
        <v>120</v>
      </c>
      <c r="P707" s="3">
        <v>0.4</v>
      </c>
      <c r="Q707" s="3">
        <v>3</v>
      </c>
      <c r="R707" s="3">
        <v>1</v>
      </c>
      <c r="S707" t="s">
        <v>20</v>
      </c>
    </row>
    <row r="708" spans="1:19" x14ac:dyDescent="0.25">
      <c r="A708" s="2">
        <v>43076</v>
      </c>
      <c r="B708" s="3">
        <f t="shared" si="33"/>
        <v>12</v>
      </c>
      <c r="C708" t="str">
        <f t="shared" si="34"/>
        <v>December</v>
      </c>
      <c r="D708">
        <f t="shared" si="35"/>
        <v>2017</v>
      </c>
      <c r="N708" s="2">
        <v>43013</v>
      </c>
      <c r="O708" s="3">
        <v>48</v>
      </c>
      <c r="P708" s="3">
        <v>0.32500000000000001</v>
      </c>
      <c r="Q708" s="3">
        <v>4</v>
      </c>
      <c r="R708" s="3">
        <v>1.0255000000000001</v>
      </c>
      <c r="S708" t="s">
        <v>24</v>
      </c>
    </row>
    <row r="709" spans="1:19" x14ac:dyDescent="0.25">
      <c r="A709" s="2">
        <v>43077</v>
      </c>
      <c r="B709" s="3">
        <f t="shared" si="33"/>
        <v>12</v>
      </c>
      <c r="C709" t="str">
        <f t="shared" si="34"/>
        <v>December</v>
      </c>
      <c r="D709">
        <f t="shared" si="35"/>
        <v>2017</v>
      </c>
      <c r="N709" s="2">
        <v>42551</v>
      </c>
      <c r="O709" s="3">
        <v>2</v>
      </c>
      <c r="P709" s="3">
        <v>0</v>
      </c>
      <c r="Q709" s="3">
        <v>2</v>
      </c>
      <c r="R709" s="3">
        <v>0.97250000000000003</v>
      </c>
      <c r="S709" t="s">
        <v>20</v>
      </c>
    </row>
    <row r="710" spans="1:19" x14ac:dyDescent="0.25">
      <c r="A710" s="2">
        <v>43078</v>
      </c>
      <c r="B710" s="3">
        <f t="shared" si="33"/>
        <v>12</v>
      </c>
      <c r="C710" t="str">
        <f t="shared" si="34"/>
        <v>December</v>
      </c>
      <c r="D710">
        <f t="shared" si="35"/>
        <v>2017</v>
      </c>
      <c r="N710" s="2">
        <v>42603</v>
      </c>
      <c r="O710" s="3">
        <v>2</v>
      </c>
      <c r="P710" s="3">
        <v>0</v>
      </c>
      <c r="Q710" s="3">
        <v>3</v>
      </c>
      <c r="R710" s="3">
        <v>0.97250000000000003</v>
      </c>
      <c r="S710" t="s">
        <v>22</v>
      </c>
    </row>
    <row r="711" spans="1:19" x14ac:dyDescent="0.25">
      <c r="A711" s="2">
        <v>43079</v>
      </c>
      <c r="B711" s="3">
        <f t="shared" si="33"/>
        <v>12</v>
      </c>
      <c r="C711" t="str">
        <f t="shared" si="34"/>
        <v>December</v>
      </c>
      <c r="D711">
        <f t="shared" si="35"/>
        <v>2017</v>
      </c>
      <c r="N711" s="2">
        <v>42596</v>
      </c>
      <c r="O711" s="3">
        <v>48</v>
      </c>
      <c r="P711" s="3">
        <v>0.32500000000000001</v>
      </c>
      <c r="Q711" s="3">
        <v>2</v>
      </c>
      <c r="R711" s="3">
        <v>0.97250000000000003</v>
      </c>
      <c r="S711" t="s">
        <v>20</v>
      </c>
    </row>
    <row r="712" spans="1:19" x14ac:dyDescent="0.25">
      <c r="A712" s="2">
        <v>43080</v>
      </c>
      <c r="B712" s="3">
        <f t="shared" si="33"/>
        <v>12</v>
      </c>
      <c r="C712" t="str">
        <f t="shared" si="34"/>
        <v>December</v>
      </c>
      <c r="D712">
        <f t="shared" si="35"/>
        <v>2017</v>
      </c>
      <c r="N712" s="2">
        <v>42522</v>
      </c>
      <c r="O712" s="3">
        <v>2</v>
      </c>
      <c r="P712" s="3">
        <v>0</v>
      </c>
      <c r="Q712" s="3">
        <v>3</v>
      </c>
      <c r="R712" s="3">
        <v>0.97250000000000003</v>
      </c>
      <c r="S712" t="s">
        <v>20</v>
      </c>
    </row>
    <row r="713" spans="1:19" x14ac:dyDescent="0.25">
      <c r="A713" s="2">
        <v>43081</v>
      </c>
      <c r="B713" s="3">
        <f t="shared" si="33"/>
        <v>12</v>
      </c>
      <c r="C713" t="str">
        <f t="shared" si="34"/>
        <v>December</v>
      </c>
      <c r="D713">
        <f t="shared" si="35"/>
        <v>2017</v>
      </c>
      <c r="N713" s="2">
        <v>43091</v>
      </c>
      <c r="O713" s="3">
        <v>3</v>
      </c>
      <c r="P713" s="3">
        <v>0</v>
      </c>
      <c r="Q713" s="3">
        <v>3</v>
      </c>
      <c r="R713" s="3">
        <v>1.0255000000000001</v>
      </c>
      <c r="S713" t="s">
        <v>20</v>
      </c>
    </row>
    <row r="714" spans="1:19" x14ac:dyDescent="0.25">
      <c r="A714" s="2">
        <v>43082</v>
      </c>
      <c r="B714" s="3">
        <f t="shared" si="33"/>
        <v>12</v>
      </c>
      <c r="C714" t="str">
        <f t="shared" si="34"/>
        <v>December</v>
      </c>
      <c r="D714">
        <f t="shared" si="35"/>
        <v>2017</v>
      </c>
      <c r="N714" s="2">
        <v>42459</v>
      </c>
      <c r="O714" s="3">
        <v>60</v>
      </c>
      <c r="P714" s="3">
        <v>0.32500000000000001</v>
      </c>
      <c r="Q714" s="3">
        <v>3</v>
      </c>
      <c r="R714" s="3">
        <v>0.99</v>
      </c>
      <c r="S714" t="s">
        <v>14</v>
      </c>
    </row>
    <row r="715" spans="1:19" x14ac:dyDescent="0.25">
      <c r="A715" s="2">
        <v>43083</v>
      </c>
      <c r="B715" s="3">
        <f t="shared" si="33"/>
        <v>12</v>
      </c>
      <c r="C715" t="str">
        <f t="shared" si="34"/>
        <v>December</v>
      </c>
      <c r="D715">
        <f t="shared" si="35"/>
        <v>2017</v>
      </c>
      <c r="N715" s="2">
        <v>42922</v>
      </c>
      <c r="O715" s="3">
        <v>2</v>
      </c>
      <c r="P715" s="3">
        <v>0</v>
      </c>
      <c r="Q715" s="3">
        <v>2</v>
      </c>
      <c r="R715" s="3">
        <v>1.0255000000000001</v>
      </c>
      <c r="S715" t="s">
        <v>22</v>
      </c>
    </row>
    <row r="716" spans="1:19" x14ac:dyDescent="0.25">
      <c r="A716" s="2">
        <v>43084</v>
      </c>
      <c r="B716" s="3">
        <f t="shared" si="33"/>
        <v>12</v>
      </c>
      <c r="C716" t="str">
        <f t="shared" si="34"/>
        <v>December</v>
      </c>
      <c r="D716">
        <f t="shared" si="35"/>
        <v>2017</v>
      </c>
      <c r="N716" s="2">
        <v>42393</v>
      </c>
      <c r="O716" s="3">
        <v>2</v>
      </c>
      <c r="P716" s="3">
        <v>0</v>
      </c>
      <c r="Q716" s="3">
        <v>4</v>
      </c>
      <c r="R716" s="3">
        <v>0.99</v>
      </c>
      <c r="S716" t="s">
        <v>22</v>
      </c>
    </row>
    <row r="717" spans="1:19" x14ac:dyDescent="0.25">
      <c r="A717" s="2">
        <v>43085</v>
      </c>
      <c r="B717" s="3">
        <f t="shared" si="33"/>
        <v>12</v>
      </c>
      <c r="C717" t="str">
        <f t="shared" si="34"/>
        <v>December</v>
      </c>
      <c r="D717">
        <f t="shared" si="35"/>
        <v>2017</v>
      </c>
      <c r="N717" s="2">
        <v>42513</v>
      </c>
      <c r="O717" s="3">
        <v>72</v>
      </c>
      <c r="P717" s="3">
        <v>0.32500000000000001</v>
      </c>
      <c r="Q717" s="3">
        <v>2</v>
      </c>
      <c r="R717" s="3">
        <v>0.99</v>
      </c>
      <c r="S717" t="s">
        <v>20</v>
      </c>
    </row>
    <row r="718" spans="1:19" x14ac:dyDescent="0.25">
      <c r="A718" s="2">
        <v>43086</v>
      </c>
      <c r="B718" s="3">
        <f t="shared" si="33"/>
        <v>12</v>
      </c>
      <c r="C718" t="str">
        <f t="shared" si="34"/>
        <v>December</v>
      </c>
      <c r="D718">
        <f t="shared" si="35"/>
        <v>2017</v>
      </c>
      <c r="N718" s="2">
        <v>43035</v>
      </c>
      <c r="O718" s="3">
        <v>204</v>
      </c>
      <c r="P718" s="3">
        <v>0.4375</v>
      </c>
      <c r="Q718" s="3">
        <v>2</v>
      </c>
      <c r="R718" s="3">
        <v>1.0255000000000001</v>
      </c>
      <c r="S718" t="s">
        <v>14</v>
      </c>
    </row>
    <row r="719" spans="1:19" x14ac:dyDescent="0.25">
      <c r="A719" s="2">
        <v>43087</v>
      </c>
      <c r="B719" s="3">
        <f t="shared" si="33"/>
        <v>12</v>
      </c>
      <c r="C719" t="str">
        <f t="shared" si="34"/>
        <v>December</v>
      </c>
      <c r="D719">
        <f t="shared" si="35"/>
        <v>2017</v>
      </c>
      <c r="N719" s="2">
        <v>42555</v>
      </c>
      <c r="O719" s="3">
        <v>1</v>
      </c>
      <c r="P719" s="3">
        <v>0</v>
      </c>
      <c r="Q719" s="3">
        <v>2</v>
      </c>
      <c r="R719" s="3">
        <v>0.97250000000000003</v>
      </c>
      <c r="S719" t="s">
        <v>20</v>
      </c>
    </row>
    <row r="720" spans="1:19" x14ac:dyDescent="0.25">
      <c r="A720" s="2">
        <v>43088</v>
      </c>
      <c r="B720" s="3">
        <f t="shared" si="33"/>
        <v>12</v>
      </c>
      <c r="C720" t="str">
        <f t="shared" si="34"/>
        <v>December</v>
      </c>
      <c r="D720">
        <f t="shared" si="35"/>
        <v>2017</v>
      </c>
      <c r="N720" s="2">
        <v>42789</v>
      </c>
      <c r="O720" s="3">
        <v>2</v>
      </c>
      <c r="P720" s="3">
        <v>0</v>
      </c>
      <c r="Q720" s="3">
        <v>2</v>
      </c>
      <c r="R720" s="3">
        <v>1.02</v>
      </c>
      <c r="S720" t="s">
        <v>22</v>
      </c>
    </row>
    <row r="721" spans="1:19" x14ac:dyDescent="0.25">
      <c r="A721" s="2">
        <v>43089</v>
      </c>
      <c r="B721" s="3">
        <f t="shared" si="33"/>
        <v>12</v>
      </c>
      <c r="C721" t="str">
        <f t="shared" si="34"/>
        <v>December</v>
      </c>
      <c r="D721">
        <f t="shared" si="35"/>
        <v>2017</v>
      </c>
      <c r="N721" s="2">
        <v>42570</v>
      </c>
      <c r="O721" s="3">
        <v>4</v>
      </c>
      <c r="P721" s="3">
        <v>0</v>
      </c>
      <c r="Q721" s="3">
        <v>4</v>
      </c>
      <c r="R721" s="3">
        <v>0.97250000000000003</v>
      </c>
      <c r="S721" t="s">
        <v>22</v>
      </c>
    </row>
    <row r="722" spans="1:19" x14ac:dyDescent="0.25">
      <c r="A722" s="2">
        <v>43090</v>
      </c>
      <c r="B722" s="3">
        <f t="shared" si="33"/>
        <v>12</v>
      </c>
      <c r="C722" t="str">
        <f t="shared" si="34"/>
        <v>December</v>
      </c>
      <c r="D722">
        <f t="shared" si="35"/>
        <v>2017</v>
      </c>
      <c r="N722" s="2">
        <v>42623</v>
      </c>
      <c r="O722" s="3">
        <v>156</v>
      </c>
      <c r="P722" s="3">
        <v>0.4375</v>
      </c>
      <c r="Q722" s="3">
        <v>2</v>
      </c>
      <c r="R722" s="3">
        <v>1</v>
      </c>
      <c r="S722" t="s">
        <v>18</v>
      </c>
    </row>
    <row r="723" spans="1:19" x14ac:dyDescent="0.25">
      <c r="A723" s="2">
        <v>43091</v>
      </c>
      <c r="B723" s="3">
        <f t="shared" si="33"/>
        <v>12</v>
      </c>
      <c r="C723" t="str">
        <f t="shared" si="34"/>
        <v>December</v>
      </c>
      <c r="D723">
        <f t="shared" si="35"/>
        <v>2017</v>
      </c>
      <c r="N723" s="2">
        <v>43094</v>
      </c>
      <c r="O723" s="3">
        <v>72</v>
      </c>
      <c r="P723" s="3">
        <v>0.32500000000000001</v>
      </c>
      <c r="Q723" s="3">
        <v>2</v>
      </c>
      <c r="R723" s="3">
        <v>1.0255000000000001</v>
      </c>
      <c r="S723" t="s">
        <v>20</v>
      </c>
    </row>
    <row r="724" spans="1:19" x14ac:dyDescent="0.25">
      <c r="A724" s="2">
        <v>43092</v>
      </c>
      <c r="B724" s="3">
        <f t="shared" si="33"/>
        <v>12</v>
      </c>
      <c r="C724" t="str">
        <f t="shared" si="34"/>
        <v>December</v>
      </c>
      <c r="D724">
        <f t="shared" si="35"/>
        <v>2017</v>
      </c>
      <c r="N724" s="2">
        <v>42695</v>
      </c>
      <c r="O724" s="3">
        <v>60</v>
      </c>
      <c r="P724" s="3">
        <v>0.32500000000000001</v>
      </c>
      <c r="Q724" s="3">
        <v>2</v>
      </c>
      <c r="R724" s="3">
        <v>1</v>
      </c>
      <c r="S724" t="s">
        <v>20</v>
      </c>
    </row>
    <row r="725" spans="1:19" x14ac:dyDescent="0.25">
      <c r="A725" s="2">
        <v>43093</v>
      </c>
      <c r="B725" s="3">
        <f t="shared" si="33"/>
        <v>12</v>
      </c>
      <c r="C725" t="str">
        <f t="shared" si="34"/>
        <v>December</v>
      </c>
      <c r="D725">
        <f t="shared" si="35"/>
        <v>2017</v>
      </c>
    </row>
    <row r="726" spans="1:19" x14ac:dyDescent="0.25">
      <c r="A726" s="2">
        <v>43094</v>
      </c>
      <c r="B726" s="3">
        <f t="shared" si="33"/>
        <v>12</v>
      </c>
      <c r="C726" t="str">
        <f t="shared" si="34"/>
        <v>December</v>
      </c>
      <c r="D726">
        <f t="shared" si="35"/>
        <v>2017</v>
      </c>
    </row>
    <row r="727" spans="1:19" x14ac:dyDescent="0.25">
      <c r="A727" s="2">
        <v>43095</v>
      </c>
      <c r="B727" s="3">
        <f t="shared" si="33"/>
        <v>12</v>
      </c>
      <c r="C727" t="str">
        <f t="shared" si="34"/>
        <v>December</v>
      </c>
      <c r="D727">
        <f t="shared" si="35"/>
        <v>2017</v>
      </c>
    </row>
    <row r="728" spans="1:19" x14ac:dyDescent="0.25">
      <c r="A728" s="2">
        <v>43096</v>
      </c>
      <c r="B728" s="3">
        <f t="shared" si="33"/>
        <v>12</v>
      </c>
      <c r="C728" t="str">
        <f t="shared" si="34"/>
        <v>December</v>
      </c>
      <c r="D728">
        <f t="shared" si="35"/>
        <v>2017</v>
      </c>
    </row>
    <row r="729" spans="1:19" x14ac:dyDescent="0.25">
      <c r="A729" s="2">
        <v>43097</v>
      </c>
      <c r="B729" s="3">
        <f t="shared" si="33"/>
        <v>12</v>
      </c>
      <c r="C729" t="str">
        <f t="shared" si="34"/>
        <v>December</v>
      </c>
      <c r="D729">
        <f t="shared" si="35"/>
        <v>2017</v>
      </c>
    </row>
    <row r="730" spans="1:19" x14ac:dyDescent="0.25">
      <c r="A730" s="2">
        <v>43098</v>
      </c>
      <c r="B730" s="3">
        <f t="shared" si="33"/>
        <v>12</v>
      </c>
      <c r="C730" t="str">
        <f t="shared" si="34"/>
        <v>December</v>
      </c>
      <c r="D730">
        <f t="shared" si="35"/>
        <v>2017</v>
      </c>
    </row>
    <row r="731" spans="1:19" x14ac:dyDescent="0.25">
      <c r="A731" s="2">
        <v>43099</v>
      </c>
      <c r="B731" s="3">
        <f t="shared" si="33"/>
        <v>12</v>
      </c>
      <c r="C731" t="str">
        <f t="shared" si="34"/>
        <v>December</v>
      </c>
      <c r="D731">
        <f t="shared" si="35"/>
        <v>2017</v>
      </c>
    </row>
    <row r="732" spans="1:19" x14ac:dyDescent="0.25">
      <c r="A732" s="2">
        <v>43100</v>
      </c>
      <c r="B732" s="3">
        <f t="shared" si="33"/>
        <v>12</v>
      </c>
      <c r="C732" t="str">
        <f t="shared" si="34"/>
        <v>December</v>
      </c>
      <c r="D732">
        <f t="shared" si="35"/>
        <v>2017</v>
      </c>
    </row>
  </sheetData>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8"/>
  <sheetViews>
    <sheetView tabSelected="1" zoomScale="130" zoomScaleNormal="130" workbookViewId="0">
      <selection activeCell="P1" sqref="P1"/>
    </sheetView>
  </sheetViews>
  <sheetFormatPr defaultRowHeight="15" x14ac:dyDescent="0.25"/>
  <sheetData>
    <row r="1" spans="1:15" ht="18.75" x14ac:dyDescent="0.25">
      <c r="A1" s="6" t="s">
        <v>63</v>
      </c>
      <c r="B1" s="4"/>
      <c r="C1" s="4"/>
      <c r="D1" s="4"/>
      <c r="E1" s="4"/>
      <c r="F1" s="4"/>
      <c r="G1" s="4"/>
      <c r="H1" s="4"/>
      <c r="I1" s="4"/>
      <c r="J1" s="4"/>
      <c r="K1" s="4"/>
      <c r="L1" s="5"/>
      <c r="M1" s="5"/>
      <c r="N1" s="5"/>
      <c r="O1" s="5"/>
    </row>
    <row r="3" spans="1:15" x14ac:dyDescent="0.25">
      <c r="A3" t="s">
        <v>62</v>
      </c>
    </row>
    <row r="4" spans="1:15" x14ac:dyDescent="0.25">
      <c r="A4" t="s">
        <v>29</v>
      </c>
    </row>
    <row r="5" spans="1:15" x14ac:dyDescent="0.25">
      <c r="A5">
        <v>1</v>
      </c>
      <c r="B5" s="1" t="s">
        <v>32</v>
      </c>
    </row>
    <row r="6" spans="1:15" x14ac:dyDescent="0.25">
      <c r="A6">
        <v>2</v>
      </c>
      <c r="B6" s="1" t="s">
        <v>55</v>
      </c>
    </row>
    <row r="7" spans="1:15" x14ac:dyDescent="0.25">
      <c r="A7">
        <v>3</v>
      </c>
      <c r="B7" s="1" t="s">
        <v>30</v>
      </c>
    </row>
    <row r="8" spans="1:15" x14ac:dyDescent="0.25">
      <c r="A8">
        <v>4</v>
      </c>
      <c r="B8" s="1" t="s">
        <v>31</v>
      </c>
    </row>
    <row r="10" spans="1:15" x14ac:dyDescent="0.25">
      <c r="B10" t="s">
        <v>46</v>
      </c>
    </row>
    <row r="11" spans="1:15" x14ac:dyDescent="0.25">
      <c r="B11" t="s">
        <v>47</v>
      </c>
    </row>
    <row r="12" spans="1:15" x14ac:dyDescent="0.25">
      <c r="B12" t="s">
        <v>48</v>
      </c>
    </row>
    <row r="13" spans="1:15" x14ac:dyDescent="0.25">
      <c r="B13" t="s">
        <v>35</v>
      </c>
    </row>
    <row r="14" spans="1:15" x14ac:dyDescent="0.25">
      <c r="B14" t="s">
        <v>33</v>
      </c>
    </row>
    <row r="15" spans="1:15" x14ac:dyDescent="0.25">
      <c r="C15" t="s">
        <v>36</v>
      </c>
    </row>
    <row r="16" spans="1:15" x14ac:dyDescent="0.25">
      <c r="C16" t="s">
        <v>37</v>
      </c>
    </row>
    <row r="17" spans="2:3" x14ac:dyDescent="0.25">
      <c r="C17" t="s">
        <v>38</v>
      </c>
    </row>
    <row r="18" spans="2:3" x14ac:dyDescent="0.25">
      <c r="C18" t="s">
        <v>39</v>
      </c>
    </row>
    <row r="19" spans="2:3" x14ac:dyDescent="0.25">
      <c r="C19" t="s">
        <v>40</v>
      </c>
    </row>
    <row r="20" spans="2:3" x14ac:dyDescent="0.25">
      <c r="C20" t="s">
        <v>41</v>
      </c>
    </row>
    <row r="21" spans="2:3" x14ac:dyDescent="0.25">
      <c r="C21" t="s">
        <v>42</v>
      </c>
    </row>
    <row r="22" spans="2:3" x14ac:dyDescent="0.25">
      <c r="C22" t="s">
        <v>43</v>
      </c>
    </row>
    <row r="23" spans="2:3" x14ac:dyDescent="0.25">
      <c r="C23" t="s">
        <v>44</v>
      </c>
    </row>
    <row r="24" spans="2:3" x14ac:dyDescent="0.25">
      <c r="C24" t="s">
        <v>45</v>
      </c>
    </row>
    <row r="25" spans="2:3" x14ac:dyDescent="0.25">
      <c r="B25" s="1" t="s">
        <v>64</v>
      </c>
    </row>
    <row r="26" spans="2:3" x14ac:dyDescent="0.25">
      <c r="C26" t="s">
        <v>67</v>
      </c>
    </row>
    <row r="27" spans="2:3" x14ac:dyDescent="0.25">
      <c r="C27" t="s">
        <v>65</v>
      </c>
    </row>
    <row r="28" spans="2:3" x14ac:dyDescent="0.25">
      <c r="C28" t="s">
        <v>66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724"/>
  <sheetViews>
    <sheetView zoomScale="85" zoomScaleNormal="85" workbookViewId="0">
      <selection activeCell="C13" sqref="C13"/>
    </sheetView>
  </sheetViews>
  <sheetFormatPr defaultRowHeight="15" x14ac:dyDescent="0.25"/>
  <cols>
    <col min="1" max="1" width="11.85546875" customWidth="1"/>
    <col min="2" max="2" width="14.140625" customWidth="1"/>
    <col min="3" max="3" width="15.5703125" customWidth="1"/>
    <col min="4" max="4" width="10.7109375" customWidth="1"/>
    <col min="5" max="5" width="9.85546875" customWidth="1"/>
    <col min="7" max="7" width="20.5703125" customWidth="1"/>
    <col min="8" max="8" width="14.140625" customWidth="1"/>
    <col min="9" max="9" width="13.85546875" customWidth="1"/>
    <col min="10" max="10" width="17.28515625" customWidth="1"/>
    <col min="11" max="11" width="16.140625" customWidth="1"/>
    <col min="12" max="12" width="15.5703125" customWidth="1"/>
    <col min="13" max="13" width="9.140625" customWidth="1"/>
    <col min="14" max="14" width="2.42578125" customWidth="1"/>
  </cols>
  <sheetData>
    <row r="1" spans="1:29" ht="18.75" x14ac:dyDescent="0.3">
      <c r="A1" s="7" t="s">
        <v>0</v>
      </c>
      <c r="B1" s="7" t="s">
        <v>6</v>
      </c>
      <c r="C1" s="7" t="s">
        <v>9</v>
      </c>
      <c r="D1" s="7" t="s">
        <v>5</v>
      </c>
      <c r="E1" s="7" t="s">
        <v>56</v>
      </c>
      <c r="G1" s="8" t="s">
        <v>57</v>
      </c>
      <c r="H1" s="8"/>
      <c r="I1" s="8"/>
      <c r="J1" s="8"/>
      <c r="K1" s="8"/>
      <c r="L1" s="8"/>
      <c r="M1" s="8"/>
      <c r="O1" s="6" t="s">
        <v>34</v>
      </c>
      <c r="P1" s="4"/>
      <c r="Q1" s="4"/>
      <c r="R1" s="4"/>
      <c r="S1" s="4"/>
      <c r="T1" s="4"/>
      <c r="U1" s="4"/>
      <c r="V1" s="4"/>
      <c r="W1" s="4"/>
      <c r="X1" s="4"/>
      <c r="Y1" s="4"/>
      <c r="Z1" s="5"/>
      <c r="AA1" s="5"/>
      <c r="AB1" s="5"/>
      <c r="AC1" s="5"/>
    </row>
    <row r="2" spans="1:29" x14ac:dyDescent="0.25">
      <c r="A2" s="9">
        <v>42977</v>
      </c>
      <c r="B2" s="10" t="s">
        <v>16</v>
      </c>
      <c r="C2" s="10" t="s">
        <v>19</v>
      </c>
      <c r="D2" s="10" t="s">
        <v>13</v>
      </c>
      <c r="E2" s="11">
        <v>149.69999999999999</v>
      </c>
    </row>
    <row r="3" spans="1:29" ht="30" x14ac:dyDescent="0.25">
      <c r="A3" s="9">
        <v>42918</v>
      </c>
      <c r="B3" s="10" t="s">
        <v>20</v>
      </c>
      <c r="C3" s="10" t="s">
        <v>19</v>
      </c>
      <c r="D3" s="10" t="s">
        <v>21</v>
      </c>
      <c r="E3" s="11">
        <v>28.95</v>
      </c>
      <c r="G3" s="12" t="s">
        <v>9</v>
      </c>
      <c r="H3" s="12" t="s">
        <v>6</v>
      </c>
      <c r="I3" s="12" t="s">
        <v>49</v>
      </c>
      <c r="J3" s="12" t="s">
        <v>58</v>
      </c>
      <c r="K3" s="12" t="s">
        <v>59</v>
      </c>
      <c r="L3" s="12" t="s">
        <v>54</v>
      </c>
    </row>
    <row r="4" spans="1:29" x14ac:dyDescent="0.25">
      <c r="A4" s="9">
        <v>43056</v>
      </c>
      <c r="B4" s="10" t="s">
        <v>14</v>
      </c>
      <c r="C4" s="10" t="s">
        <v>15</v>
      </c>
      <c r="D4" s="10" t="s">
        <v>23</v>
      </c>
      <c r="E4" s="11">
        <v>137.85</v>
      </c>
      <c r="G4" s="13"/>
      <c r="H4" s="13" t="s">
        <v>24</v>
      </c>
      <c r="I4" s="14">
        <f t="shared" ref="I4:I15" si="0">IF(ISBLANK(H4),SUMIFS($E$2:$E$724,$C$2:$C$724,SUBSTITUTE(G4," Total","")),SUMIFS($E$2:$E$724,$B$2:$B$724,H4))</f>
        <v>23134.04</v>
      </c>
      <c r="J4" s="15">
        <f t="shared" ref="J4:J16" si="1">I4/$I$16</f>
        <v>2.9771028065406168E-2</v>
      </c>
      <c r="K4" s="15">
        <f>I4/INDEX(I4:$I$16,MATCH(TRUE,INDEX(ISBLANK(H4:$H$16),),0))</f>
        <v>0.48494328537921771</v>
      </c>
      <c r="L4" s="15">
        <f t="shared" ref="L4:L16" si="2">IF(OR(ISBLANK(H4),H4="Totals"),J4,K4)</f>
        <v>0.48494328537921771</v>
      </c>
    </row>
    <row r="5" spans="1:29" x14ac:dyDescent="0.25">
      <c r="A5" s="9">
        <v>42702</v>
      </c>
      <c r="B5" s="10" t="s">
        <v>26</v>
      </c>
      <c r="C5" s="10" t="s">
        <v>15</v>
      </c>
      <c r="D5" s="10" t="s">
        <v>17</v>
      </c>
      <c r="E5" s="11">
        <v>27.95</v>
      </c>
      <c r="G5" s="13"/>
      <c r="H5" s="13" t="s">
        <v>27</v>
      </c>
      <c r="I5" s="14">
        <f t="shared" si="0"/>
        <v>24570.589999999997</v>
      </c>
      <c r="J5" s="15">
        <f t="shared" si="1"/>
        <v>3.1619713827484866E-2</v>
      </c>
      <c r="K5" s="15">
        <f>I5/INDEX(I5:$I$16,MATCH(TRUE,INDEX(ISBLANK(H5:$H$16),),0))</f>
        <v>0.51505671462078184</v>
      </c>
      <c r="L5" s="15">
        <f t="shared" si="2"/>
        <v>0.51505671462078184</v>
      </c>
    </row>
    <row r="6" spans="1:29" x14ac:dyDescent="0.25">
      <c r="A6" s="9">
        <v>42621</v>
      </c>
      <c r="B6" s="10" t="s">
        <v>27</v>
      </c>
      <c r="C6" s="10" t="s">
        <v>25</v>
      </c>
      <c r="D6" s="10" t="s">
        <v>17</v>
      </c>
      <c r="E6" s="11">
        <v>1662.86</v>
      </c>
      <c r="G6" s="13" t="s">
        <v>51</v>
      </c>
      <c r="H6" s="13"/>
      <c r="I6" s="14">
        <f t="shared" si="0"/>
        <v>47704.630000000019</v>
      </c>
      <c r="J6" s="15">
        <f t="shared" si="1"/>
        <v>6.1390741892891065E-2</v>
      </c>
      <c r="K6" s="15">
        <f>I6/INDEX(I6:$I$16,MATCH(TRUE,INDEX(ISBLANK(H6:$H$16),),0))</f>
        <v>1</v>
      </c>
      <c r="L6" s="15">
        <f t="shared" si="2"/>
        <v>6.1390741892891065E-2</v>
      </c>
    </row>
    <row r="7" spans="1:29" x14ac:dyDescent="0.25">
      <c r="A7" s="9">
        <v>42567</v>
      </c>
      <c r="B7" s="10" t="s">
        <v>27</v>
      </c>
      <c r="C7" s="10" t="s">
        <v>25</v>
      </c>
      <c r="D7" s="10" t="s">
        <v>23</v>
      </c>
      <c r="E7" s="11">
        <v>56.85</v>
      </c>
      <c r="G7" s="13"/>
      <c r="H7" s="13" t="s">
        <v>18</v>
      </c>
      <c r="I7" s="14">
        <f t="shared" si="0"/>
        <v>112297.60999999997</v>
      </c>
      <c r="J7" s="15">
        <f t="shared" si="1"/>
        <v>0.14451497874941149</v>
      </c>
      <c r="K7" s="15">
        <f>I7/INDEX(I7:$I$16,MATCH(TRUE,INDEX(ISBLANK(H7:$H$16),),0))</f>
        <v>0.28815807287275058</v>
      </c>
      <c r="L7" s="15">
        <f t="shared" si="2"/>
        <v>0.28815807287275058</v>
      </c>
    </row>
    <row r="8" spans="1:29" x14ac:dyDescent="0.25">
      <c r="A8" s="9">
        <v>42893</v>
      </c>
      <c r="B8" s="10" t="s">
        <v>18</v>
      </c>
      <c r="C8" s="10" t="s">
        <v>19</v>
      </c>
      <c r="D8" s="10" t="s">
        <v>23</v>
      </c>
      <c r="E8" s="11">
        <v>3018.6</v>
      </c>
      <c r="G8" s="13"/>
      <c r="H8" s="13" t="s">
        <v>16</v>
      </c>
      <c r="I8" s="14">
        <f t="shared" si="0"/>
        <v>26435.789999999994</v>
      </c>
      <c r="J8" s="15">
        <f t="shared" si="1"/>
        <v>3.4020026161499829E-2</v>
      </c>
      <c r="K8" s="15">
        <f>I8/INDEX(I8:$I$16,MATCH(TRUE,INDEX(ISBLANK(H8:$H$16),),0))</f>
        <v>6.7834803441219546E-2</v>
      </c>
      <c r="L8" s="15">
        <f t="shared" si="2"/>
        <v>6.7834803441219546E-2</v>
      </c>
    </row>
    <row r="9" spans="1:29" x14ac:dyDescent="0.25">
      <c r="A9" s="9">
        <v>42783</v>
      </c>
      <c r="B9" s="10" t="s">
        <v>18</v>
      </c>
      <c r="C9" s="10" t="s">
        <v>19</v>
      </c>
      <c r="D9" s="10" t="s">
        <v>17</v>
      </c>
      <c r="E9" s="11">
        <v>1358.37</v>
      </c>
      <c r="G9" s="13"/>
      <c r="H9" s="13" t="s">
        <v>20</v>
      </c>
      <c r="I9" s="14">
        <f t="shared" si="0"/>
        <v>250974.96000000028</v>
      </c>
      <c r="J9" s="15">
        <f t="shared" si="1"/>
        <v>0.32297785332238549</v>
      </c>
      <c r="K9" s="15">
        <f>I9/INDEX(I9:$I$16,MATCH(TRUE,INDEX(ISBLANK(H9:$H$16),),0))</f>
        <v>0.64400712368603175</v>
      </c>
      <c r="L9" s="15">
        <f t="shared" si="2"/>
        <v>0.64400712368603175</v>
      </c>
    </row>
    <row r="10" spans="1:29" x14ac:dyDescent="0.25">
      <c r="A10" s="9">
        <v>42615</v>
      </c>
      <c r="B10" s="10" t="s">
        <v>18</v>
      </c>
      <c r="C10" s="10" t="s">
        <v>19</v>
      </c>
      <c r="D10" s="10" t="s">
        <v>21</v>
      </c>
      <c r="E10" s="11">
        <v>2012.4</v>
      </c>
      <c r="G10" s="13" t="s">
        <v>52</v>
      </c>
      <c r="H10" s="13"/>
      <c r="I10" s="14">
        <f t="shared" si="0"/>
        <v>389708.35999999952</v>
      </c>
      <c r="J10" s="15">
        <f t="shared" si="1"/>
        <v>0.50151285823329583</v>
      </c>
      <c r="K10" s="15">
        <f>I10/INDEX(I10:$I$16,MATCH(TRUE,INDEX(ISBLANK(H10:$H$16),),0))</f>
        <v>1</v>
      </c>
      <c r="L10" s="15">
        <f t="shared" si="2"/>
        <v>0.50151285823329583</v>
      </c>
    </row>
    <row r="11" spans="1:29" x14ac:dyDescent="0.25">
      <c r="A11" s="9">
        <v>42785</v>
      </c>
      <c r="B11" s="10" t="s">
        <v>18</v>
      </c>
      <c r="C11" s="10" t="s">
        <v>19</v>
      </c>
      <c r="D11" s="10" t="s">
        <v>21</v>
      </c>
      <c r="E11" s="11">
        <v>111.8</v>
      </c>
      <c r="G11" s="13"/>
      <c r="H11" s="13" t="s">
        <v>28</v>
      </c>
      <c r="I11" s="14">
        <f t="shared" si="0"/>
        <v>21460.649999999998</v>
      </c>
      <c r="J11" s="15">
        <f t="shared" si="1"/>
        <v>2.7617554627374155E-2</v>
      </c>
      <c r="K11" s="15">
        <f>I11/INDEX(I11:$I$16,MATCH(TRUE,INDEX(ISBLANK(H11:$H$16),),0))</f>
        <v>6.3184127426689371E-2</v>
      </c>
      <c r="L11" s="15">
        <f t="shared" si="2"/>
        <v>6.3184127426689371E-2</v>
      </c>
    </row>
    <row r="12" spans="1:29" x14ac:dyDescent="0.25">
      <c r="A12" s="9">
        <v>42560</v>
      </c>
      <c r="B12" s="10" t="s">
        <v>14</v>
      </c>
      <c r="C12" s="10" t="s">
        <v>15</v>
      </c>
      <c r="D12" s="10" t="s">
        <v>17</v>
      </c>
      <c r="E12" s="11">
        <v>45.95</v>
      </c>
      <c r="G12" s="13"/>
      <c r="H12" s="13" t="s">
        <v>14</v>
      </c>
      <c r="I12" s="14">
        <f t="shared" si="0"/>
        <v>160678.02000000011</v>
      </c>
      <c r="J12" s="15">
        <f t="shared" si="1"/>
        <v>0.20677537701646131</v>
      </c>
      <c r="K12" s="15">
        <f>I12/INDEX(I12:$I$16,MATCH(TRUE,INDEX(ISBLANK(H12:$H$16),),0))</f>
        <v>0.47306584331547047</v>
      </c>
      <c r="L12" s="15">
        <f t="shared" si="2"/>
        <v>0.47306584331547047</v>
      </c>
    </row>
    <row r="13" spans="1:29" x14ac:dyDescent="0.25">
      <c r="A13" s="9">
        <v>42959</v>
      </c>
      <c r="B13" s="10" t="s">
        <v>14</v>
      </c>
      <c r="C13" s="10" t="s">
        <v>15</v>
      </c>
      <c r="D13" s="10" t="s">
        <v>21</v>
      </c>
      <c r="E13" s="11">
        <v>45.95</v>
      </c>
      <c r="G13" s="13"/>
      <c r="H13" s="13" t="s">
        <v>26</v>
      </c>
      <c r="I13" s="14">
        <f t="shared" si="0"/>
        <v>39212.479999999989</v>
      </c>
      <c r="J13" s="15">
        <f t="shared" si="1"/>
        <v>5.0462255731993963E-2</v>
      </c>
      <c r="K13" s="15">
        <f>I13/INDEX(I13:$I$16,MATCH(TRUE,INDEX(ISBLANK(H13:$H$16),),0))</f>
        <v>0.11544880201841548</v>
      </c>
      <c r="L13" s="15">
        <f t="shared" si="2"/>
        <v>0.11544880201841548</v>
      </c>
    </row>
    <row r="14" spans="1:29" x14ac:dyDescent="0.25">
      <c r="A14" s="9">
        <v>42630</v>
      </c>
      <c r="B14" s="10" t="s">
        <v>18</v>
      </c>
      <c r="C14" s="10" t="s">
        <v>19</v>
      </c>
      <c r="D14" s="10" t="s">
        <v>17</v>
      </c>
      <c r="E14" s="11">
        <v>251.55</v>
      </c>
      <c r="G14" s="13"/>
      <c r="H14" s="13" t="s">
        <v>22</v>
      </c>
      <c r="I14" s="14">
        <f t="shared" si="0"/>
        <v>118301.39999999991</v>
      </c>
      <c r="J14" s="15">
        <f t="shared" si="1"/>
        <v>0.152241212497983</v>
      </c>
      <c r="K14" s="15">
        <f>I14/INDEX(I14:$I$16,MATCH(TRUE,INDEX(ISBLANK(H14:$H$16),),0))</f>
        <v>0.34830122723942403</v>
      </c>
      <c r="L14" s="15">
        <f t="shared" si="2"/>
        <v>0.34830122723942403</v>
      </c>
    </row>
    <row r="15" spans="1:29" ht="15.75" thickBot="1" x14ac:dyDescent="0.3">
      <c r="A15" s="9">
        <v>42822</v>
      </c>
      <c r="B15" s="10" t="s">
        <v>22</v>
      </c>
      <c r="C15" s="10" t="s">
        <v>15</v>
      </c>
      <c r="D15" s="10" t="s">
        <v>23</v>
      </c>
      <c r="E15" s="11">
        <v>1406.97</v>
      </c>
      <c r="G15" s="13" t="s">
        <v>53</v>
      </c>
      <c r="H15" s="16"/>
      <c r="I15" s="17">
        <f t="shared" si="0"/>
        <v>339652.55000000022</v>
      </c>
      <c r="J15" s="18">
        <f t="shared" si="1"/>
        <v>0.43709639987381271</v>
      </c>
      <c r="K15" s="18">
        <f>I15/INDEX(I15:$I$16,MATCH(TRUE,INDEX(ISBLANK(H15:$H$16),),0))</f>
        <v>1</v>
      </c>
      <c r="L15" s="18">
        <f t="shared" si="2"/>
        <v>0.43709639987381271</v>
      </c>
    </row>
    <row r="16" spans="1:29" ht="15.75" thickBot="1" x14ac:dyDescent="0.3">
      <c r="A16" s="9">
        <v>42435</v>
      </c>
      <c r="B16" s="10" t="s">
        <v>20</v>
      </c>
      <c r="C16" s="10" t="s">
        <v>19</v>
      </c>
      <c r="D16" s="10" t="s">
        <v>17</v>
      </c>
      <c r="E16" s="11">
        <v>28.95</v>
      </c>
      <c r="H16" s="19" t="s">
        <v>60</v>
      </c>
      <c r="I16" s="20">
        <f>SUM(I4:I15)/2</f>
        <v>777065.54</v>
      </c>
      <c r="J16" s="21">
        <f t="shared" si="1"/>
        <v>1</v>
      </c>
      <c r="K16" s="1"/>
      <c r="L16" s="21">
        <f t="shared" si="2"/>
        <v>1</v>
      </c>
    </row>
    <row r="17" spans="1:13" ht="15.75" thickTop="1" x14ac:dyDescent="0.25">
      <c r="A17" s="9">
        <v>42657</v>
      </c>
      <c r="B17" s="10" t="s">
        <v>24</v>
      </c>
      <c r="C17" s="10" t="s">
        <v>25</v>
      </c>
      <c r="D17" s="10" t="s">
        <v>17</v>
      </c>
      <c r="E17" s="11">
        <v>807.98</v>
      </c>
    </row>
    <row r="18" spans="1:13" ht="17.25" x14ac:dyDescent="0.3">
      <c r="A18" s="9">
        <v>42493</v>
      </c>
      <c r="B18" s="10" t="s">
        <v>14</v>
      </c>
      <c r="C18" s="10" t="s">
        <v>15</v>
      </c>
      <c r="D18" s="10" t="s">
        <v>23</v>
      </c>
      <c r="E18" s="11">
        <v>2605.37</v>
      </c>
      <c r="G18" s="8" t="s">
        <v>61</v>
      </c>
      <c r="H18" s="8"/>
      <c r="I18" s="8"/>
      <c r="J18" s="8"/>
      <c r="K18" s="8"/>
      <c r="L18" s="8"/>
      <c r="M18" s="8"/>
    </row>
    <row r="19" spans="1:13" x14ac:dyDescent="0.25">
      <c r="A19" s="9">
        <v>42568</v>
      </c>
      <c r="B19" s="10" t="s">
        <v>20</v>
      </c>
      <c r="C19" s="10" t="s">
        <v>19</v>
      </c>
      <c r="D19" s="10" t="s">
        <v>21</v>
      </c>
      <c r="E19" s="11">
        <v>28.95</v>
      </c>
    </row>
    <row r="20" spans="1:13" ht="30" x14ac:dyDescent="0.25">
      <c r="A20" s="9">
        <v>42510</v>
      </c>
      <c r="B20" s="10" t="s">
        <v>16</v>
      </c>
      <c r="C20" s="10" t="s">
        <v>19</v>
      </c>
      <c r="D20" s="10" t="s">
        <v>13</v>
      </c>
      <c r="E20" s="11">
        <v>24.95</v>
      </c>
      <c r="G20" s="25" t="s">
        <v>9</v>
      </c>
      <c r="H20" s="25" t="s">
        <v>6</v>
      </c>
      <c r="I20" t="s">
        <v>49</v>
      </c>
      <c r="J20" t="s">
        <v>58</v>
      </c>
      <c r="K20" t="s">
        <v>59</v>
      </c>
      <c r="L20" s="22" t="s">
        <v>54</v>
      </c>
    </row>
    <row r="21" spans="1:13" x14ac:dyDescent="0.25">
      <c r="A21" s="9">
        <v>42744</v>
      </c>
      <c r="B21" s="10" t="s">
        <v>20</v>
      </c>
      <c r="C21" s="10" t="s">
        <v>19</v>
      </c>
      <c r="D21" s="10" t="s">
        <v>23</v>
      </c>
      <c r="E21" s="11">
        <v>4103.66</v>
      </c>
      <c r="G21" t="s">
        <v>25</v>
      </c>
      <c r="H21" t="s">
        <v>24</v>
      </c>
      <c r="I21" s="23">
        <v>23134.04</v>
      </c>
      <c r="J21" s="24">
        <v>2.9771028065406161E-2</v>
      </c>
      <c r="K21" s="24">
        <v>0.48494328537921794</v>
      </c>
      <c r="L21" s="24">
        <v>0.48494328537921794</v>
      </c>
    </row>
    <row r="22" spans="1:13" x14ac:dyDescent="0.25">
      <c r="A22" s="9">
        <v>42543</v>
      </c>
      <c r="B22" s="10" t="s">
        <v>26</v>
      </c>
      <c r="C22" s="10" t="s">
        <v>15</v>
      </c>
      <c r="D22" s="10" t="s">
        <v>17</v>
      </c>
      <c r="E22" s="11">
        <v>27.95</v>
      </c>
      <c r="H22" t="s">
        <v>27</v>
      </c>
      <c r="I22" s="23">
        <v>24570.589999999997</v>
      </c>
      <c r="J22" s="24">
        <v>3.1619713827484859E-2</v>
      </c>
      <c r="K22" s="24">
        <v>0.51505671462078206</v>
      </c>
      <c r="L22" s="24">
        <v>0.51505671462078206</v>
      </c>
    </row>
    <row r="23" spans="1:13" x14ac:dyDescent="0.25">
      <c r="A23" s="9">
        <v>42788</v>
      </c>
      <c r="B23" s="10" t="s">
        <v>18</v>
      </c>
      <c r="C23" s="10" t="s">
        <v>19</v>
      </c>
      <c r="D23" s="10" t="s">
        <v>23</v>
      </c>
      <c r="E23" s="11">
        <v>195.65</v>
      </c>
      <c r="G23" t="s">
        <v>51</v>
      </c>
      <c r="I23" s="23">
        <v>47704.63</v>
      </c>
      <c r="J23" s="24">
        <v>6.1390741892891017E-2</v>
      </c>
      <c r="K23" s="24">
        <v>1</v>
      </c>
      <c r="L23" s="24">
        <v>6.1390741892891017E-2</v>
      </c>
    </row>
    <row r="24" spans="1:13" x14ac:dyDescent="0.25">
      <c r="A24" s="9">
        <v>42592</v>
      </c>
      <c r="B24" s="10" t="s">
        <v>18</v>
      </c>
      <c r="C24" s="10" t="s">
        <v>19</v>
      </c>
      <c r="D24" s="10" t="s">
        <v>23</v>
      </c>
      <c r="E24" s="11">
        <v>27.95</v>
      </c>
      <c r="G24" t="s">
        <v>19</v>
      </c>
      <c r="H24" t="s">
        <v>18</v>
      </c>
      <c r="I24" s="23">
        <v>112297.60999999997</v>
      </c>
      <c r="J24" s="24">
        <v>0.14451497874941144</v>
      </c>
      <c r="K24" s="24">
        <v>0.28815807287275003</v>
      </c>
      <c r="L24" s="24">
        <v>0.28815807287275003</v>
      </c>
    </row>
    <row r="25" spans="1:13" x14ac:dyDescent="0.25">
      <c r="A25" s="9">
        <v>42654</v>
      </c>
      <c r="B25" s="10" t="s">
        <v>20</v>
      </c>
      <c r="C25" s="10" t="s">
        <v>19</v>
      </c>
      <c r="D25" s="10" t="s">
        <v>17</v>
      </c>
      <c r="E25" s="11">
        <v>231.6</v>
      </c>
      <c r="H25" t="s">
        <v>16</v>
      </c>
      <c r="I25" s="23">
        <v>26435.789999999994</v>
      </c>
      <c r="J25" s="24">
        <v>3.4020026161499822E-2</v>
      </c>
      <c r="K25" s="24">
        <v>6.7834803441219421E-2</v>
      </c>
      <c r="L25" s="24">
        <v>6.7834803441219421E-2</v>
      </c>
    </row>
    <row r="26" spans="1:13" x14ac:dyDescent="0.25">
      <c r="A26" s="9">
        <v>42769</v>
      </c>
      <c r="B26" s="10" t="s">
        <v>20</v>
      </c>
      <c r="C26" s="10" t="s">
        <v>19</v>
      </c>
      <c r="D26" s="10" t="s">
        <v>17</v>
      </c>
      <c r="E26" s="11">
        <v>3517.43</v>
      </c>
      <c r="H26" t="s">
        <v>20</v>
      </c>
      <c r="I26" s="23">
        <v>250974.96000000028</v>
      </c>
      <c r="J26" s="24">
        <v>0.32297785332238538</v>
      </c>
      <c r="K26" s="24">
        <v>0.64400712368603064</v>
      </c>
      <c r="L26" s="24">
        <v>0.64400712368603064</v>
      </c>
    </row>
    <row r="27" spans="1:13" x14ac:dyDescent="0.25">
      <c r="A27" s="9">
        <v>42447</v>
      </c>
      <c r="B27" s="10" t="s">
        <v>20</v>
      </c>
      <c r="C27" s="10" t="s">
        <v>19</v>
      </c>
      <c r="D27" s="10" t="s">
        <v>23</v>
      </c>
      <c r="E27" s="11">
        <v>86.85</v>
      </c>
      <c r="G27" t="s">
        <v>52</v>
      </c>
      <c r="I27" s="23">
        <v>389708.36000000022</v>
      </c>
      <c r="J27" s="24">
        <v>0.50151285823329661</v>
      </c>
      <c r="K27" s="24">
        <v>1</v>
      </c>
      <c r="L27" s="24">
        <v>0.50151285823329661</v>
      </c>
    </row>
    <row r="28" spans="1:13" x14ac:dyDescent="0.25">
      <c r="A28" s="9">
        <v>42898</v>
      </c>
      <c r="B28" s="10" t="s">
        <v>20</v>
      </c>
      <c r="C28" s="10" t="s">
        <v>19</v>
      </c>
      <c r="D28" s="10" t="s">
        <v>13</v>
      </c>
      <c r="E28" s="11">
        <v>173.7</v>
      </c>
      <c r="G28" t="s">
        <v>15</v>
      </c>
      <c r="H28" t="s">
        <v>28</v>
      </c>
      <c r="I28" s="23">
        <v>21460.649999999998</v>
      </c>
      <c r="J28" s="24">
        <v>2.7617554627374148E-2</v>
      </c>
      <c r="K28" s="24">
        <v>6.3184127426689413E-2</v>
      </c>
      <c r="L28" s="24">
        <v>6.3184127426689413E-2</v>
      </c>
    </row>
    <row r="29" spans="1:13" x14ac:dyDescent="0.25">
      <c r="A29" s="9">
        <v>42532</v>
      </c>
      <c r="B29" s="10" t="s">
        <v>26</v>
      </c>
      <c r="C29" s="10" t="s">
        <v>15</v>
      </c>
      <c r="D29" s="10" t="s">
        <v>21</v>
      </c>
      <c r="E29" s="11">
        <v>1131.98</v>
      </c>
      <c r="H29" t="s">
        <v>14</v>
      </c>
      <c r="I29" s="23">
        <v>160678.02000000011</v>
      </c>
      <c r="J29" s="24">
        <v>0.20677537701646126</v>
      </c>
      <c r="K29" s="24">
        <v>0.4730658433154708</v>
      </c>
      <c r="L29" s="24">
        <v>0.4730658433154708</v>
      </c>
    </row>
    <row r="30" spans="1:13" x14ac:dyDescent="0.25">
      <c r="A30" s="9">
        <v>42467</v>
      </c>
      <c r="B30" s="10" t="s">
        <v>16</v>
      </c>
      <c r="C30" s="10" t="s">
        <v>19</v>
      </c>
      <c r="D30" s="10" t="s">
        <v>21</v>
      </c>
      <c r="E30" s="11">
        <v>1976.04</v>
      </c>
      <c r="H30" t="s">
        <v>26</v>
      </c>
      <c r="I30" s="23">
        <v>39212.479999999989</v>
      </c>
      <c r="J30" s="24">
        <v>5.0462255731993949E-2</v>
      </c>
      <c r="K30" s="24">
        <v>0.11544880201841555</v>
      </c>
      <c r="L30" s="24">
        <v>0.11544880201841555</v>
      </c>
    </row>
    <row r="31" spans="1:13" x14ac:dyDescent="0.25">
      <c r="A31" s="9">
        <v>42949</v>
      </c>
      <c r="B31" s="10" t="s">
        <v>27</v>
      </c>
      <c r="C31" s="10" t="s">
        <v>25</v>
      </c>
      <c r="D31" s="10" t="s">
        <v>17</v>
      </c>
      <c r="E31" s="11">
        <v>37.9</v>
      </c>
      <c r="H31" t="s">
        <v>22</v>
      </c>
      <c r="I31" s="23">
        <v>118301.39999999991</v>
      </c>
      <c r="J31" s="24">
        <v>0.15224121249798295</v>
      </c>
      <c r="K31" s="24">
        <v>0.34830122723942425</v>
      </c>
      <c r="L31" s="24">
        <v>0.34830122723942425</v>
      </c>
    </row>
    <row r="32" spans="1:13" x14ac:dyDescent="0.25">
      <c r="A32" s="9">
        <v>43058</v>
      </c>
      <c r="B32" s="10" t="s">
        <v>14</v>
      </c>
      <c r="C32" s="10" t="s">
        <v>15</v>
      </c>
      <c r="D32" s="10" t="s">
        <v>23</v>
      </c>
      <c r="E32" s="11">
        <v>1240.6500000000001</v>
      </c>
      <c r="G32" t="s">
        <v>53</v>
      </c>
      <c r="I32" s="23">
        <v>339652.55</v>
      </c>
      <c r="J32" s="24">
        <v>0.43709639987381227</v>
      </c>
      <c r="K32" s="24">
        <v>1</v>
      </c>
      <c r="L32" s="24">
        <v>0.43709639987381227</v>
      </c>
    </row>
    <row r="33" spans="1:12" x14ac:dyDescent="0.25">
      <c r="A33" s="9">
        <v>42606</v>
      </c>
      <c r="B33" s="10" t="s">
        <v>14</v>
      </c>
      <c r="C33" s="10" t="s">
        <v>15</v>
      </c>
      <c r="D33" s="10" t="s">
        <v>23</v>
      </c>
      <c r="E33" s="11">
        <v>45.95</v>
      </c>
      <c r="G33" t="s">
        <v>50</v>
      </c>
      <c r="I33" s="23">
        <v>777065.54000000027</v>
      </c>
      <c r="J33" s="24">
        <v>1</v>
      </c>
      <c r="K33" s="24"/>
      <c r="L33" s="24">
        <v>1</v>
      </c>
    </row>
    <row r="34" spans="1:12" x14ac:dyDescent="0.25">
      <c r="A34" s="9">
        <v>42491</v>
      </c>
      <c r="B34" s="10" t="s">
        <v>20</v>
      </c>
      <c r="C34" s="10" t="s">
        <v>19</v>
      </c>
      <c r="D34" s="10" t="s">
        <v>23</v>
      </c>
      <c r="E34" s="11">
        <v>28.95</v>
      </c>
    </row>
    <row r="35" spans="1:12" x14ac:dyDescent="0.25">
      <c r="A35" s="9">
        <v>42487</v>
      </c>
      <c r="B35" s="10" t="s">
        <v>20</v>
      </c>
      <c r="C35" s="10" t="s">
        <v>19</v>
      </c>
      <c r="D35" s="10" t="s">
        <v>21</v>
      </c>
      <c r="E35" s="11">
        <v>57.9</v>
      </c>
    </row>
    <row r="36" spans="1:12" x14ac:dyDescent="0.25">
      <c r="A36" s="9">
        <v>42895</v>
      </c>
      <c r="B36" s="10" t="s">
        <v>14</v>
      </c>
      <c r="C36" s="10" t="s">
        <v>15</v>
      </c>
      <c r="D36" s="10" t="s">
        <v>21</v>
      </c>
      <c r="E36" s="11">
        <v>1488.78</v>
      </c>
    </row>
    <row r="37" spans="1:12" x14ac:dyDescent="0.25">
      <c r="A37" s="9">
        <v>42619</v>
      </c>
      <c r="B37" s="10" t="s">
        <v>22</v>
      </c>
      <c r="C37" s="10" t="s">
        <v>15</v>
      </c>
      <c r="D37" s="10" t="s">
        <v>13</v>
      </c>
      <c r="E37" s="11">
        <v>202.65</v>
      </c>
    </row>
    <row r="38" spans="1:12" x14ac:dyDescent="0.25">
      <c r="A38" s="9">
        <v>42499</v>
      </c>
      <c r="B38" s="10" t="s">
        <v>20</v>
      </c>
      <c r="C38" s="10" t="s">
        <v>19</v>
      </c>
      <c r="D38" s="10" t="s">
        <v>17</v>
      </c>
      <c r="E38" s="11">
        <v>57.9</v>
      </c>
    </row>
    <row r="39" spans="1:12" x14ac:dyDescent="0.25">
      <c r="A39" s="9">
        <v>42465</v>
      </c>
      <c r="B39" s="10" t="s">
        <v>20</v>
      </c>
      <c r="C39" s="10" t="s">
        <v>19</v>
      </c>
      <c r="D39" s="10" t="s">
        <v>13</v>
      </c>
      <c r="E39" s="11">
        <v>86.85</v>
      </c>
    </row>
    <row r="40" spans="1:12" x14ac:dyDescent="0.25">
      <c r="A40" s="9">
        <v>42952</v>
      </c>
      <c r="B40" s="10" t="s">
        <v>20</v>
      </c>
      <c r="C40" s="10" t="s">
        <v>19</v>
      </c>
      <c r="D40" s="10" t="s">
        <v>17</v>
      </c>
      <c r="E40" s="11">
        <v>115.8</v>
      </c>
    </row>
    <row r="41" spans="1:12" x14ac:dyDescent="0.25">
      <c r="A41" s="9">
        <v>42453</v>
      </c>
      <c r="B41" s="10" t="s">
        <v>18</v>
      </c>
      <c r="C41" s="10" t="s">
        <v>19</v>
      </c>
      <c r="D41" s="10" t="s">
        <v>21</v>
      </c>
      <c r="E41" s="11">
        <v>1131.98</v>
      </c>
    </row>
    <row r="42" spans="1:12" x14ac:dyDescent="0.25">
      <c r="A42" s="9">
        <v>42379</v>
      </c>
      <c r="B42" s="10" t="s">
        <v>20</v>
      </c>
      <c r="C42" s="10" t="s">
        <v>19</v>
      </c>
      <c r="D42" s="10" t="s">
        <v>21</v>
      </c>
      <c r="E42" s="11">
        <v>1172.48</v>
      </c>
    </row>
    <row r="43" spans="1:12" x14ac:dyDescent="0.25">
      <c r="A43" s="9">
        <v>42632</v>
      </c>
      <c r="B43" s="10" t="s">
        <v>14</v>
      </c>
      <c r="C43" s="10" t="s">
        <v>15</v>
      </c>
      <c r="D43" s="10" t="s">
        <v>23</v>
      </c>
      <c r="E43" s="11">
        <v>45.95</v>
      </c>
    </row>
    <row r="44" spans="1:12" x14ac:dyDescent="0.25">
      <c r="A44" s="9">
        <v>42690</v>
      </c>
      <c r="B44" s="10" t="s">
        <v>22</v>
      </c>
      <c r="C44" s="10" t="s">
        <v>15</v>
      </c>
      <c r="D44" s="10" t="s">
        <v>21</v>
      </c>
      <c r="E44" s="11">
        <v>1172.48</v>
      </c>
    </row>
    <row r="45" spans="1:12" x14ac:dyDescent="0.25">
      <c r="A45" s="9">
        <v>42814</v>
      </c>
      <c r="B45" s="10" t="s">
        <v>26</v>
      </c>
      <c r="C45" s="10" t="s">
        <v>15</v>
      </c>
      <c r="D45" s="10" t="s">
        <v>21</v>
      </c>
      <c r="E45" s="11">
        <v>2452.61</v>
      </c>
    </row>
    <row r="46" spans="1:12" x14ac:dyDescent="0.25">
      <c r="A46" s="9">
        <v>42542</v>
      </c>
      <c r="B46" s="10" t="s">
        <v>22</v>
      </c>
      <c r="C46" s="10" t="s">
        <v>15</v>
      </c>
      <c r="D46" s="10" t="s">
        <v>23</v>
      </c>
      <c r="E46" s="11">
        <v>28.95</v>
      </c>
    </row>
    <row r="47" spans="1:12" x14ac:dyDescent="0.25">
      <c r="A47" s="9">
        <v>42589</v>
      </c>
      <c r="B47" s="10" t="s">
        <v>20</v>
      </c>
      <c r="C47" s="10" t="s">
        <v>19</v>
      </c>
      <c r="D47" s="10" t="s">
        <v>23</v>
      </c>
      <c r="E47" s="11">
        <v>3908.25</v>
      </c>
    </row>
    <row r="48" spans="1:12" x14ac:dyDescent="0.25">
      <c r="A48" s="9">
        <v>42617</v>
      </c>
      <c r="B48" s="10" t="s">
        <v>20</v>
      </c>
      <c r="C48" s="10" t="s">
        <v>19</v>
      </c>
      <c r="D48" s="10" t="s">
        <v>17</v>
      </c>
      <c r="E48" s="11">
        <v>202.65</v>
      </c>
    </row>
    <row r="49" spans="1:5" x14ac:dyDescent="0.25">
      <c r="A49" s="9">
        <v>42387</v>
      </c>
      <c r="B49" s="10" t="s">
        <v>20</v>
      </c>
      <c r="C49" s="10" t="s">
        <v>19</v>
      </c>
      <c r="D49" s="10" t="s">
        <v>21</v>
      </c>
      <c r="E49" s="11">
        <v>28.95</v>
      </c>
    </row>
    <row r="50" spans="1:5" x14ac:dyDescent="0.25">
      <c r="A50" s="9">
        <v>42835</v>
      </c>
      <c r="B50" s="10" t="s">
        <v>20</v>
      </c>
      <c r="C50" s="10" t="s">
        <v>19</v>
      </c>
      <c r="D50" s="10" t="s">
        <v>13</v>
      </c>
      <c r="E50" s="11">
        <v>28.95</v>
      </c>
    </row>
    <row r="51" spans="1:5" x14ac:dyDescent="0.25">
      <c r="A51" s="9">
        <v>42849</v>
      </c>
      <c r="B51" s="10" t="s">
        <v>20</v>
      </c>
      <c r="C51" s="10" t="s">
        <v>19</v>
      </c>
      <c r="D51" s="10" t="s">
        <v>21</v>
      </c>
      <c r="E51" s="11">
        <v>1406.97</v>
      </c>
    </row>
    <row r="52" spans="1:5" x14ac:dyDescent="0.25">
      <c r="A52" s="9">
        <v>42676</v>
      </c>
      <c r="B52" s="10" t="s">
        <v>20</v>
      </c>
      <c r="C52" s="10" t="s">
        <v>19</v>
      </c>
      <c r="D52" s="10" t="s">
        <v>17</v>
      </c>
      <c r="E52" s="11">
        <v>28.95</v>
      </c>
    </row>
    <row r="53" spans="1:5" x14ac:dyDescent="0.25">
      <c r="A53" s="9">
        <v>43038</v>
      </c>
      <c r="B53" s="10" t="s">
        <v>18</v>
      </c>
      <c r="C53" s="10" t="s">
        <v>19</v>
      </c>
      <c r="D53" s="10" t="s">
        <v>21</v>
      </c>
      <c r="E53" s="11">
        <v>2012.4</v>
      </c>
    </row>
    <row r="54" spans="1:5" x14ac:dyDescent="0.25">
      <c r="A54" s="9">
        <v>42610</v>
      </c>
      <c r="B54" s="10" t="s">
        <v>14</v>
      </c>
      <c r="C54" s="10" t="s">
        <v>15</v>
      </c>
      <c r="D54" s="10" t="s">
        <v>23</v>
      </c>
      <c r="E54" s="11">
        <v>137.85</v>
      </c>
    </row>
    <row r="55" spans="1:5" x14ac:dyDescent="0.25">
      <c r="A55" s="9">
        <v>42488</v>
      </c>
      <c r="B55" s="10" t="s">
        <v>20</v>
      </c>
      <c r="C55" s="10" t="s">
        <v>19</v>
      </c>
      <c r="D55" s="10" t="s">
        <v>21</v>
      </c>
      <c r="E55" s="11">
        <v>937.98</v>
      </c>
    </row>
    <row r="56" spans="1:5" x14ac:dyDescent="0.25">
      <c r="A56" s="9">
        <v>42928</v>
      </c>
      <c r="B56" s="10" t="s">
        <v>27</v>
      </c>
      <c r="C56" s="10" t="s">
        <v>25</v>
      </c>
      <c r="D56" s="10" t="s">
        <v>21</v>
      </c>
      <c r="E56" s="11">
        <v>56.85</v>
      </c>
    </row>
    <row r="57" spans="1:5" x14ac:dyDescent="0.25">
      <c r="A57" s="9">
        <v>42486</v>
      </c>
      <c r="B57" s="10" t="s">
        <v>18</v>
      </c>
      <c r="C57" s="10" t="s">
        <v>19</v>
      </c>
      <c r="D57" s="10" t="s">
        <v>17</v>
      </c>
      <c r="E57" s="11">
        <v>2829.94</v>
      </c>
    </row>
    <row r="58" spans="1:5" x14ac:dyDescent="0.25">
      <c r="A58" s="9">
        <v>42898</v>
      </c>
      <c r="B58" s="10" t="s">
        <v>22</v>
      </c>
      <c r="C58" s="10" t="s">
        <v>15</v>
      </c>
      <c r="D58" s="10" t="s">
        <v>21</v>
      </c>
      <c r="E58" s="11">
        <v>781.65</v>
      </c>
    </row>
    <row r="59" spans="1:5" x14ac:dyDescent="0.25">
      <c r="A59" s="9">
        <v>42403</v>
      </c>
      <c r="B59" s="10" t="s">
        <v>18</v>
      </c>
      <c r="C59" s="10" t="s">
        <v>19</v>
      </c>
      <c r="D59" s="10" t="s">
        <v>23</v>
      </c>
      <c r="E59" s="11">
        <v>251.55</v>
      </c>
    </row>
    <row r="60" spans="1:5" x14ac:dyDescent="0.25">
      <c r="A60" s="9">
        <v>42487</v>
      </c>
      <c r="B60" s="10" t="s">
        <v>14</v>
      </c>
      <c r="C60" s="10" t="s">
        <v>15</v>
      </c>
      <c r="D60" s="10" t="s">
        <v>21</v>
      </c>
      <c r="E60" s="11">
        <v>45.95</v>
      </c>
    </row>
    <row r="61" spans="1:5" x14ac:dyDescent="0.25">
      <c r="A61" s="9">
        <v>42663</v>
      </c>
      <c r="B61" s="10" t="s">
        <v>27</v>
      </c>
      <c r="C61" s="10" t="s">
        <v>25</v>
      </c>
      <c r="D61" s="10" t="s">
        <v>17</v>
      </c>
      <c r="E61" s="11">
        <v>2686.16</v>
      </c>
    </row>
    <row r="62" spans="1:5" x14ac:dyDescent="0.25">
      <c r="A62" s="9">
        <v>42618</v>
      </c>
      <c r="B62" s="10" t="s">
        <v>27</v>
      </c>
      <c r="C62" s="10" t="s">
        <v>25</v>
      </c>
      <c r="D62" s="10" t="s">
        <v>21</v>
      </c>
      <c r="E62" s="11">
        <v>920.97</v>
      </c>
    </row>
    <row r="63" spans="1:5" x14ac:dyDescent="0.25">
      <c r="A63" s="9">
        <v>42639</v>
      </c>
      <c r="B63" s="10" t="s">
        <v>26</v>
      </c>
      <c r="C63" s="10" t="s">
        <v>15</v>
      </c>
      <c r="D63" s="10" t="s">
        <v>21</v>
      </c>
      <c r="E63" s="11">
        <v>754.65</v>
      </c>
    </row>
    <row r="64" spans="1:5" x14ac:dyDescent="0.25">
      <c r="A64" s="9">
        <v>42980</v>
      </c>
      <c r="B64" s="10" t="s">
        <v>16</v>
      </c>
      <c r="C64" s="10" t="s">
        <v>19</v>
      </c>
      <c r="D64" s="10" t="s">
        <v>23</v>
      </c>
      <c r="E64" s="11">
        <v>49.9</v>
      </c>
    </row>
    <row r="65" spans="1:5" x14ac:dyDescent="0.25">
      <c r="A65" s="9">
        <v>42614</v>
      </c>
      <c r="B65" s="10" t="s">
        <v>20</v>
      </c>
      <c r="C65" s="10" t="s">
        <v>19</v>
      </c>
      <c r="D65" s="10" t="s">
        <v>17</v>
      </c>
      <c r="E65" s="11">
        <v>28.95</v>
      </c>
    </row>
    <row r="66" spans="1:5" x14ac:dyDescent="0.25">
      <c r="A66" s="9">
        <v>42412</v>
      </c>
      <c r="B66" s="10" t="s">
        <v>16</v>
      </c>
      <c r="C66" s="10" t="s">
        <v>19</v>
      </c>
      <c r="D66" s="10" t="s">
        <v>13</v>
      </c>
      <c r="E66" s="11">
        <v>808.38</v>
      </c>
    </row>
    <row r="67" spans="1:5" x14ac:dyDescent="0.25">
      <c r="A67" s="9">
        <v>42865</v>
      </c>
      <c r="B67" s="10" t="s">
        <v>14</v>
      </c>
      <c r="C67" s="10" t="s">
        <v>15</v>
      </c>
      <c r="D67" s="10" t="s">
        <v>23</v>
      </c>
      <c r="E67" s="11">
        <v>413.55</v>
      </c>
    </row>
    <row r="68" spans="1:5" x14ac:dyDescent="0.25">
      <c r="A68" s="9">
        <v>42623</v>
      </c>
      <c r="B68" s="10" t="s">
        <v>20</v>
      </c>
      <c r="C68" s="10" t="s">
        <v>19</v>
      </c>
      <c r="D68" s="10" t="s">
        <v>17</v>
      </c>
      <c r="E68" s="11">
        <v>1406.97</v>
      </c>
    </row>
    <row r="69" spans="1:5" x14ac:dyDescent="0.25">
      <c r="A69" s="9">
        <v>42697</v>
      </c>
      <c r="B69" s="10" t="s">
        <v>20</v>
      </c>
      <c r="C69" s="10" t="s">
        <v>19</v>
      </c>
      <c r="D69" s="10" t="s">
        <v>23</v>
      </c>
      <c r="E69" s="11">
        <v>260.55</v>
      </c>
    </row>
    <row r="70" spans="1:5" x14ac:dyDescent="0.25">
      <c r="A70" s="9">
        <v>42808</v>
      </c>
      <c r="B70" s="10" t="s">
        <v>22</v>
      </c>
      <c r="C70" s="10" t="s">
        <v>15</v>
      </c>
      <c r="D70" s="10" t="s">
        <v>17</v>
      </c>
      <c r="E70" s="11">
        <v>86.85</v>
      </c>
    </row>
    <row r="71" spans="1:5" x14ac:dyDescent="0.25">
      <c r="A71" s="9">
        <v>42962</v>
      </c>
      <c r="B71" s="10" t="s">
        <v>24</v>
      </c>
      <c r="C71" s="10" t="s">
        <v>25</v>
      </c>
      <c r="D71" s="10" t="s">
        <v>21</v>
      </c>
      <c r="E71" s="11">
        <v>2019.94</v>
      </c>
    </row>
    <row r="72" spans="1:5" x14ac:dyDescent="0.25">
      <c r="A72" s="9">
        <v>42827</v>
      </c>
      <c r="B72" s="10" t="s">
        <v>20</v>
      </c>
      <c r="C72" s="10" t="s">
        <v>19</v>
      </c>
      <c r="D72" s="10" t="s">
        <v>23</v>
      </c>
      <c r="E72" s="11">
        <v>937.98</v>
      </c>
    </row>
    <row r="73" spans="1:5" x14ac:dyDescent="0.25">
      <c r="A73" s="9">
        <v>42445</v>
      </c>
      <c r="B73" s="10" t="s">
        <v>18</v>
      </c>
      <c r="C73" s="10" t="s">
        <v>19</v>
      </c>
      <c r="D73" s="10" t="s">
        <v>21</v>
      </c>
      <c r="E73" s="11">
        <v>1131.98</v>
      </c>
    </row>
    <row r="74" spans="1:5" x14ac:dyDescent="0.25">
      <c r="A74" s="9">
        <v>43033</v>
      </c>
      <c r="B74" s="10" t="s">
        <v>20</v>
      </c>
      <c r="C74" s="10" t="s">
        <v>19</v>
      </c>
      <c r="D74" s="10" t="s">
        <v>17</v>
      </c>
      <c r="E74" s="11">
        <v>1641.47</v>
      </c>
    </row>
    <row r="75" spans="1:5" x14ac:dyDescent="0.25">
      <c r="A75" s="9">
        <v>42960</v>
      </c>
      <c r="B75" s="10" t="s">
        <v>22</v>
      </c>
      <c r="C75" s="10" t="s">
        <v>15</v>
      </c>
      <c r="D75" s="10" t="s">
        <v>21</v>
      </c>
      <c r="E75" s="11">
        <v>3517.43</v>
      </c>
    </row>
    <row r="76" spans="1:5" x14ac:dyDescent="0.25">
      <c r="A76" s="9">
        <v>42825</v>
      </c>
      <c r="B76" s="10" t="s">
        <v>14</v>
      </c>
      <c r="C76" s="10" t="s">
        <v>15</v>
      </c>
      <c r="D76" s="10" t="s">
        <v>21</v>
      </c>
      <c r="E76" s="11">
        <v>137.85</v>
      </c>
    </row>
    <row r="77" spans="1:5" x14ac:dyDescent="0.25">
      <c r="A77" s="9">
        <v>42979</v>
      </c>
      <c r="B77" s="10" t="s">
        <v>20</v>
      </c>
      <c r="C77" s="10" t="s">
        <v>19</v>
      </c>
      <c r="D77" s="10" t="s">
        <v>13</v>
      </c>
      <c r="E77" s="11">
        <v>57.9</v>
      </c>
    </row>
    <row r="78" spans="1:5" x14ac:dyDescent="0.25">
      <c r="A78" s="9">
        <v>42699</v>
      </c>
      <c r="B78" s="10" t="s">
        <v>14</v>
      </c>
      <c r="C78" s="10" t="s">
        <v>15</v>
      </c>
      <c r="D78" s="10" t="s">
        <v>21</v>
      </c>
      <c r="E78" s="11">
        <v>2233.17</v>
      </c>
    </row>
    <row r="79" spans="1:5" x14ac:dyDescent="0.25">
      <c r="A79" s="9">
        <v>42605</v>
      </c>
      <c r="B79" s="10" t="s">
        <v>22</v>
      </c>
      <c r="C79" s="10" t="s">
        <v>15</v>
      </c>
      <c r="D79" s="10" t="s">
        <v>13</v>
      </c>
      <c r="E79" s="11">
        <v>937.98</v>
      </c>
    </row>
    <row r="80" spans="1:5" x14ac:dyDescent="0.25">
      <c r="A80" s="9">
        <v>42883</v>
      </c>
      <c r="B80" s="10" t="s">
        <v>20</v>
      </c>
      <c r="C80" s="10" t="s">
        <v>19</v>
      </c>
      <c r="D80" s="10" t="s">
        <v>17</v>
      </c>
      <c r="E80" s="11">
        <v>28.95</v>
      </c>
    </row>
    <row r="81" spans="1:5" x14ac:dyDescent="0.25">
      <c r="A81" s="9">
        <v>42795</v>
      </c>
      <c r="B81" s="10" t="s">
        <v>22</v>
      </c>
      <c r="C81" s="10" t="s">
        <v>15</v>
      </c>
      <c r="D81" s="10" t="s">
        <v>13</v>
      </c>
      <c r="E81" s="11">
        <v>57.9</v>
      </c>
    </row>
    <row r="82" spans="1:5" x14ac:dyDescent="0.25">
      <c r="A82" s="9">
        <v>42715</v>
      </c>
      <c r="B82" s="10" t="s">
        <v>20</v>
      </c>
      <c r="C82" s="10" t="s">
        <v>19</v>
      </c>
      <c r="D82" s="10" t="s">
        <v>23</v>
      </c>
      <c r="E82" s="11">
        <v>3908.25</v>
      </c>
    </row>
    <row r="83" spans="1:5" x14ac:dyDescent="0.25">
      <c r="A83" s="9">
        <v>42817</v>
      </c>
      <c r="B83" s="10" t="s">
        <v>16</v>
      </c>
      <c r="C83" s="10" t="s">
        <v>19</v>
      </c>
      <c r="D83" s="10" t="s">
        <v>17</v>
      </c>
      <c r="E83" s="11">
        <v>1010.48</v>
      </c>
    </row>
    <row r="84" spans="1:5" x14ac:dyDescent="0.25">
      <c r="A84" s="9">
        <v>42658</v>
      </c>
      <c r="B84" s="10" t="s">
        <v>20</v>
      </c>
      <c r="C84" s="10" t="s">
        <v>19</v>
      </c>
      <c r="D84" s="10" t="s">
        <v>13</v>
      </c>
      <c r="E84" s="11">
        <v>173.7</v>
      </c>
    </row>
    <row r="85" spans="1:5" x14ac:dyDescent="0.25">
      <c r="A85" s="9">
        <v>42595</v>
      </c>
      <c r="B85" s="10" t="s">
        <v>14</v>
      </c>
      <c r="C85" s="10" t="s">
        <v>15</v>
      </c>
      <c r="D85" s="10" t="s">
        <v>13</v>
      </c>
      <c r="E85" s="11">
        <v>45.95</v>
      </c>
    </row>
    <row r="86" spans="1:5" x14ac:dyDescent="0.25">
      <c r="A86" s="9">
        <v>42512</v>
      </c>
      <c r="B86" s="10" t="s">
        <v>18</v>
      </c>
      <c r="C86" s="10" t="s">
        <v>19</v>
      </c>
      <c r="D86" s="10" t="s">
        <v>21</v>
      </c>
      <c r="E86" s="11">
        <v>1358.37</v>
      </c>
    </row>
    <row r="87" spans="1:5" x14ac:dyDescent="0.25">
      <c r="A87" s="9">
        <v>43081</v>
      </c>
      <c r="B87" s="10" t="s">
        <v>20</v>
      </c>
      <c r="C87" s="10" t="s">
        <v>19</v>
      </c>
      <c r="D87" s="10" t="s">
        <v>17</v>
      </c>
      <c r="E87" s="11">
        <v>781.65</v>
      </c>
    </row>
    <row r="88" spans="1:5" x14ac:dyDescent="0.25">
      <c r="A88" s="9">
        <v>42496</v>
      </c>
      <c r="B88" s="10" t="s">
        <v>14</v>
      </c>
      <c r="C88" s="10" t="s">
        <v>15</v>
      </c>
      <c r="D88" s="10" t="s">
        <v>21</v>
      </c>
      <c r="E88" s="11">
        <v>91.9</v>
      </c>
    </row>
    <row r="89" spans="1:5" x14ac:dyDescent="0.25">
      <c r="A89" s="9">
        <v>42596</v>
      </c>
      <c r="B89" s="10" t="s">
        <v>18</v>
      </c>
      <c r="C89" s="10" t="s">
        <v>19</v>
      </c>
      <c r="D89" s="10" t="s">
        <v>21</v>
      </c>
      <c r="E89" s="11">
        <v>55.9</v>
      </c>
    </row>
    <row r="90" spans="1:5" x14ac:dyDescent="0.25">
      <c r="A90" s="9">
        <v>42865</v>
      </c>
      <c r="B90" s="10" t="s">
        <v>20</v>
      </c>
      <c r="C90" s="10" t="s">
        <v>19</v>
      </c>
      <c r="D90" s="10" t="s">
        <v>17</v>
      </c>
      <c r="E90" s="11">
        <v>57.9</v>
      </c>
    </row>
    <row r="91" spans="1:5" x14ac:dyDescent="0.25">
      <c r="A91" s="9">
        <v>42645</v>
      </c>
      <c r="B91" s="10" t="s">
        <v>28</v>
      </c>
      <c r="C91" s="10" t="s">
        <v>15</v>
      </c>
      <c r="D91" s="10" t="s">
        <v>13</v>
      </c>
      <c r="E91" s="11">
        <v>1172.48</v>
      </c>
    </row>
    <row r="92" spans="1:5" x14ac:dyDescent="0.25">
      <c r="A92" s="9">
        <v>42953</v>
      </c>
      <c r="B92" s="10" t="s">
        <v>20</v>
      </c>
      <c r="C92" s="10" t="s">
        <v>19</v>
      </c>
      <c r="D92" s="10" t="s">
        <v>17</v>
      </c>
      <c r="E92" s="11">
        <v>86.85</v>
      </c>
    </row>
    <row r="93" spans="1:5" x14ac:dyDescent="0.25">
      <c r="A93" s="9">
        <v>42508</v>
      </c>
      <c r="B93" s="10" t="s">
        <v>14</v>
      </c>
      <c r="C93" s="10" t="s">
        <v>15</v>
      </c>
      <c r="D93" s="10" t="s">
        <v>23</v>
      </c>
      <c r="E93" s="11">
        <v>1860.98</v>
      </c>
    </row>
    <row r="94" spans="1:5" x14ac:dyDescent="0.25">
      <c r="A94" s="9">
        <v>42915</v>
      </c>
      <c r="B94" s="10" t="s">
        <v>18</v>
      </c>
      <c r="C94" s="10" t="s">
        <v>19</v>
      </c>
      <c r="D94" s="10" t="s">
        <v>17</v>
      </c>
      <c r="E94" s="11">
        <v>3018.6</v>
      </c>
    </row>
    <row r="95" spans="1:5" x14ac:dyDescent="0.25">
      <c r="A95" s="9">
        <v>42651</v>
      </c>
      <c r="B95" s="10" t="s">
        <v>24</v>
      </c>
      <c r="C95" s="10" t="s">
        <v>25</v>
      </c>
      <c r="D95" s="10" t="s">
        <v>17</v>
      </c>
      <c r="E95" s="11">
        <v>807.98</v>
      </c>
    </row>
    <row r="96" spans="1:5" x14ac:dyDescent="0.25">
      <c r="A96" s="9">
        <v>42410</v>
      </c>
      <c r="B96" s="10" t="s">
        <v>27</v>
      </c>
      <c r="C96" s="10" t="s">
        <v>25</v>
      </c>
      <c r="D96" s="10" t="s">
        <v>17</v>
      </c>
      <c r="E96" s="11">
        <v>767.48</v>
      </c>
    </row>
    <row r="97" spans="1:5" x14ac:dyDescent="0.25">
      <c r="A97" s="9">
        <v>43021</v>
      </c>
      <c r="B97" s="10" t="s">
        <v>16</v>
      </c>
      <c r="C97" s="10" t="s">
        <v>19</v>
      </c>
      <c r="D97" s="10" t="s">
        <v>23</v>
      </c>
      <c r="E97" s="11">
        <v>74.849999999999994</v>
      </c>
    </row>
    <row r="98" spans="1:5" x14ac:dyDescent="0.25">
      <c r="A98" s="9">
        <v>42439</v>
      </c>
      <c r="B98" s="10" t="s">
        <v>20</v>
      </c>
      <c r="C98" s="10" t="s">
        <v>19</v>
      </c>
      <c r="D98" s="10" t="s">
        <v>13</v>
      </c>
      <c r="E98" s="11">
        <v>1172.48</v>
      </c>
    </row>
    <row r="99" spans="1:5" x14ac:dyDescent="0.25">
      <c r="A99" s="9">
        <v>42689</v>
      </c>
      <c r="B99" s="10" t="s">
        <v>18</v>
      </c>
      <c r="C99" s="10" t="s">
        <v>19</v>
      </c>
      <c r="D99" s="10" t="s">
        <v>21</v>
      </c>
      <c r="E99" s="11">
        <v>1131.98</v>
      </c>
    </row>
    <row r="100" spans="1:5" x14ac:dyDescent="0.25">
      <c r="A100" s="9">
        <v>42799</v>
      </c>
      <c r="B100" s="10" t="s">
        <v>22</v>
      </c>
      <c r="C100" s="10" t="s">
        <v>15</v>
      </c>
      <c r="D100" s="10" t="s">
        <v>23</v>
      </c>
      <c r="E100" s="11">
        <v>202.65</v>
      </c>
    </row>
    <row r="101" spans="1:5" x14ac:dyDescent="0.25">
      <c r="A101" s="9">
        <v>42707</v>
      </c>
      <c r="B101" s="10" t="s">
        <v>20</v>
      </c>
      <c r="C101" s="10" t="s">
        <v>19</v>
      </c>
      <c r="D101" s="10" t="s">
        <v>21</v>
      </c>
      <c r="E101" s="11">
        <v>57.9</v>
      </c>
    </row>
    <row r="102" spans="1:5" x14ac:dyDescent="0.25">
      <c r="A102" s="9">
        <v>42421</v>
      </c>
      <c r="B102" s="10" t="s">
        <v>18</v>
      </c>
      <c r="C102" s="10" t="s">
        <v>19</v>
      </c>
      <c r="D102" s="10" t="s">
        <v>21</v>
      </c>
      <c r="E102" s="11">
        <v>223.6</v>
      </c>
    </row>
    <row r="103" spans="1:5" x14ac:dyDescent="0.25">
      <c r="A103" s="9">
        <v>42406</v>
      </c>
      <c r="B103" s="10" t="s">
        <v>20</v>
      </c>
      <c r="C103" s="10" t="s">
        <v>19</v>
      </c>
      <c r="D103" s="10" t="s">
        <v>17</v>
      </c>
      <c r="E103" s="11">
        <v>86.85</v>
      </c>
    </row>
    <row r="104" spans="1:5" x14ac:dyDescent="0.25">
      <c r="A104" s="9">
        <v>42998</v>
      </c>
      <c r="B104" s="10" t="s">
        <v>20</v>
      </c>
      <c r="C104" s="10" t="s">
        <v>19</v>
      </c>
      <c r="D104" s="10" t="s">
        <v>23</v>
      </c>
      <c r="E104" s="11">
        <v>2735.78</v>
      </c>
    </row>
    <row r="105" spans="1:5" x14ac:dyDescent="0.25">
      <c r="A105" s="9">
        <v>43058</v>
      </c>
      <c r="B105" s="10" t="s">
        <v>14</v>
      </c>
      <c r="C105" s="10" t="s">
        <v>15</v>
      </c>
      <c r="D105" s="10" t="s">
        <v>21</v>
      </c>
      <c r="E105" s="11">
        <v>6513.41</v>
      </c>
    </row>
    <row r="106" spans="1:5" x14ac:dyDescent="0.25">
      <c r="A106" s="9">
        <v>42604</v>
      </c>
      <c r="B106" s="10" t="s">
        <v>18</v>
      </c>
      <c r="C106" s="10" t="s">
        <v>19</v>
      </c>
      <c r="D106" s="10" t="s">
        <v>13</v>
      </c>
      <c r="E106" s="11">
        <v>3018.6</v>
      </c>
    </row>
    <row r="107" spans="1:5" x14ac:dyDescent="0.25">
      <c r="A107" s="9">
        <v>42875</v>
      </c>
      <c r="B107" s="10" t="s">
        <v>22</v>
      </c>
      <c r="C107" s="10" t="s">
        <v>15</v>
      </c>
      <c r="D107" s="10" t="s">
        <v>17</v>
      </c>
      <c r="E107" s="11">
        <v>937.98</v>
      </c>
    </row>
    <row r="108" spans="1:5" x14ac:dyDescent="0.25">
      <c r="A108" s="9">
        <v>43070</v>
      </c>
      <c r="B108" s="10" t="s">
        <v>14</v>
      </c>
      <c r="C108" s="10" t="s">
        <v>15</v>
      </c>
      <c r="D108" s="10" t="s">
        <v>21</v>
      </c>
      <c r="E108" s="11">
        <v>91.9</v>
      </c>
    </row>
    <row r="109" spans="1:5" x14ac:dyDescent="0.25">
      <c r="A109" s="9">
        <v>43077</v>
      </c>
      <c r="B109" s="10" t="s">
        <v>26</v>
      </c>
      <c r="C109" s="10" t="s">
        <v>15</v>
      </c>
      <c r="D109" s="10" t="s">
        <v>23</v>
      </c>
      <c r="E109" s="11">
        <v>1358.37</v>
      </c>
    </row>
    <row r="110" spans="1:5" x14ac:dyDescent="0.25">
      <c r="A110" s="9">
        <v>42589</v>
      </c>
      <c r="B110" s="10" t="s">
        <v>28</v>
      </c>
      <c r="C110" s="10" t="s">
        <v>15</v>
      </c>
      <c r="D110" s="10" t="s">
        <v>23</v>
      </c>
      <c r="E110" s="11">
        <v>28.95</v>
      </c>
    </row>
    <row r="111" spans="1:5" x14ac:dyDescent="0.25">
      <c r="A111" s="9">
        <v>43002</v>
      </c>
      <c r="B111" s="10" t="s">
        <v>27</v>
      </c>
      <c r="C111" s="10" t="s">
        <v>25</v>
      </c>
      <c r="D111" s="10" t="s">
        <v>13</v>
      </c>
      <c r="E111" s="11">
        <v>767.48</v>
      </c>
    </row>
    <row r="112" spans="1:5" x14ac:dyDescent="0.25">
      <c r="A112" s="9">
        <v>42876</v>
      </c>
      <c r="B112" s="10" t="s">
        <v>18</v>
      </c>
      <c r="C112" s="10" t="s">
        <v>19</v>
      </c>
      <c r="D112" s="10" t="s">
        <v>13</v>
      </c>
      <c r="E112" s="11">
        <v>3207.26</v>
      </c>
    </row>
    <row r="113" spans="1:5" x14ac:dyDescent="0.25">
      <c r="A113" s="9">
        <v>42412</v>
      </c>
      <c r="B113" s="10" t="s">
        <v>27</v>
      </c>
      <c r="C113" s="10" t="s">
        <v>25</v>
      </c>
      <c r="D113" s="10" t="s">
        <v>23</v>
      </c>
      <c r="E113" s="11">
        <v>2430.34</v>
      </c>
    </row>
    <row r="114" spans="1:5" x14ac:dyDescent="0.25">
      <c r="A114" s="9">
        <v>42566</v>
      </c>
      <c r="B114" s="10" t="s">
        <v>22</v>
      </c>
      <c r="C114" s="10" t="s">
        <v>15</v>
      </c>
      <c r="D114" s="10" t="s">
        <v>17</v>
      </c>
      <c r="E114" s="11">
        <v>86.85</v>
      </c>
    </row>
    <row r="115" spans="1:5" x14ac:dyDescent="0.25">
      <c r="A115" s="9">
        <v>42920</v>
      </c>
      <c r="B115" s="10" t="s">
        <v>22</v>
      </c>
      <c r="C115" s="10" t="s">
        <v>15</v>
      </c>
      <c r="D115" s="10" t="s">
        <v>23</v>
      </c>
      <c r="E115" s="11">
        <v>1172.48</v>
      </c>
    </row>
    <row r="116" spans="1:5" x14ac:dyDescent="0.25">
      <c r="A116" s="9">
        <v>43022</v>
      </c>
      <c r="B116" s="10" t="s">
        <v>22</v>
      </c>
      <c r="C116" s="10" t="s">
        <v>15</v>
      </c>
      <c r="D116" s="10" t="s">
        <v>21</v>
      </c>
      <c r="E116" s="11">
        <v>28.95</v>
      </c>
    </row>
    <row r="117" spans="1:5" x14ac:dyDescent="0.25">
      <c r="A117" s="9">
        <v>42823</v>
      </c>
      <c r="B117" s="10" t="s">
        <v>27</v>
      </c>
      <c r="C117" s="10" t="s">
        <v>25</v>
      </c>
      <c r="D117" s="10" t="s">
        <v>17</v>
      </c>
      <c r="E117" s="11">
        <v>56.85</v>
      </c>
    </row>
    <row r="118" spans="1:5" x14ac:dyDescent="0.25">
      <c r="A118" s="9">
        <v>42872</v>
      </c>
      <c r="B118" s="10" t="s">
        <v>22</v>
      </c>
      <c r="C118" s="10" t="s">
        <v>15</v>
      </c>
      <c r="D118" s="10" t="s">
        <v>17</v>
      </c>
      <c r="E118" s="11">
        <v>937.98</v>
      </c>
    </row>
    <row r="119" spans="1:5" x14ac:dyDescent="0.25">
      <c r="A119" s="9">
        <v>42688</v>
      </c>
      <c r="B119" s="10" t="s">
        <v>14</v>
      </c>
      <c r="C119" s="10" t="s">
        <v>15</v>
      </c>
      <c r="D119" s="10" t="s">
        <v>17</v>
      </c>
      <c r="E119" s="11">
        <v>137.85</v>
      </c>
    </row>
    <row r="120" spans="1:5" x14ac:dyDescent="0.25">
      <c r="A120" s="9">
        <v>42852</v>
      </c>
      <c r="B120" s="10" t="s">
        <v>14</v>
      </c>
      <c r="C120" s="10" t="s">
        <v>15</v>
      </c>
      <c r="D120" s="10" t="s">
        <v>23</v>
      </c>
      <c r="E120" s="11">
        <v>6203.25</v>
      </c>
    </row>
    <row r="121" spans="1:5" x14ac:dyDescent="0.25">
      <c r="A121" s="9">
        <v>42856</v>
      </c>
      <c r="B121" s="10" t="s">
        <v>22</v>
      </c>
      <c r="C121" s="10" t="s">
        <v>15</v>
      </c>
      <c r="D121" s="10" t="s">
        <v>17</v>
      </c>
      <c r="E121" s="11">
        <v>2735.78</v>
      </c>
    </row>
    <row r="122" spans="1:5" x14ac:dyDescent="0.25">
      <c r="A122" s="9">
        <v>42821</v>
      </c>
      <c r="B122" s="10" t="s">
        <v>22</v>
      </c>
      <c r="C122" s="10" t="s">
        <v>15</v>
      </c>
      <c r="D122" s="10" t="s">
        <v>13</v>
      </c>
      <c r="E122" s="11">
        <v>937.98</v>
      </c>
    </row>
    <row r="123" spans="1:5" x14ac:dyDescent="0.25">
      <c r="A123" s="9">
        <v>42478</v>
      </c>
      <c r="B123" s="10" t="s">
        <v>20</v>
      </c>
      <c r="C123" s="10" t="s">
        <v>19</v>
      </c>
      <c r="D123" s="10" t="s">
        <v>21</v>
      </c>
      <c r="E123" s="11">
        <v>1702.26</v>
      </c>
    </row>
    <row r="124" spans="1:5" x14ac:dyDescent="0.25">
      <c r="A124" s="9">
        <v>42745</v>
      </c>
      <c r="B124" s="10" t="s">
        <v>26</v>
      </c>
      <c r="C124" s="10" t="s">
        <v>15</v>
      </c>
      <c r="D124" s="10" t="s">
        <v>23</v>
      </c>
      <c r="E124" s="11">
        <v>2263.9499999999998</v>
      </c>
    </row>
    <row r="125" spans="1:5" x14ac:dyDescent="0.25">
      <c r="A125" s="9">
        <v>42589</v>
      </c>
      <c r="B125" s="10" t="s">
        <v>14</v>
      </c>
      <c r="C125" s="10" t="s">
        <v>15</v>
      </c>
      <c r="D125" s="10" t="s">
        <v>23</v>
      </c>
      <c r="E125" s="11">
        <v>3639.24</v>
      </c>
    </row>
    <row r="126" spans="1:5" x14ac:dyDescent="0.25">
      <c r="A126" s="9">
        <v>42480</v>
      </c>
      <c r="B126" s="10" t="s">
        <v>18</v>
      </c>
      <c r="C126" s="10" t="s">
        <v>19</v>
      </c>
      <c r="D126" s="10" t="s">
        <v>17</v>
      </c>
      <c r="E126" s="11">
        <v>27.95</v>
      </c>
    </row>
    <row r="127" spans="1:5" x14ac:dyDescent="0.25">
      <c r="A127" s="9">
        <v>42372</v>
      </c>
      <c r="B127" s="10" t="s">
        <v>18</v>
      </c>
      <c r="C127" s="10" t="s">
        <v>19</v>
      </c>
      <c r="D127" s="10" t="s">
        <v>21</v>
      </c>
      <c r="E127" s="11">
        <v>1131.98</v>
      </c>
    </row>
    <row r="128" spans="1:5" x14ac:dyDescent="0.25">
      <c r="A128" s="9">
        <v>42444</v>
      </c>
      <c r="B128" s="10" t="s">
        <v>20</v>
      </c>
      <c r="C128" s="10" t="s">
        <v>19</v>
      </c>
      <c r="D128" s="10" t="s">
        <v>17</v>
      </c>
      <c r="E128" s="11">
        <v>57.9</v>
      </c>
    </row>
    <row r="129" spans="1:5" x14ac:dyDescent="0.25">
      <c r="A129" s="9">
        <v>42745</v>
      </c>
      <c r="B129" s="10" t="s">
        <v>22</v>
      </c>
      <c r="C129" s="10" t="s">
        <v>15</v>
      </c>
      <c r="D129" s="10" t="s">
        <v>17</v>
      </c>
      <c r="E129" s="11">
        <v>202.65</v>
      </c>
    </row>
    <row r="130" spans="1:5" x14ac:dyDescent="0.25">
      <c r="A130" s="9">
        <v>43083</v>
      </c>
      <c r="B130" s="10" t="s">
        <v>24</v>
      </c>
      <c r="C130" s="10" t="s">
        <v>25</v>
      </c>
      <c r="D130" s="10" t="s">
        <v>17</v>
      </c>
      <c r="E130" s="11">
        <v>39.9</v>
      </c>
    </row>
    <row r="131" spans="1:5" x14ac:dyDescent="0.25">
      <c r="A131" s="9">
        <v>42947</v>
      </c>
      <c r="B131" s="10" t="s">
        <v>14</v>
      </c>
      <c r="C131" s="10" t="s">
        <v>15</v>
      </c>
      <c r="D131" s="10" t="s">
        <v>21</v>
      </c>
      <c r="E131" s="11">
        <v>91.9</v>
      </c>
    </row>
    <row r="132" spans="1:5" x14ac:dyDescent="0.25">
      <c r="A132" s="9">
        <v>43012</v>
      </c>
      <c r="B132" s="10" t="s">
        <v>20</v>
      </c>
      <c r="C132" s="10" t="s">
        <v>19</v>
      </c>
      <c r="D132" s="10" t="s">
        <v>17</v>
      </c>
      <c r="E132" s="11">
        <v>57.9</v>
      </c>
    </row>
    <row r="133" spans="1:5" x14ac:dyDescent="0.25">
      <c r="A133" s="9">
        <v>42376</v>
      </c>
      <c r="B133" s="10" t="s">
        <v>20</v>
      </c>
      <c r="C133" s="10" t="s">
        <v>19</v>
      </c>
      <c r="D133" s="10" t="s">
        <v>23</v>
      </c>
      <c r="E133" s="11">
        <v>28.95</v>
      </c>
    </row>
    <row r="134" spans="1:5" x14ac:dyDescent="0.25">
      <c r="A134" s="9">
        <v>42688</v>
      </c>
      <c r="B134" s="10" t="s">
        <v>14</v>
      </c>
      <c r="C134" s="10" t="s">
        <v>15</v>
      </c>
      <c r="D134" s="10" t="s">
        <v>17</v>
      </c>
      <c r="E134" s="11">
        <v>45.95</v>
      </c>
    </row>
    <row r="135" spans="1:5" x14ac:dyDescent="0.25">
      <c r="A135" s="9">
        <v>42730</v>
      </c>
      <c r="B135" s="10" t="s">
        <v>20</v>
      </c>
      <c r="C135" s="10" t="s">
        <v>19</v>
      </c>
      <c r="D135" s="10" t="s">
        <v>23</v>
      </c>
      <c r="E135" s="11">
        <v>86.85</v>
      </c>
    </row>
    <row r="136" spans="1:5" x14ac:dyDescent="0.25">
      <c r="A136" s="9">
        <v>42532</v>
      </c>
      <c r="B136" s="10" t="s">
        <v>20</v>
      </c>
      <c r="C136" s="10" t="s">
        <v>19</v>
      </c>
      <c r="D136" s="10" t="s">
        <v>13</v>
      </c>
      <c r="E136" s="11">
        <v>231.6</v>
      </c>
    </row>
    <row r="137" spans="1:5" x14ac:dyDescent="0.25">
      <c r="A137" s="9">
        <v>42517</v>
      </c>
      <c r="B137" s="10" t="s">
        <v>22</v>
      </c>
      <c r="C137" s="10" t="s">
        <v>15</v>
      </c>
      <c r="D137" s="10" t="s">
        <v>23</v>
      </c>
      <c r="E137" s="11">
        <v>2084.4</v>
      </c>
    </row>
    <row r="138" spans="1:5" x14ac:dyDescent="0.25">
      <c r="A138" s="9">
        <v>43073</v>
      </c>
      <c r="B138" s="10" t="s">
        <v>14</v>
      </c>
      <c r="C138" s="10" t="s">
        <v>15</v>
      </c>
      <c r="D138" s="10" t="s">
        <v>21</v>
      </c>
      <c r="E138" s="11">
        <v>413.55</v>
      </c>
    </row>
    <row r="139" spans="1:5" x14ac:dyDescent="0.25">
      <c r="A139" s="9">
        <v>42396</v>
      </c>
      <c r="B139" s="10" t="s">
        <v>20</v>
      </c>
      <c r="C139" s="10" t="s">
        <v>19</v>
      </c>
      <c r="D139" s="10" t="s">
        <v>21</v>
      </c>
      <c r="E139" s="11">
        <v>937.98</v>
      </c>
    </row>
    <row r="140" spans="1:5" x14ac:dyDescent="0.25">
      <c r="A140" s="9">
        <v>42568</v>
      </c>
      <c r="B140" s="10" t="s">
        <v>22</v>
      </c>
      <c r="C140" s="10" t="s">
        <v>15</v>
      </c>
      <c r="D140" s="10" t="s">
        <v>21</v>
      </c>
      <c r="E140" s="11">
        <v>937.98</v>
      </c>
    </row>
    <row r="141" spans="1:5" x14ac:dyDescent="0.25">
      <c r="A141" s="9">
        <v>42948</v>
      </c>
      <c r="B141" s="10" t="s">
        <v>14</v>
      </c>
      <c r="C141" s="10" t="s">
        <v>15</v>
      </c>
      <c r="D141" s="10" t="s">
        <v>17</v>
      </c>
      <c r="E141" s="11">
        <v>91.9</v>
      </c>
    </row>
    <row r="142" spans="1:5" x14ac:dyDescent="0.25">
      <c r="A142" s="9">
        <v>42585</v>
      </c>
      <c r="B142" s="10" t="s">
        <v>20</v>
      </c>
      <c r="C142" s="10" t="s">
        <v>19</v>
      </c>
      <c r="D142" s="10" t="s">
        <v>17</v>
      </c>
      <c r="E142" s="11">
        <v>937.98</v>
      </c>
    </row>
    <row r="143" spans="1:5" x14ac:dyDescent="0.25">
      <c r="A143" s="9">
        <v>43038</v>
      </c>
      <c r="B143" s="10" t="s">
        <v>20</v>
      </c>
      <c r="C143" s="10" t="s">
        <v>19</v>
      </c>
      <c r="D143" s="10" t="s">
        <v>23</v>
      </c>
      <c r="E143" s="11">
        <v>28.95</v>
      </c>
    </row>
    <row r="144" spans="1:5" x14ac:dyDescent="0.25">
      <c r="A144" s="9">
        <v>42523</v>
      </c>
      <c r="B144" s="10" t="s">
        <v>20</v>
      </c>
      <c r="C144" s="10" t="s">
        <v>19</v>
      </c>
      <c r="D144" s="10" t="s">
        <v>21</v>
      </c>
      <c r="E144" s="11">
        <v>1172.48</v>
      </c>
    </row>
    <row r="145" spans="1:5" x14ac:dyDescent="0.25">
      <c r="A145" s="9">
        <v>42825</v>
      </c>
      <c r="B145" s="10" t="s">
        <v>20</v>
      </c>
      <c r="C145" s="10" t="s">
        <v>19</v>
      </c>
      <c r="D145" s="10" t="s">
        <v>21</v>
      </c>
      <c r="E145" s="11">
        <v>57.9</v>
      </c>
    </row>
    <row r="146" spans="1:5" x14ac:dyDescent="0.25">
      <c r="A146" s="9">
        <v>42488</v>
      </c>
      <c r="B146" s="10" t="s">
        <v>18</v>
      </c>
      <c r="C146" s="10" t="s">
        <v>19</v>
      </c>
      <c r="D146" s="10" t="s">
        <v>23</v>
      </c>
      <c r="E146" s="11">
        <v>111.8</v>
      </c>
    </row>
    <row r="147" spans="1:5" x14ac:dyDescent="0.25">
      <c r="A147" s="9">
        <v>42923</v>
      </c>
      <c r="B147" s="10" t="s">
        <v>22</v>
      </c>
      <c r="C147" s="10" t="s">
        <v>15</v>
      </c>
      <c r="D147" s="10" t="s">
        <v>21</v>
      </c>
      <c r="E147" s="11">
        <v>86.85</v>
      </c>
    </row>
    <row r="148" spans="1:5" x14ac:dyDescent="0.25">
      <c r="A148" s="9">
        <v>42473</v>
      </c>
      <c r="B148" s="10" t="s">
        <v>14</v>
      </c>
      <c r="C148" s="10" t="s">
        <v>15</v>
      </c>
      <c r="D148" s="10" t="s">
        <v>17</v>
      </c>
      <c r="E148" s="11">
        <v>321.64999999999998</v>
      </c>
    </row>
    <row r="149" spans="1:5" x14ac:dyDescent="0.25">
      <c r="A149" s="9">
        <v>42509</v>
      </c>
      <c r="B149" s="10" t="s">
        <v>22</v>
      </c>
      <c r="C149" s="10" t="s">
        <v>15</v>
      </c>
      <c r="D149" s="10" t="s">
        <v>21</v>
      </c>
      <c r="E149" s="11">
        <v>57.9</v>
      </c>
    </row>
    <row r="150" spans="1:5" x14ac:dyDescent="0.25">
      <c r="A150" s="9">
        <v>42954</v>
      </c>
      <c r="B150" s="10" t="s">
        <v>22</v>
      </c>
      <c r="C150" s="10" t="s">
        <v>15</v>
      </c>
      <c r="D150" s="10" t="s">
        <v>21</v>
      </c>
      <c r="E150" s="11">
        <v>28.95</v>
      </c>
    </row>
    <row r="151" spans="1:5" x14ac:dyDescent="0.25">
      <c r="A151" s="9">
        <v>42598</v>
      </c>
      <c r="B151" s="10" t="s">
        <v>18</v>
      </c>
      <c r="C151" s="10" t="s">
        <v>19</v>
      </c>
      <c r="D151" s="10" t="s">
        <v>23</v>
      </c>
      <c r="E151" s="11">
        <v>55.9</v>
      </c>
    </row>
    <row r="152" spans="1:5" x14ac:dyDescent="0.25">
      <c r="A152" s="9">
        <v>42961</v>
      </c>
      <c r="B152" s="10" t="s">
        <v>16</v>
      </c>
      <c r="C152" s="10" t="s">
        <v>19</v>
      </c>
      <c r="D152" s="10" t="s">
        <v>13</v>
      </c>
      <c r="E152" s="11">
        <v>1467.06</v>
      </c>
    </row>
    <row r="153" spans="1:5" x14ac:dyDescent="0.25">
      <c r="A153" s="9">
        <v>42706</v>
      </c>
      <c r="B153" s="10" t="s">
        <v>27</v>
      </c>
      <c r="C153" s="10" t="s">
        <v>25</v>
      </c>
      <c r="D153" s="10" t="s">
        <v>17</v>
      </c>
      <c r="E153" s="11">
        <v>1364.4</v>
      </c>
    </row>
    <row r="154" spans="1:5" x14ac:dyDescent="0.25">
      <c r="A154" s="9">
        <v>42885</v>
      </c>
      <c r="B154" s="10" t="s">
        <v>14</v>
      </c>
      <c r="C154" s="10" t="s">
        <v>15</v>
      </c>
      <c r="D154" s="10" t="s">
        <v>17</v>
      </c>
      <c r="E154" s="11">
        <v>1860.98</v>
      </c>
    </row>
    <row r="155" spans="1:5" x14ac:dyDescent="0.25">
      <c r="A155" s="9">
        <v>42831</v>
      </c>
      <c r="B155" s="10" t="s">
        <v>22</v>
      </c>
      <c r="C155" s="10" t="s">
        <v>15</v>
      </c>
      <c r="D155" s="10" t="s">
        <v>13</v>
      </c>
      <c r="E155" s="11">
        <v>260.55</v>
      </c>
    </row>
    <row r="156" spans="1:5" x14ac:dyDescent="0.25">
      <c r="A156" s="9">
        <v>42697</v>
      </c>
      <c r="B156" s="10" t="s">
        <v>20</v>
      </c>
      <c r="C156" s="10" t="s">
        <v>19</v>
      </c>
      <c r="D156" s="10" t="s">
        <v>17</v>
      </c>
      <c r="E156" s="11">
        <v>1702.26</v>
      </c>
    </row>
    <row r="157" spans="1:5" x14ac:dyDescent="0.25">
      <c r="A157" s="9">
        <v>43030</v>
      </c>
      <c r="B157" s="10" t="s">
        <v>20</v>
      </c>
      <c r="C157" s="10" t="s">
        <v>19</v>
      </c>
      <c r="D157" s="10" t="s">
        <v>17</v>
      </c>
      <c r="E157" s="11">
        <v>937.98</v>
      </c>
    </row>
    <row r="158" spans="1:5" x14ac:dyDescent="0.25">
      <c r="A158" s="9">
        <v>42828</v>
      </c>
      <c r="B158" s="10" t="s">
        <v>22</v>
      </c>
      <c r="C158" s="10" t="s">
        <v>15</v>
      </c>
      <c r="D158" s="10" t="s">
        <v>21</v>
      </c>
      <c r="E158" s="11">
        <v>231.6</v>
      </c>
    </row>
    <row r="159" spans="1:5" x14ac:dyDescent="0.25">
      <c r="A159" s="9">
        <v>42621</v>
      </c>
      <c r="B159" s="10" t="s">
        <v>14</v>
      </c>
      <c r="C159" s="10" t="s">
        <v>15</v>
      </c>
      <c r="D159" s="10" t="s">
        <v>23</v>
      </c>
      <c r="E159" s="11">
        <v>91.9</v>
      </c>
    </row>
    <row r="160" spans="1:5" x14ac:dyDescent="0.25">
      <c r="A160" s="9">
        <v>42571</v>
      </c>
      <c r="B160" s="10" t="s">
        <v>28</v>
      </c>
      <c r="C160" s="10" t="s">
        <v>15</v>
      </c>
      <c r="D160" s="10" t="s">
        <v>23</v>
      </c>
      <c r="E160" s="11">
        <v>260.55</v>
      </c>
    </row>
    <row r="161" spans="1:5" x14ac:dyDescent="0.25">
      <c r="A161" s="9">
        <v>42735</v>
      </c>
      <c r="B161" s="10" t="s">
        <v>18</v>
      </c>
      <c r="C161" s="10" t="s">
        <v>19</v>
      </c>
      <c r="D161" s="10" t="s">
        <v>21</v>
      </c>
      <c r="E161" s="11">
        <v>905.58</v>
      </c>
    </row>
    <row r="162" spans="1:5" x14ac:dyDescent="0.25">
      <c r="A162" s="9">
        <v>42610</v>
      </c>
      <c r="B162" s="10" t="s">
        <v>22</v>
      </c>
      <c r="C162" s="10" t="s">
        <v>15</v>
      </c>
      <c r="D162" s="10" t="s">
        <v>17</v>
      </c>
      <c r="E162" s="11">
        <v>28.95</v>
      </c>
    </row>
    <row r="163" spans="1:5" x14ac:dyDescent="0.25">
      <c r="A163" s="9">
        <v>42559</v>
      </c>
      <c r="B163" s="10" t="s">
        <v>27</v>
      </c>
      <c r="C163" s="10" t="s">
        <v>25</v>
      </c>
      <c r="D163" s="10" t="s">
        <v>21</v>
      </c>
      <c r="E163" s="11">
        <v>170.55</v>
      </c>
    </row>
    <row r="164" spans="1:5" x14ac:dyDescent="0.25">
      <c r="A164" s="9">
        <v>42392</v>
      </c>
      <c r="B164" s="10" t="s">
        <v>22</v>
      </c>
      <c r="C164" s="10" t="s">
        <v>15</v>
      </c>
      <c r="D164" s="10" t="s">
        <v>17</v>
      </c>
      <c r="E164" s="11">
        <v>231.6</v>
      </c>
    </row>
    <row r="165" spans="1:5" x14ac:dyDescent="0.25">
      <c r="A165" s="9">
        <v>42712</v>
      </c>
      <c r="B165" s="10" t="s">
        <v>27</v>
      </c>
      <c r="C165" s="10" t="s">
        <v>25</v>
      </c>
      <c r="D165" s="10" t="s">
        <v>13</v>
      </c>
      <c r="E165" s="11">
        <v>37.9</v>
      </c>
    </row>
    <row r="166" spans="1:5" x14ac:dyDescent="0.25">
      <c r="A166" s="9">
        <v>42927</v>
      </c>
      <c r="B166" s="10" t="s">
        <v>20</v>
      </c>
      <c r="C166" s="10" t="s">
        <v>19</v>
      </c>
      <c r="D166" s="10" t="s">
        <v>21</v>
      </c>
      <c r="E166" s="11">
        <v>202.65</v>
      </c>
    </row>
    <row r="167" spans="1:5" x14ac:dyDescent="0.25">
      <c r="A167" s="9">
        <v>42530</v>
      </c>
      <c r="B167" s="10" t="s">
        <v>18</v>
      </c>
      <c r="C167" s="10" t="s">
        <v>19</v>
      </c>
      <c r="D167" s="10" t="s">
        <v>21</v>
      </c>
      <c r="E167" s="11">
        <v>27.95</v>
      </c>
    </row>
    <row r="168" spans="1:5" x14ac:dyDescent="0.25">
      <c r="A168" s="9">
        <v>42542</v>
      </c>
      <c r="B168" s="10" t="s">
        <v>18</v>
      </c>
      <c r="C168" s="10" t="s">
        <v>19</v>
      </c>
      <c r="D168" s="10" t="s">
        <v>23</v>
      </c>
      <c r="E168" s="11">
        <v>27.95</v>
      </c>
    </row>
    <row r="169" spans="1:5" x14ac:dyDescent="0.25">
      <c r="A169" s="9">
        <v>42964</v>
      </c>
      <c r="B169" s="10" t="s">
        <v>14</v>
      </c>
      <c r="C169" s="10" t="s">
        <v>15</v>
      </c>
      <c r="D169" s="10" t="s">
        <v>23</v>
      </c>
      <c r="E169" s="11">
        <v>137.85</v>
      </c>
    </row>
    <row r="170" spans="1:5" x14ac:dyDescent="0.25">
      <c r="A170" s="9">
        <v>42761</v>
      </c>
      <c r="B170" s="10" t="s">
        <v>20</v>
      </c>
      <c r="C170" s="10" t="s">
        <v>19</v>
      </c>
      <c r="D170" s="10" t="s">
        <v>13</v>
      </c>
      <c r="E170" s="11">
        <v>4103.66</v>
      </c>
    </row>
    <row r="171" spans="1:5" x14ac:dyDescent="0.25">
      <c r="A171" s="9">
        <v>42402</v>
      </c>
      <c r="B171" s="10" t="s">
        <v>20</v>
      </c>
      <c r="C171" s="10" t="s">
        <v>19</v>
      </c>
      <c r="D171" s="10" t="s">
        <v>13</v>
      </c>
      <c r="E171" s="11">
        <v>2540.36</v>
      </c>
    </row>
    <row r="172" spans="1:5" x14ac:dyDescent="0.25">
      <c r="A172" s="9">
        <v>42822</v>
      </c>
      <c r="B172" s="10" t="s">
        <v>20</v>
      </c>
      <c r="C172" s="10" t="s">
        <v>19</v>
      </c>
      <c r="D172" s="10" t="s">
        <v>13</v>
      </c>
      <c r="E172" s="11">
        <v>2084.4</v>
      </c>
    </row>
    <row r="173" spans="1:5" x14ac:dyDescent="0.25">
      <c r="A173" s="9">
        <v>42714</v>
      </c>
      <c r="B173" s="10" t="s">
        <v>20</v>
      </c>
      <c r="C173" s="10" t="s">
        <v>19</v>
      </c>
      <c r="D173" s="10" t="s">
        <v>17</v>
      </c>
      <c r="E173" s="11">
        <v>28.95</v>
      </c>
    </row>
    <row r="174" spans="1:5" x14ac:dyDescent="0.25">
      <c r="A174" s="9">
        <v>43057</v>
      </c>
      <c r="B174" s="10" t="s">
        <v>20</v>
      </c>
      <c r="C174" s="10" t="s">
        <v>19</v>
      </c>
      <c r="D174" s="10" t="s">
        <v>21</v>
      </c>
      <c r="E174" s="11">
        <v>1172.48</v>
      </c>
    </row>
    <row r="175" spans="1:5" x14ac:dyDescent="0.25">
      <c r="A175" s="9">
        <v>42654</v>
      </c>
      <c r="B175" s="10" t="s">
        <v>22</v>
      </c>
      <c r="C175" s="10" t="s">
        <v>15</v>
      </c>
      <c r="D175" s="10" t="s">
        <v>17</v>
      </c>
      <c r="E175" s="11">
        <v>4103.66</v>
      </c>
    </row>
    <row r="176" spans="1:5" x14ac:dyDescent="0.25">
      <c r="A176" s="9">
        <v>42514</v>
      </c>
      <c r="B176" s="10" t="s">
        <v>16</v>
      </c>
      <c r="C176" s="10" t="s">
        <v>19</v>
      </c>
      <c r="D176" s="10" t="s">
        <v>23</v>
      </c>
      <c r="E176" s="11">
        <v>2189.36</v>
      </c>
    </row>
    <row r="177" spans="1:5" x14ac:dyDescent="0.25">
      <c r="A177" s="9">
        <v>42687</v>
      </c>
      <c r="B177" s="10" t="s">
        <v>26</v>
      </c>
      <c r="C177" s="10" t="s">
        <v>15</v>
      </c>
      <c r="D177" s="10" t="s">
        <v>23</v>
      </c>
      <c r="E177" s="11">
        <v>83.85</v>
      </c>
    </row>
    <row r="178" spans="1:5" x14ac:dyDescent="0.25">
      <c r="A178" s="9">
        <v>42433</v>
      </c>
      <c r="B178" s="10" t="s">
        <v>14</v>
      </c>
      <c r="C178" s="10" t="s">
        <v>15</v>
      </c>
      <c r="D178" s="10" t="s">
        <v>23</v>
      </c>
      <c r="E178" s="11">
        <v>367.6</v>
      </c>
    </row>
    <row r="179" spans="1:5" x14ac:dyDescent="0.25">
      <c r="A179" s="9">
        <v>42890</v>
      </c>
      <c r="B179" s="10" t="s">
        <v>26</v>
      </c>
      <c r="C179" s="10" t="s">
        <v>15</v>
      </c>
      <c r="D179" s="10" t="s">
        <v>23</v>
      </c>
      <c r="E179" s="11">
        <v>1131.98</v>
      </c>
    </row>
    <row r="180" spans="1:5" x14ac:dyDescent="0.25">
      <c r="A180" s="9">
        <v>42421</v>
      </c>
      <c r="B180" s="10" t="s">
        <v>22</v>
      </c>
      <c r="C180" s="10" t="s">
        <v>15</v>
      </c>
      <c r="D180" s="10" t="s">
        <v>21</v>
      </c>
      <c r="E180" s="11">
        <v>1172.48</v>
      </c>
    </row>
    <row r="181" spans="1:5" x14ac:dyDescent="0.25">
      <c r="A181" s="9">
        <v>42528</v>
      </c>
      <c r="B181" s="10" t="s">
        <v>18</v>
      </c>
      <c r="C181" s="10" t="s">
        <v>19</v>
      </c>
      <c r="D181" s="10" t="s">
        <v>21</v>
      </c>
      <c r="E181" s="11">
        <v>1131.98</v>
      </c>
    </row>
    <row r="182" spans="1:5" x14ac:dyDescent="0.25">
      <c r="A182" s="9">
        <v>42405</v>
      </c>
      <c r="B182" s="10" t="s">
        <v>18</v>
      </c>
      <c r="C182" s="10" t="s">
        <v>19</v>
      </c>
      <c r="D182" s="10" t="s">
        <v>13</v>
      </c>
      <c r="E182" s="11">
        <v>3773.25</v>
      </c>
    </row>
    <row r="183" spans="1:5" x14ac:dyDescent="0.25">
      <c r="A183" s="9">
        <v>42808</v>
      </c>
      <c r="B183" s="10" t="s">
        <v>20</v>
      </c>
      <c r="C183" s="10" t="s">
        <v>19</v>
      </c>
      <c r="D183" s="10" t="s">
        <v>23</v>
      </c>
      <c r="E183" s="11">
        <v>28.95</v>
      </c>
    </row>
    <row r="184" spans="1:5" x14ac:dyDescent="0.25">
      <c r="A184" s="9">
        <v>42966</v>
      </c>
      <c r="B184" s="10" t="s">
        <v>24</v>
      </c>
      <c r="C184" s="10" t="s">
        <v>25</v>
      </c>
      <c r="D184" s="10" t="s">
        <v>21</v>
      </c>
      <c r="E184" s="11">
        <v>139.65</v>
      </c>
    </row>
    <row r="185" spans="1:5" x14ac:dyDescent="0.25">
      <c r="A185" s="9">
        <v>42376</v>
      </c>
      <c r="B185" s="10" t="s">
        <v>20</v>
      </c>
      <c r="C185" s="10" t="s">
        <v>19</v>
      </c>
      <c r="D185" s="10" t="s">
        <v>17</v>
      </c>
      <c r="E185" s="11">
        <v>115.8</v>
      </c>
    </row>
    <row r="186" spans="1:5" x14ac:dyDescent="0.25">
      <c r="A186" s="9">
        <v>42875</v>
      </c>
      <c r="B186" s="10" t="s">
        <v>24</v>
      </c>
      <c r="C186" s="10" t="s">
        <v>25</v>
      </c>
      <c r="D186" s="10" t="s">
        <v>13</v>
      </c>
      <c r="E186" s="11">
        <v>59.85</v>
      </c>
    </row>
    <row r="187" spans="1:5" x14ac:dyDescent="0.25">
      <c r="A187" s="9">
        <v>43041</v>
      </c>
      <c r="B187" s="10" t="s">
        <v>20</v>
      </c>
      <c r="C187" s="10" t="s">
        <v>19</v>
      </c>
      <c r="D187" s="10" t="s">
        <v>23</v>
      </c>
      <c r="E187" s="11">
        <v>781.65</v>
      </c>
    </row>
    <row r="188" spans="1:5" x14ac:dyDescent="0.25">
      <c r="A188" s="9">
        <v>42570</v>
      </c>
      <c r="B188" s="10" t="s">
        <v>20</v>
      </c>
      <c r="C188" s="10" t="s">
        <v>19</v>
      </c>
      <c r="D188" s="10" t="s">
        <v>17</v>
      </c>
      <c r="E188" s="11">
        <v>1406.97</v>
      </c>
    </row>
    <row r="189" spans="1:5" x14ac:dyDescent="0.25">
      <c r="A189" s="9">
        <v>42465</v>
      </c>
      <c r="B189" s="10" t="s">
        <v>14</v>
      </c>
      <c r="C189" s="10" t="s">
        <v>15</v>
      </c>
      <c r="D189" s="10" t="s">
        <v>21</v>
      </c>
      <c r="E189" s="11">
        <v>91.9</v>
      </c>
    </row>
    <row r="190" spans="1:5" x14ac:dyDescent="0.25">
      <c r="A190" s="9">
        <v>42412</v>
      </c>
      <c r="B190" s="10" t="s">
        <v>22</v>
      </c>
      <c r="C190" s="10" t="s">
        <v>15</v>
      </c>
      <c r="D190" s="10" t="s">
        <v>23</v>
      </c>
      <c r="E190" s="11">
        <v>1172.48</v>
      </c>
    </row>
    <row r="191" spans="1:5" x14ac:dyDescent="0.25">
      <c r="A191" s="9">
        <v>42525</v>
      </c>
      <c r="B191" s="10" t="s">
        <v>27</v>
      </c>
      <c r="C191" s="10" t="s">
        <v>25</v>
      </c>
      <c r="D191" s="10" t="s">
        <v>23</v>
      </c>
      <c r="E191" s="11">
        <v>37.9</v>
      </c>
    </row>
    <row r="192" spans="1:5" x14ac:dyDescent="0.25">
      <c r="A192" s="9">
        <v>43087</v>
      </c>
      <c r="B192" s="10" t="s">
        <v>14</v>
      </c>
      <c r="C192" s="10" t="s">
        <v>15</v>
      </c>
      <c r="D192" s="10" t="s">
        <v>23</v>
      </c>
      <c r="E192" s="11">
        <v>1488.78</v>
      </c>
    </row>
    <row r="193" spans="1:5" x14ac:dyDescent="0.25">
      <c r="A193" s="9">
        <v>42729</v>
      </c>
      <c r="B193" s="10" t="s">
        <v>28</v>
      </c>
      <c r="C193" s="10" t="s">
        <v>15</v>
      </c>
      <c r="D193" s="10" t="s">
        <v>17</v>
      </c>
      <c r="E193" s="11">
        <v>57.9</v>
      </c>
    </row>
    <row r="194" spans="1:5" x14ac:dyDescent="0.25">
      <c r="A194" s="9">
        <v>42717</v>
      </c>
      <c r="B194" s="10" t="s">
        <v>20</v>
      </c>
      <c r="C194" s="10" t="s">
        <v>19</v>
      </c>
      <c r="D194" s="10" t="s">
        <v>21</v>
      </c>
      <c r="E194" s="11">
        <v>57.9</v>
      </c>
    </row>
    <row r="195" spans="1:5" x14ac:dyDescent="0.25">
      <c r="A195" s="9">
        <v>42555</v>
      </c>
      <c r="B195" s="10" t="s">
        <v>24</v>
      </c>
      <c r="C195" s="10" t="s">
        <v>25</v>
      </c>
      <c r="D195" s="10" t="s">
        <v>17</v>
      </c>
      <c r="E195" s="11">
        <v>646.38</v>
      </c>
    </row>
    <row r="196" spans="1:5" x14ac:dyDescent="0.25">
      <c r="A196" s="9">
        <v>42958</v>
      </c>
      <c r="B196" s="10" t="s">
        <v>20</v>
      </c>
      <c r="C196" s="10" t="s">
        <v>19</v>
      </c>
      <c r="D196" s="10" t="s">
        <v>17</v>
      </c>
      <c r="E196" s="11">
        <v>1406.97</v>
      </c>
    </row>
    <row r="197" spans="1:5" x14ac:dyDescent="0.25">
      <c r="A197" s="9">
        <v>42933</v>
      </c>
      <c r="B197" s="10" t="s">
        <v>20</v>
      </c>
      <c r="C197" s="10" t="s">
        <v>19</v>
      </c>
      <c r="D197" s="10" t="s">
        <v>17</v>
      </c>
      <c r="E197" s="11">
        <v>231.6</v>
      </c>
    </row>
    <row r="198" spans="1:5" x14ac:dyDescent="0.25">
      <c r="A198" s="9">
        <v>43085</v>
      </c>
      <c r="B198" s="10" t="s">
        <v>24</v>
      </c>
      <c r="C198" s="10" t="s">
        <v>25</v>
      </c>
      <c r="D198" s="10" t="s">
        <v>23</v>
      </c>
      <c r="E198" s="11">
        <v>79.8</v>
      </c>
    </row>
    <row r="199" spans="1:5" x14ac:dyDescent="0.25">
      <c r="A199" s="9">
        <v>42999</v>
      </c>
      <c r="B199" s="10" t="s">
        <v>27</v>
      </c>
      <c r="C199" s="10" t="s">
        <v>25</v>
      </c>
      <c r="D199" s="10" t="s">
        <v>17</v>
      </c>
      <c r="E199" s="11">
        <v>2430.34</v>
      </c>
    </row>
    <row r="200" spans="1:5" x14ac:dyDescent="0.25">
      <c r="A200" s="9">
        <v>42934</v>
      </c>
      <c r="B200" s="10" t="s">
        <v>20</v>
      </c>
      <c r="C200" s="10" t="s">
        <v>19</v>
      </c>
      <c r="D200" s="10" t="s">
        <v>17</v>
      </c>
      <c r="E200" s="11">
        <v>2540.36</v>
      </c>
    </row>
    <row r="201" spans="1:5" x14ac:dyDescent="0.25">
      <c r="A201" s="9">
        <v>42769</v>
      </c>
      <c r="B201" s="10" t="s">
        <v>22</v>
      </c>
      <c r="C201" s="10" t="s">
        <v>15</v>
      </c>
      <c r="D201" s="10" t="s">
        <v>23</v>
      </c>
      <c r="E201" s="11">
        <v>937.98</v>
      </c>
    </row>
    <row r="202" spans="1:5" x14ac:dyDescent="0.25">
      <c r="A202" s="9">
        <v>42501</v>
      </c>
      <c r="B202" s="10" t="s">
        <v>22</v>
      </c>
      <c r="C202" s="10" t="s">
        <v>15</v>
      </c>
      <c r="D202" s="10" t="s">
        <v>21</v>
      </c>
      <c r="E202" s="11">
        <v>1172.48</v>
      </c>
    </row>
    <row r="203" spans="1:5" x14ac:dyDescent="0.25">
      <c r="A203" s="9">
        <v>43084</v>
      </c>
      <c r="B203" s="10" t="s">
        <v>20</v>
      </c>
      <c r="C203" s="10" t="s">
        <v>19</v>
      </c>
      <c r="D203" s="10" t="s">
        <v>23</v>
      </c>
      <c r="E203" s="11">
        <v>1172.48</v>
      </c>
    </row>
    <row r="204" spans="1:5" x14ac:dyDescent="0.25">
      <c r="A204" s="9">
        <v>42653</v>
      </c>
      <c r="B204" s="10" t="s">
        <v>20</v>
      </c>
      <c r="C204" s="10" t="s">
        <v>19</v>
      </c>
      <c r="D204" s="10" t="s">
        <v>23</v>
      </c>
      <c r="E204" s="11">
        <v>2931.19</v>
      </c>
    </row>
    <row r="205" spans="1:5" x14ac:dyDescent="0.25">
      <c r="A205" s="9">
        <v>42702</v>
      </c>
      <c r="B205" s="10" t="s">
        <v>22</v>
      </c>
      <c r="C205" s="10" t="s">
        <v>15</v>
      </c>
      <c r="D205" s="10" t="s">
        <v>23</v>
      </c>
      <c r="E205" s="11">
        <v>202.65</v>
      </c>
    </row>
    <row r="206" spans="1:5" x14ac:dyDescent="0.25">
      <c r="A206" s="9">
        <v>42594</v>
      </c>
      <c r="B206" s="10" t="s">
        <v>14</v>
      </c>
      <c r="C206" s="10" t="s">
        <v>15</v>
      </c>
      <c r="D206" s="10" t="s">
        <v>17</v>
      </c>
      <c r="E206" s="11">
        <v>137.85</v>
      </c>
    </row>
    <row r="207" spans="1:5" x14ac:dyDescent="0.25">
      <c r="A207" s="9">
        <v>42997</v>
      </c>
      <c r="B207" s="10" t="s">
        <v>22</v>
      </c>
      <c r="C207" s="10" t="s">
        <v>15</v>
      </c>
      <c r="D207" s="10" t="s">
        <v>13</v>
      </c>
      <c r="E207" s="11">
        <v>173.7</v>
      </c>
    </row>
    <row r="208" spans="1:5" x14ac:dyDescent="0.25">
      <c r="A208" s="9">
        <v>42715</v>
      </c>
      <c r="B208" s="10" t="s">
        <v>22</v>
      </c>
      <c r="C208" s="10" t="s">
        <v>15</v>
      </c>
      <c r="D208" s="10" t="s">
        <v>17</v>
      </c>
      <c r="E208" s="11">
        <v>260.55</v>
      </c>
    </row>
    <row r="209" spans="1:5" x14ac:dyDescent="0.25">
      <c r="A209" s="9">
        <v>42592</v>
      </c>
      <c r="B209" s="10" t="s">
        <v>14</v>
      </c>
      <c r="C209" s="10" t="s">
        <v>15</v>
      </c>
      <c r="D209" s="10" t="s">
        <v>17</v>
      </c>
      <c r="E209" s="11">
        <v>183.8</v>
      </c>
    </row>
    <row r="210" spans="1:5" x14ac:dyDescent="0.25">
      <c r="A210" s="9">
        <v>43051</v>
      </c>
      <c r="B210" s="10" t="s">
        <v>18</v>
      </c>
      <c r="C210" s="10" t="s">
        <v>19</v>
      </c>
      <c r="D210" s="10" t="s">
        <v>13</v>
      </c>
      <c r="E210" s="11">
        <v>55.9</v>
      </c>
    </row>
    <row r="211" spans="1:5" x14ac:dyDescent="0.25">
      <c r="A211" s="9">
        <v>42505</v>
      </c>
      <c r="B211" s="10" t="s">
        <v>20</v>
      </c>
      <c r="C211" s="10" t="s">
        <v>19</v>
      </c>
      <c r="D211" s="10" t="s">
        <v>17</v>
      </c>
      <c r="E211" s="11">
        <v>937.98</v>
      </c>
    </row>
    <row r="212" spans="1:5" x14ac:dyDescent="0.25">
      <c r="A212" s="9">
        <v>42503</v>
      </c>
      <c r="B212" s="10" t="s">
        <v>20</v>
      </c>
      <c r="C212" s="10" t="s">
        <v>19</v>
      </c>
      <c r="D212" s="10" t="s">
        <v>17</v>
      </c>
      <c r="E212" s="11">
        <v>1172.48</v>
      </c>
    </row>
    <row r="213" spans="1:5" x14ac:dyDescent="0.25">
      <c r="A213" s="9">
        <v>42477</v>
      </c>
      <c r="B213" s="10" t="s">
        <v>20</v>
      </c>
      <c r="C213" s="10" t="s">
        <v>19</v>
      </c>
      <c r="D213" s="10" t="s">
        <v>13</v>
      </c>
      <c r="E213" s="11">
        <v>2084.4</v>
      </c>
    </row>
    <row r="214" spans="1:5" x14ac:dyDescent="0.25">
      <c r="A214" s="9">
        <v>43048</v>
      </c>
      <c r="B214" s="10" t="s">
        <v>16</v>
      </c>
      <c r="C214" s="10" t="s">
        <v>19</v>
      </c>
      <c r="D214" s="10" t="s">
        <v>21</v>
      </c>
      <c r="E214" s="11">
        <v>74.849999999999994</v>
      </c>
    </row>
    <row r="215" spans="1:5" x14ac:dyDescent="0.25">
      <c r="A215" s="9">
        <v>42401</v>
      </c>
      <c r="B215" s="10" t="s">
        <v>18</v>
      </c>
      <c r="C215" s="10" t="s">
        <v>19</v>
      </c>
      <c r="D215" s="10" t="s">
        <v>17</v>
      </c>
      <c r="E215" s="11">
        <v>27.95</v>
      </c>
    </row>
    <row r="216" spans="1:5" x14ac:dyDescent="0.25">
      <c r="A216" s="9">
        <v>43080</v>
      </c>
      <c r="B216" s="10" t="s">
        <v>22</v>
      </c>
      <c r="C216" s="10" t="s">
        <v>15</v>
      </c>
      <c r="D216" s="10" t="s">
        <v>17</v>
      </c>
      <c r="E216" s="11">
        <v>3322.01</v>
      </c>
    </row>
    <row r="217" spans="1:5" x14ac:dyDescent="0.25">
      <c r="A217" s="9">
        <v>42906</v>
      </c>
      <c r="B217" s="10" t="s">
        <v>14</v>
      </c>
      <c r="C217" s="10" t="s">
        <v>15</v>
      </c>
      <c r="D217" s="10" t="s">
        <v>23</v>
      </c>
      <c r="E217" s="11">
        <v>2233.17</v>
      </c>
    </row>
    <row r="218" spans="1:5" x14ac:dyDescent="0.25">
      <c r="A218" s="9">
        <v>42423</v>
      </c>
      <c r="B218" s="10" t="s">
        <v>20</v>
      </c>
      <c r="C218" s="10" t="s">
        <v>19</v>
      </c>
      <c r="D218" s="10" t="s">
        <v>21</v>
      </c>
      <c r="E218" s="11">
        <v>2084.4</v>
      </c>
    </row>
    <row r="219" spans="1:5" x14ac:dyDescent="0.25">
      <c r="A219" s="9">
        <v>42515</v>
      </c>
      <c r="B219" s="10" t="s">
        <v>20</v>
      </c>
      <c r="C219" s="10" t="s">
        <v>19</v>
      </c>
      <c r="D219" s="10" t="s">
        <v>13</v>
      </c>
      <c r="E219" s="11">
        <v>202.65</v>
      </c>
    </row>
    <row r="220" spans="1:5" x14ac:dyDescent="0.25">
      <c r="A220" s="9">
        <v>42512</v>
      </c>
      <c r="B220" s="10" t="s">
        <v>14</v>
      </c>
      <c r="C220" s="10" t="s">
        <v>15</v>
      </c>
      <c r="D220" s="10" t="s">
        <v>21</v>
      </c>
      <c r="E220" s="11">
        <v>1860.98</v>
      </c>
    </row>
    <row r="221" spans="1:5" x14ac:dyDescent="0.25">
      <c r="A221" s="9">
        <v>42374</v>
      </c>
      <c r="B221" s="10" t="s">
        <v>22</v>
      </c>
      <c r="C221" s="10" t="s">
        <v>15</v>
      </c>
      <c r="D221" s="10" t="s">
        <v>21</v>
      </c>
      <c r="E221" s="11">
        <v>3517.43</v>
      </c>
    </row>
    <row r="222" spans="1:5" x14ac:dyDescent="0.25">
      <c r="A222" s="9">
        <v>43030</v>
      </c>
      <c r="B222" s="10" t="s">
        <v>20</v>
      </c>
      <c r="C222" s="10" t="s">
        <v>19</v>
      </c>
      <c r="D222" s="10" t="s">
        <v>21</v>
      </c>
      <c r="E222" s="11">
        <v>2084.4</v>
      </c>
    </row>
    <row r="223" spans="1:5" x14ac:dyDescent="0.25">
      <c r="A223" s="9">
        <v>43047</v>
      </c>
      <c r="B223" s="10" t="s">
        <v>18</v>
      </c>
      <c r="C223" s="10" t="s">
        <v>19</v>
      </c>
      <c r="D223" s="10" t="s">
        <v>17</v>
      </c>
      <c r="E223" s="11">
        <v>1131.98</v>
      </c>
    </row>
    <row r="224" spans="1:5" x14ac:dyDescent="0.25">
      <c r="A224" s="9">
        <v>42521</v>
      </c>
      <c r="B224" s="10" t="s">
        <v>20</v>
      </c>
      <c r="C224" s="10" t="s">
        <v>19</v>
      </c>
      <c r="D224" s="10" t="s">
        <v>17</v>
      </c>
      <c r="E224" s="11">
        <v>781.65</v>
      </c>
    </row>
    <row r="225" spans="1:5" x14ac:dyDescent="0.25">
      <c r="A225" s="9">
        <v>42736</v>
      </c>
      <c r="B225" s="10" t="s">
        <v>14</v>
      </c>
      <c r="C225" s="10" t="s">
        <v>15</v>
      </c>
      <c r="D225" s="10" t="s">
        <v>23</v>
      </c>
      <c r="E225" s="11">
        <v>2605.37</v>
      </c>
    </row>
    <row r="226" spans="1:5" x14ac:dyDescent="0.25">
      <c r="A226" s="9">
        <v>42566</v>
      </c>
      <c r="B226" s="10" t="s">
        <v>16</v>
      </c>
      <c r="C226" s="10" t="s">
        <v>19</v>
      </c>
      <c r="D226" s="10" t="s">
        <v>17</v>
      </c>
      <c r="E226" s="11">
        <v>3536.66</v>
      </c>
    </row>
    <row r="227" spans="1:5" x14ac:dyDescent="0.25">
      <c r="A227" s="9">
        <v>42925</v>
      </c>
      <c r="B227" s="10" t="s">
        <v>24</v>
      </c>
      <c r="C227" s="10" t="s">
        <v>25</v>
      </c>
      <c r="D227" s="10" t="s">
        <v>17</v>
      </c>
      <c r="E227" s="11">
        <v>2289.2600000000002</v>
      </c>
    </row>
    <row r="228" spans="1:5" x14ac:dyDescent="0.25">
      <c r="A228" s="9">
        <v>42469</v>
      </c>
      <c r="B228" s="10" t="s">
        <v>18</v>
      </c>
      <c r="C228" s="10" t="s">
        <v>19</v>
      </c>
      <c r="D228" s="10" t="s">
        <v>23</v>
      </c>
      <c r="E228" s="11">
        <v>3584.59</v>
      </c>
    </row>
    <row r="229" spans="1:5" x14ac:dyDescent="0.25">
      <c r="A229" s="9">
        <v>42583</v>
      </c>
      <c r="B229" s="10" t="s">
        <v>18</v>
      </c>
      <c r="C229" s="10" t="s">
        <v>19</v>
      </c>
      <c r="D229" s="10" t="s">
        <v>21</v>
      </c>
      <c r="E229" s="11">
        <v>1131.98</v>
      </c>
    </row>
    <row r="230" spans="1:5" x14ac:dyDescent="0.25">
      <c r="A230" s="9">
        <v>42666</v>
      </c>
      <c r="B230" s="10" t="s">
        <v>18</v>
      </c>
      <c r="C230" s="10" t="s">
        <v>19</v>
      </c>
      <c r="D230" s="10" t="s">
        <v>23</v>
      </c>
      <c r="E230" s="11">
        <v>1358.37</v>
      </c>
    </row>
    <row r="231" spans="1:5" x14ac:dyDescent="0.25">
      <c r="A231" s="9">
        <v>42900</v>
      </c>
      <c r="B231" s="10" t="s">
        <v>20</v>
      </c>
      <c r="C231" s="10" t="s">
        <v>19</v>
      </c>
      <c r="D231" s="10" t="s">
        <v>21</v>
      </c>
      <c r="E231" s="11">
        <v>28.95</v>
      </c>
    </row>
    <row r="232" spans="1:5" x14ac:dyDescent="0.25">
      <c r="A232" s="9">
        <v>43091</v>
      </c>
      <c r="B232" s="10" t="s">
        <v>20</v>
      </c>
      <c r="C232" s="10" t="s">
        <v>19</v>
      </c>
      <c r="D232" s="10" t="s">
        <v>23</v>
      </c>
      <c r="E232" s="11">
        <v>3517.43</v>
      </c>
    </row>
    <row r="233" spans="1:5" x14ac:dyDescent="0.25">
      <c r="A233" s="9">
        <v>42954</v>
      </c>
      <c r="B233" s="10" t="s">
        <v>22</v>
      </c>
      <c r="C233" s="10" t="s">
        <v>15</v>
      </c>
      <c r="D233" s="10" t="s">
        <v>23</v>
      </c>
      <c r="E233" s="11">
        <v>937.98</v>
      </c>
    </row>
    <row r="234" spans="1:5" x14ac:dyDescent="0.25">
      <c r="A234" s="9">
        <v>42993</v>
      </c>
      <c r="B234" s="10" t="s">
        <v>18</v>
      </c>
      <c r="C234" s="10" t="s">
        <v>19</v>
      </c>
      <c r="D234" s="10" t="s">
        <v>23</v>
      </c>
      <c r="E234" s="11">
        <v>754.65</v>
      </c>
    </row>
    <row r="235" spans="1:5" x14ac:dyDescent="0.25">
      <c r="A235" s="9">
        <v>43011</v>
      </c>
      <c r="B235" s="10" t="s">
        <v>18</v>
      </c>
      <c r="C235" s="10" t="s">
        <v>19</v>
      </c>
      <c r="D235" s="10" t="s">
        <v>17</v>
      </c>
      <c r="E235" s="11">
        <v>195.65</v>
      </c>
    </row>
    <row r="236" spans="1:5" x14ac:dyDescent="0.25">
      <c r="A236" s="9">
        <v>42966</v>
      </c>
      <c r="B236" s="10" t="s">
        <v>20</v>
      </c>
      <c r="C236" s="10" t="s">
        <v>19</v>
      </c>
      <c r="D236" s="10" t="s">
        <v>23</v>
      </c>
      <c r="E236" s="11">
        <v>28.95</v>
      </c>
    </row>
    <row r="237" spans="1:5" x14ac:dyDescent="0.25">
      <c r="A237" s="9">
        <v>42932</v>
      </c>
      <c r="B237" s="10" t="s">
        <v>14</v>
      </c>
      <c r="C237" s="10" t="s">
        <v>15</v>
      </c>
      <c r="D237" s="10" t="s">
        <v>17</v>
      </c>
      <c r="E237" s="11">
        <v>2701.86</v>
      </c>
    </row>
    <row r="238" spans="1:5" x14ac:dyDescent="0.25">
      <c r="A238" s="9">
        <v>43077</v>
      </c>
      <c r="B238" s="10" t="s">
        <v>18</v>
      </c>
      <c r="C238" s="10" t="s">
        <v>19</v>
      </c>
      <c r="D238" s="10" t="s">
        <v>23</v>
      </c>
      <c r="E238" s="11">
        <v>3773.25</v>
      </c>
    </row>
    <row r="239" spans="1:5" x14ac:dyDescent="0.25">
      <c r="A239" s="9">
        <v>42631</v>
      </c>
      <c r="B239" s="10" t="s">
        <v>20</v>
      </c>
      <c r="C239" s="10" t="s">
        <v>19</v>
      </c>
      <c r="D239" s="10" t="s">
        <v>21</v>
      </c>
      <c r="E239" s="11">
        <v>1172.48</v>
      </c>
    </row>
    <row r="240" spans="1:5" x14ac:dyDescent="0.25">
      <c r="A240" s="9">
        <v>42944</v>
      </c>
      <c r="B240" s="10" t="s">
        <v>20</v>
      </c>
      <c r="C240" s="10" t="s">
        <v>19</v>
      </c>
      <c r="D240" s="10" t="s">
        <v>21</v>
      </c>
      <c r="E240" s="11">
        <v>2931.19</v>
      </c>
    </row>
    <row r="241" spans="1:5" x14ac:dyDescent="0.25">
      <c r="A241" s="9">
        <v>42549</v>
      </c>
      <c r="B241" s="10" t="s">
        <v>20</v>
      </c>
      <c r="C241" s="10" t="s">
        <v>19</v>
      </c>
      <c r="D241" s="10" t="s">
        <v>13</v>
      </c>
      <c r="E241" s="11">
        <v>115.8</v>
      </c>
    </row>
    <row r="242" spans="1:5" x14ac:dyDescent="0.25">
      <c r="A242" s="9">
        <v>42603</v>
      </c>
      <c r="B242" s="10" t="s">
        <v>18</v>
      </c>
      <c r="C242" s="10" t="s">
        <v>19</v>
      </c>
      <c r="D242" s="10" t="s">
        <v>13</v>
      </c>
      <c r="E242" s="11">
        <v>83.85</v>
      </c>
    </row>
    <row r="243" spans="1:5" x14ac:dyDescent="0.25">
      <c r="A243" s="9">
        <v>42510</v>
      </c>
      <c r="B243" s="10" t="s">
        <v>20</v>
      </c>
      <c r="C243" s="10" t="s">
        <v>19</v>
      </c>
      <c r="D243" s="10" t="s">
        <v>23</v>
      </c>
      <c r="E243" s="11">
        <v>57.9</v>
      </c>
    </row>
    <row r="244" spans="1:5" x14ac:dyDescent="0.25">
      <c r="A244" s="9">
        <v>42669</v>
      </c>
      <c r="B244" s="10" t="s">
        <v>20</v>
      </c>
      <c r="C244" s="10" t="s">
        <v>19</v>
      </c>
      <c r="D244" s="10" t="s">
        <v>13</v>
      </c>
      <c r="E244" s="11">
        <v>781.65</v>
      </c>
    </row>
    <row r="245" spans="1:5" x14ac:dyDescent="0.25">
      <c r="A245" s="9">
        <v>42697</v>
      </c>
      <c r="B245" s="10" t="s">
        <v>18</v>
      </c>
      <c r="C245" s="10" t="s">
        <v>19</v>
      </c>
      <c r="D245" s="10" t="s">
        <v>17</v>
      </c>
      <c r="E245" s="11">
        <v>1131.98</v>
      </c>
    </row>
    <row r="246" spans="1:5" x14ac:dyDescent="0.25">
      <c r="A246" s="9">
        <v>42490</v>
      </c>
      <c r="B246" s="10" t="s">
        <v>18</v>
      </c>
      <c r="C246" s="10" t="s">
        <v>19</v>
      </c>
      <c r="D246" s="10" t="s">
        <v>13</v>
      </c>
      <c r="E246" s="11">
        <v>3018.6</v>
      </c>
    </row>
    <row r="247" spans="1:5" x14ac:dyDescent="0.25">
      <c r="A247" s="9">
        <v>42570</v>
      </c>
      <c r="B247" s="10" t="s">
        <v>28</v>
      </c>
      <c r="C247" s="10" t="s">
        <v>15</v>
      </c>
      <c r="D247" s="10" t="s">
        <v>17</v>
      </c>
      <c r="E247" s="11">
        <v>231.6</v>
      </c>
    </row>
    <row r="248" spans="1:5" x14ac:dyDescent="0.25">
      <c r="A248" s="9">
        <v>42658</v>
      </c>
      <c r="B248" s="10" t="s">
        <v>20</v>
      </c>
      <c r="C248" s="10" t="s">
        <v>19</v>
      </c>
      <c r="D248" s="10" t="s">
        <v>21</v>
      </c>
      <c r="E248" s="11">
        <v>3517.43</v>
      </c>
    </row>
    <row r="249" spans="1:5" x14ac:dyDescent="0.25">
      <c r="A249" s="9">
        <v>42385</v>
      </c>
      <c r="B249" s="10" t="s">
        <v>20</v>
      </c>
      <c r="C249" s="10" t="s">
        <v>19</v>
      </c>
      <c r="D249" s="10" t="s">
        <v>23</v>
      </c>
      <c r="E249" s="11">
        <v>2084.4</v>
      </c>
    </row>
    <row r="250" spans="1:5" x14ac:dyDescent="0.25">
      <c r="A250" s="9">
        <v>42762</v>
      </c>
      <c r="B250" s="10" t="s">
        <v>20</v>
      </c>
      <c r="C250" s="10" t="s">
        <v>19</v>
      </c>
      <c r="D250" s="10" t="s">
        <v>17</v>
      </c>
      <c r="E250" s="11">
        <v>86.85</v>
      </c>
    </row>
    <row r="251" spans="1:5" x14ac:dyDescent="0.25">
      <c r="A251" s="9">
        <v>42843</v>
      </c>
      <c r="B251" s="10" t="s">
        <v>20</v>
      </c>
      <c r="C251" s="10" t="s">
        <v>19</v>
      </c>
      <c r="D251" s="10" t="s">
        <v>21</v>
      </c>
      <c r="E251" s="11">
        <v>2931.19</v>
      </c>
    </row>
    <row r="252" spans="1:5" x14ac:dyDescent="0.25">
      <c r="A252" s="9">
        <v>43083</v>
      </c>
      <c r="B252" s="10" t="s">
        <v>18</v>
      </c>
      <c r="C252" s="10" t="s">
        <v>19</v>
      </c>
      <c r="D252" s="10" t="s">
        <v>23</v>
      </c>
      <c r="E252" s="11">
        <v>905.58</v>
      </c>
    </row>
    <row r="253" spans="1:5" x14ac:dyDescent="0.25">
      <c r="A253" s="9">
        <v>42873</v>
      </c>
      <c r="B253" s="10" t="s">
        <v>20</v>
      </c>
      <c r="C253" s="10" t="s">
        <v>19</v>
      </c>
      <c r="D253" s="10" t="s">
        <v>21</v>
      </c>
      <c r="E253" s="11">
        <v>86.85</v>
      </c>
    </row>
    <row r="254" spans="1:5" x14ac:dyDescent="0.25">
      <c r="A254" s="9">
        <v>42936</v>
      </c>
      <c r="B254" s="10" t="s">
        <v>20</v>
      </c>
      <c r="C254" s="10" t="s">
        <v>19</v>
      </c>
      <c r="D254" s="10" t="s">
        <v>17</v>
      </c>
      <c r="E254" s="11">
        <v>781.65</v>
      </c>
    </row>
    <row r="255" spans="1:5" x14ac:dyDescent="0.25">
      <c r="A255" s="9">
        <v>42717</v>
      </c>
      <c r="B255" s="10" t="s">
        <v>20</v>
      </c>
      <c r="C255" s="10" t="s">
        <v>19</v>
      </c>
      <c r="D255" s="10" t="s">
        <v>23</v>
      </c>
      <c r="E255" s="11">
        <v>937.98</v>
      </c>
    </row>
    <row r="256" spans="1:5" x14ac:dyDescent="0.25">
      <c r="A256" s="9">
        <v>42690</v>
      </c>
      <c r="B256" s="10" t="s">
        <v>18</v>
      </c>
      <c r="C256" s="10" t="s">
        <v>19</v>
      </c>
      <c r="D256" s="10" t="s">
        <v>23</v>
      </c>
      <c r="E256" s="11">
        <v>55.9</v>
      </c>
    </row>
    <row r="257" spans="1:5" x14ac:dyDescent="0.25">
      <c r="A257" s="9">
        <v>42855</v>
      </c>
      <c r="B257" s="10" t="s">
        <v>20</v>
      </c>
      <c r="C257" s="10" t="s">
        <v>19</v>
      </c>
      <c r="D257" s="10" t="s">
        <v>21</v>
      </c>
      <c r="E257" s="11">
        <v>1406.97</v>
      </c>
    </row>
    <row r="258" spans="1:5" x14ac:dyDescent="0.25">
      <c r="A258" s="9">
        <v>42476</v>
      </c>
      <c r="B258" s="10" t="s">
        <v>26</v>
      </c>
      <c r="C258" s="10" t="s">
        <v>15</v>
      </c>
      <c r="D258" s="10" t="s">
        <v>21</v>
      </c>
      <c r="E258" s="11">
        <v>1358.37</v>
      </c>
    </row>
    <row r="259" spans="1:5" x14ac:dyDescent="0.25">
      <c r="A259" s="9">
        <v>42601</v>
      </c>
      <c r="B259" s="10" t="s">
        <v>22</v>
      </c>
      <c r="C259" s="10" t="s">
        <v>15</v>
      </c>
      <c r="D259" s="10" t="s">
        <v>23</v>
      </c>
      <c r="E259" s="11">
        <v>28.95</v>
      </c>
    </row>
    <row r="260" spans="1:5" x14ac:dyDescent="0.25">
      <c r="A260" s="9">
        <v>42744</v>
      </c>
      <c r="B260" s="10" t="s">
        <v>20</v>
      </c>
      <c r="C260" s="10" t="s">
        <v>19</v>
      </c>
      <c r="D260" s="10" t="s">
        <v>23</v>
      </c>
      <c r="E260" s="11">
        <v>28.95</v>
      </c>
    </row>
    <row r="261" spans="1:5" x14ac:dyDescent="0.25">
      <c r="A261" s="9">
        <v>42845</v>
      </c>
      <c r="B261" s="10" t="s">
        <v>20</v>
      </c>
      <c r="C261" s="10" t="s">
        <v>19</v>
      </c>
      <c r="D261" s="10" t="s">
        <v>23</v>
      </c>
      <c r="E261" s="11">
        <v>3712.84</v>
      </c>
    </row>
    <row r="262" spans="1:5" x14ac:dyDescent="0.25">
      <c r="A262" s="9">
        <v>42452</v>
      </c>
      <c r="B262" s="10" t="s">
        <v>24</v>
      </c>
      <c r="C262" s="10" t="s">
        <v>25</v>
      </c>
      <c r="D262" s="10" t="s">
        <v>21</v>
      </c>
      <c r="E262" s="11">
        <v>1173.06</v>
      </c>
    </row>
    <row r="263" spans="1:5" x14ac:dyDescent="0.25">
      <c r="A263" s="9">
        <v>42840</v>
      </c>
      <c r="B263" s="10" t="s">
        <v>26</v>
      </c>
      <c r="C263" s="10" t="s">
        <v>15</v>
      </c>
      <c r="D263" s="10" t="s">
        <v>13</v>
      </c>
      <c r="E263" s="11">
        <v>3773.25</v>
      </c>
    </row>
    <row r="264" spans="1:5" x14ac:dyDescent="0.25">
      <c r="A264" s="9">
        <v>42584</v>
      </c>
      <c r="B264" s="10" t="s">
        <v>22</v>
      </c>
      <c r="C264" s="10" t="s">
        <v>15</v>
      </c>
      <c r="D264" s="10" t="s">
        <v>21</v>
      </c>
      <c r="E264" s="11">
        <v>1172.48</v>
      </c>
    </row>
    <row r="265" spans="1:5" x14ac:dyDescent="0.25">
      <c r="A265" s="9">
        <v>42617</v>
      </c>
      <c r="B265" s="10" t="s">
        <v>20</v>
      </c>
      <c r="C265" s="10" t="s">
        <v>19</v>
      </c>
      <c r="D265" s="10" t="s">
        <v>17</v>
      </c>
      <c r="E265" s="11">
        <v>144.75</v>
      </c>
    </row>
    <row r="266" spans="1:5" x14ac:dyDescent="0.25">
      <c r="A266" s="9">
        <v>42540</v>
      </c>
      <c r="B266" s="10" t="s">
        <v>20</v>
      </c>
      <c r="C266" s="10" t="s">
        <v>19</v>
      </c>
      <c r="D266" s="10" t="s">
        <v>17</v>
      </c>
      <c r="E266" s="11">
        <v>1172.48</v>
      </c>
    </row>
    <row r="267" spans="1:5" x14ac:dyDescent="0.25">
      <c r="A267" s="9">
        <v>42872</v>
      </c>
      <c r="B267" s="10" t="s">
        <v>20</v>
      </c>
      <c r="C267" s="10" t="s">
        <v>19</v>
      </c>
      <c r="D267" s="10" t="s">
        <v>21</v>
      </c>
      <c r="E267" s="11">
        <v>28.95</v>
      </c>
    </row>
    <row r="268" spans="1:5" x14ac:dyDescent="0.25">
      <c r="A268" s="9">
        <v>42930</v>
      </c>
      <c r="B268" s="10" t="s">
        <v>20</v>
      </c>
      <c r="C268" s="10" t="s">
        <v>19</v>
      </c>
      <c r="D268" s="10" t="s">
        <v>21</v>
      </c>
      <c r="E268" s="11">
        <v>173.7</v>
      </c>
    </row>
    <row r="269" spans="1:5" x14ac:dyDescent="0.25">
      <c r="A269" s="9">
        <v>42950</v>
      </c>
      <c r="B269" s="10" t="s">
        <v>22</v>
      </c>
      <c r="C269" s="10" t="s">
        <v>15</v>
      </c>
      <c r="D269" s="10" t="s">
        <v>23</v>
      </c>
      <c r="E269" s="11">
        <v>57.9</v>
      </c>
    </row>
    <row r="270" spans="1:5" x14ac:dyDescent="0.25">
      <c r="A270" s="9">
        <v>42657</v>
      </c>
      <c r="B270" s="10" t="s">
        <v>22</v>
      </c>
      <c r="C270" s="10" t="s">
        <v>15</v>
      </c>
      <c r="D270" s="10" t="s">
        <v>17</v>
      </c>
      <c r="E270" s="11">
        <v>1172.48</v>
      </c>
    </row>
    <row r="271" spans="1:5" x14ac:dyDescent="0.25">
      <c r="A271" s="9">
        <v>42880</v>
      </c>
      <c r="B271" s="10" t="s">
        <v>20</v>
      </c>
      <c r="C271" s="10" t="s">
        <v>19</v>
      </c>
      <c r="D271" s="10" t="s">
        <v>23</v>
      </c>
      <c r="E271" s="11">
        <v>781.65</v>
      </c>
    </row>
    <row r="272" spans="1:5" x14ac:dyDescent="0.25">
      <c r="A272" s="9">
        <v>42741</v>
      </c>
      <c r="B272" s="10" t="s">
        <v>14</v>
      </c>
      <c r="C272" s="10" t="s">
        <v>15</v>
      </c>
      <c r="D272" s="10" t="s">
        <v>17</v>
      </c>
      <c r="E272" s="11">
        <v>1860.98</v>
      </c>
    </row>
    <row r="273" spans="1:5" x14ac:dyDescent="0.25">
      <c r="A273" s="9">
        <v>42444</v>
      </c>
      <c r="B273" s="10" t="s">
        <v>16</v>
      </c>
      <c r="C273" s="10" t="s">
        <v>19</v>
      </c>
      <c r="D273" s="10" t="s">
        <v>21</v>
      </c>
      <c r="E273" s="11">
        <v>24.95</v>
      </c>
    </row>
    <row r="274" spans="1:5" x14ac:dyDescent="0.25">
      <c r="A274" s="9">
        <v>42635</v>
      </c>
      <c r="B274" s="10" t="s">
        <v>20</v>
      </c>
      <c r="C274" s="10" t="s">
        <v>19</v>
      </c>
      <c r="D274" s="10" t="s">
        <v>17</v>
      </c>
      <c r="E274" s="11">
        <v>231.6</v>
      </c>
    </row>
    <row r="275" spans="1:5" x14ac:dyDescent="0.25">
      <c r="A275" s="9">
        <v>42783</v>
      </c>
      <c r="B275" s="10" t="s">
        <v>26</v>
      </c>
      <c r="C275" s="10" t="s">
        <v>15</v>
      </c>
      <c r="D275" s="10" t="s">
        <v>13</v>
      </c>
      <c r="E275" s="11">
        <v>1131.98</v>
      </c>
    </row>
    <row r="276" spans="1:5" x14ac:dyDescent="0.25">
      <c r="A276" s="9">
        <v>42534</v>
      </c>
      <c r="B276" s="10" t="s">
        <v>22</v>
      </c>
      <c r="C276" s="10" t="s">
        <v>15</v>
      </c>
      <c r="D276" s="10" t="s">
        <v>23</v>
      </c>
      <c r="E276" s="11">
        <v>1702.26</v>
      </c>
    </row>
    <row r="277" spans="1:5" x14ac:dyDescent="0.25">
      <c r="A277" s="9">
        <v>43084</v>
      </c>
      <c r="B277" s="10" t="s">
        <v>20</v>
      </c>
      <c r="C277" s="10" t="s">
        <v>19</v>
      </c>
      <c r="D277" s="10" t="s">
        <v>13</v>
      </c>
      <c r="E277" s="11">
        <v>3517.43</v>
      </c>
    </row>
    <row r="278" spans="1:5" x14ac:dyDescent="0.25">
      <c r="A278" s="9">
        <v>42569</v>
      </c>
      <c r="B278" s="10" t="s">
        <v>20</v>
      </c>
      <c r="C278" s="10" t="s">
        <v>19</v>
      </c>
      <c r="D278" s="10" t="s">
        <v>21</v>
      </c>
      <c r="E278" s="11">
        <v>144.75</v>
      </c>
    </row>
    <row r="279" spans="1:5" x14ac:dyDescent="0.25">
      <c r="A279" s="9">
        <v>42418</v>
      </c>
      <c r="B279" s="10" t="s">
        <v>14</v>
      </c>
      <c r="C279" s="10" t="s">
        <v>15</v>
      </c>
      <c r="D279" s="10" t="s">
        <v>13</v>
      </c>
      <c r="E279" s="11">
        <v>137.85</v>
      </c>
    </row>
    <row r="280" spans="1:5" x14ac:dyDescent="0.25">
      <c r="A280" s="9">
        <v>42656</v>
      </c>
      <c r="B280" s="10" t="s">
        <v>26</v>
      </c>
      <c r="C280" s="10" t="s">
        <v>15</v>
      </c>
      <c r="D280" s="10" t="s">
        <v>21</v>
      </c>
      <c r="E280" s="11">
        <v>1643.46</v>
      </c>
    </row>
    <row r="281" spans="1:5" x14ac:dyDescent="0.25">
      <c r="A281" s="9">
        <v>42618</v>
      </c>
      <c r="B281" s="10" t="s">
        <v>22</v>
      </c>
      <c r="C281" s="10" t="s">
        <v>15</v>
      </c>
      <c r="D281" s="10" t="s">
        <v>17</v>
      </c>
      <c r="E281" s="11">
        <v>937.98</v>
      </c>
    </row>
    <row r="282" spans="1:5" x14ac:dyDescent="0.25">
      <c r="A282" s="9">
        <v>42449</v>
      </c>
      <c r="B282" s="10" t="s">
        <v>16</v>
      </c>
      <c r="C282" s="10" t="s">
        <v>19</v>
      </c>
      <c r="D282" s="10" t="s">
        <v>17</v>
      </c>
      <c r="E282" s="11">
        <v>2020.95</v>
      </c>
    </row>
    <row r="283" spans="1:5" x14ac:dyDescent="0.25">
      <c r="A283" s="9">
        <v>43075</v>
      </c>
      <c r="B283" s="10" t="s">
        <v>20</v>
      </c>
      <c r="C283" s="10" t="s">
        <v>19</v>
      </c>
      <c r="D283" s="10" t="s">
        <v>17</v>
      </c>
      <c r="E283" s="11">
        <v>4103.66</v>
      </c>
    </row>
    <row r="284" spans="1:5" x14ac:dyDescent="0.25">
      <c r="A284" s="9">
        <v>42919</v>
      </c>
      <c r="B284" s="10" t="s">
        <v>18</v>
      </c>
      <c r="C284" s="10" t="s">
        <v>19</v>
      </c>
      <c r="D284" s="10" t="s">
        <v>21</v>
      </c>
      <c r="E284" s="11">
        <v>1643.46</v>
      </c>
    </row>
    <row r="285" spans="1:5" x14ac:dyDescent="0.25">
      <c r="A285" s="9">
        <v>42797</v>
      </c>
      <c r="B285" s="10" t="s">
        <v>18</v>
      </c>
      <c r="C285" s="10" t="s">
        <v>19</v>
      </c>
      <c r="D285" s="10" t="s">
        <v>23</v>
      </c>
      <c r="E285" s="11">
        <v>251.55</v>
      </c>
    </row>
    <row r="286" spans="1:5" x14ac:dyDescent="0.25">
      <c r="A286" s="9">
        <v>42501</v>
      </c>
      <c r="B286" s="10" t="s">
        <v>20</v>
      </c>
      <c r="C286" s="10" t="s">
        <v>19</v>
      </c>
      <c r="D286" s="10" t="s">
        <v>21</v>
      </c>
      <c r="E286" s="11">
        <v>2344.9499999999998</v>
      </c>
    </row>
    <row r="287" spans="1:5" x14ac:dyDescent="0.25">
      <c r="A287" s="9">
        <v>42659</v>
      </c>
      <c r="B287" s="10" t="s">
        <v>18</v>
      </c>
      <c r="C287" s="10" t="s">
        <v>19</v>
      </c>
      <c r="D287" s="10" t="s">
        <v>13</v>
      </c>
      <c r="E287" s="11">
        <v>905.58</v>
      </c>
    </row>
    <row r="288" spans="1:5" x14ac:dyDescent="0.25">
      <c r="A288" s="9">
        <v>42393</v>
      </c>
      <c r="B288" s="10" t="s">
        <v>20</v>
      </c>
      <c r="C288" s="10" t="s">
        <v>19</v>
      </c>
      <c r="D288" s="10" t="s">
        <v>17</v>
      </c>
      <c r="E288" s="11">
        <v>115.8</v>
      </c>
    </row>
    <row r="289" spans="1:5" x14ac:dyDescent="0.25">
      <c r="A289" s="9">
        <v>42446</v>
      </c>
      <c r="B289" s="10" t="s">
        <v>20</v>
      </c>
      <c r="C289" s="10" t="s">
        <v>19</v>
      </c>
      <c r="D289" s="10" t="s">
        <v>13</v>
      </c>
      <c r="E289" s="11">
        <v>144.75</v>
      </c>
    </row>
    <row r="290" spans="1:5" x14ac:dyDescent="0.25">
      <c r="A290" s="9">
        <v>43047</v>
      </c>
      <c r="B290" s="10" t="s">
        <v>22</v>
      </c>
      <c r="C290" s="10" t="s">
        <v>15</v>
      </c>
      <c r="D290" s="10" t="s">
        <v>13</v>
      </c>
      <c r="E290" s="11">
        <v>86.85</v>
      </c>
    </row>
    <row r="291" spans="1:5" x14ac:dyDescent="0.25">
      <c r="A291" s="9">
        <v>42552</v>
      </c>
      <c r="B291" s="10" t="s">
        <v>18</v>
      </c>
      <c r="C291" s="10" t="s">
        <v>19</v>
      </c>
      <c r="D291" s="10" t="s">
        <v>17</v>
      </c>
      <c r="E291" s="11">
        <v>3961.91</v>
      </c>
    </row>
    <row r="292" spans="1:5" x14ac:dyDescent="0.25">
      <c r="A292" s="9">
        <v>42845</v>
      </c>
      <c r="B292" s="10" t="s">
        <v>14</v>
      </c>
      <c r="C292" s="10" t="s">
        <v>15</v>
      </c>
      <c r="D292" s="10" t="s">
        <v>17</v>
      </c>
      <c r="E292" s="11">
        <v>6203.25</v>
      </c>
    </row>
    <row r="293" spans="1:5" x14ac:dyDescent="0.25">
      <c r="A293" s="9">
        <v>42422</v>
      </c>
      <c r="B293" s="10" t="s">
        <v>27</v>
      </c>
      <c r="C293" s="10" t="s">
        <v>25</v>
      </c>
      <c r="D293" s="10" t="s">
        <v>23</v>
      </c>
      <c r="E293" s="11">
        <v>767.48</v>
      </c>
    </row>
    <row r="294" spans="1:5" x14ac:dyDescent="0.25">
      <c r="A294" s="9">
        <v>42644</v>
      </c>
      <c r="B294" s="10" t="s">
        <v>14</v>
      </c>
      <c r="C294" s="10" t="s">
        <v>15</v>
      </c>
      <c r="D294" s="10" t="s">
        <v>13</v>
      </c>
      <c r="E294" s="11">
        <v>1488.78</v>
      </c>
    </row>
    <row r="295" spans="1:5" x14ac:dyDescent="0.25">
      <c r="A295" s="9">
        <v>42771</v>
      </c>
      <c r="B295" s="10" t="s">
        <v>18</v>
      </c>
      <c r="C295" s="10" t="s">
        <v>19</v>
      </c>
      <c r="D295" s="10" t="s">
        <v>21</v>
      </c>
      <c r="E295" s="11">
        <v>139.75</v>
      </c>
    </row>
    <row r="296" spans="1:5" x14ac:dyDescent="0.25">
      <c r="A296" s="9">
        <v>42791</v>
      </c>
      <c r="B296" s="10" t="s">
        <v>28</v>
      </c>
      <c r="C296" s="10" t="s">
        <v>15</v>
      </c>
      <c r="D296" s="10" t="s">
        <v>21</v>
      </c>
      <c r="E296" s="11">
        <v>28.95</v>
      </c>
    </row>
    <row r="297" spans="1:5" x14ac:dyDescent="0.25">
      <c r="A297" s="9">
        <v>42532</v>
      </c>
      <c r="B297" s="10" t="s">
        <v>20</v>
      </c>
      <c r="C297" s="10" t="s">
        <v>19</v>
      </c>
      <c r="D297" s="10" t="s">
        <v>13</v>
      </c>
      <c r="E297" s="11">
        <v>86.85</v>
      </c>
    </row>
    <row r="298" spans="1:5" x14ac:dyDescent="0.25">
      <c r="A298" s="9">
        <v>42705</v>
      </c>
      <c r="B298" s="10" t="s">
        <v>20</v>
      </c>
      <c r="C298" s="10" t="s">
        <v>19</v>
      </c>
      <c r="D298" s="10" t="s">
        <v>17</v>
      </c>
      <c r="E298" s="11">
        <v>28.95</v>
      </c>
    </row>
    <row r="299" spans="1:5" x14ac:dyDescent="0.25">
      <c r="A299" s="9">
        <v>43003</v>
      </c>
      <c r="B299" s="10" t="s">
        <v>14</v>
      </c>
      <c r="C299" s="10" t="s">
        <v>15</v>
      </c>
      <c r="D299" s="10" t="s">
        <v>17</v>
      </c>
      <c r="E299" s="11">
        <v>5893.09</v>
      </c>
    </row>
    <row r="300" spans="1:5" x14ac:dyDescent="0.25">
      <c r="A300" s="9">
        <v>42402</v>
      </c>
      <c r="B300" s="10" t="s">
        <v>24</v>
      </c>
      <c r="C300" s="10" t="s">
        <v>25</v>
      </c>
      <c r="D300" s="10" t="s">
        <v>21</v>
      </c>
      <c r="E300" s="11">
        <v>1885.28</v>
      </c>
    </row>
    <row r="301" spans="1:5" x14ac:dyDescent="0.25">
      <c r="A301" s="9">
        <v>42715</v>
      </c>
      <c r="B301" s="10" t="s">
        <v>20</v>
      </c>
      <c r="C301" s="10" t="s">
        <v>19</v>
      </c>
      <c r="D301" s="10" t="s">
        <v>21</v>
      </c>
      <c r="E301" s="11">
        <v>28.95</v>
      </c>
    </row>
    <row r="302" spans="1:5" x14ac:dyDescent="0.25">
      <c r="A302" s="9">
        <v>42564</v>
      </c>
      <c r="B302" s="10" t="s">
        <v>14</v>
      </c>
      <c r="C302" s="10" t="s">
        <v>15</v>
      </c>
      <c r="D302" s="10" t="s">
        <v>13</v>
      </c>
      <c r="E302" s="11">
        <v>2977.56</v>
      </c>
    </row>
    <row r="303" spans="1:5" x14ac:dyDescent="0.25">
      <c r="A303" s="9">
        <v>42441</v>
      </c>
      <c r="B303" s="10" t="s">
        <v>26</v>
      </c>
      <c r="C303" s="10" t="s">
        <v>15</v>
      </c>
      <c r="D303" s="10" t="s">
        <v>17</v>
      </c>
      <c r="E303" s="11">
        <v>2263.9499999999998</v>
      </c>
    </row>
    <row r="304" spans="1:5" x14ac:dyDescent="0.25">
      <c r="A304" s="9">
        <v>42838</v>
      </c>
      <c r="B304" s="10" t="s">
        <v>20</v>
      </c>
      <c r="C304" s="10" t="s">
        <v>19</v>
      </c>
      <c r="D304" s="10" t="s">
        <v>17</v>
      </c>
      <c r="E304" s="11">
        <v>1406.97</v>
      </c>
    </row>
    <row r="305" spans="1:5" x14ac:dyDescent="0.25">
      <c r="A305" s="9">
        <v>42371</v>
      </c>
      <c r="B305" s="10" t="s">
        <v>20</v>
      </c>
      <c r="C305" s="10" t="s">
        <v>19</v>
      </c>
      <c r="D305" s="10" t="s">
        <v>17</v>
      </c>
      <c r="E305" s="11">
        <v>1875.96</v>
      </c>
    </row>
    <row r="306" spans="1:5" x14ac:dyDescent="0.25">
      <c r="A306" s="9">
        <v>42461</v>
      </c>
      <c r="B306" s="10" t="s">
        <v>18</v>
      </c>
      <c r="C306" s="10" t="s">
        <v>19</v>
      </c>
      <c r="D306" s="10" t="s">
        <v>23</v>
      </c>
      <c r="E306" s="11">
        <v>754.65</v>
      </c>
    </row>
    <row r="307" spans="1:5" x14ac:dyDescent="0.25">
      <c r="A307" s="9">
        <v>43092</v>
      </c>
      <c r="B307" s="10" t="s">
        <v>22</v>
      </c>
      <c r="C307" s="10" t="s">
        <v>15</v>
      </c>
      <c r="D307" s="10" t="s">
        <v>17</v>
      </c>
      <c r="E307" s="11">
        <v>3517.43</v>
      </c>
    </row>
    <row r="308" spans="1:5" x14ac:dyDescent="0.25">
      <c r="A308" s="9">
        <v>42940</v>
      </c>
      <c r="B308" s="10" t="s">
        <v>16</v>
      </c>
      <c r="C308" s="10" t="s">
        <v>19</v>
      </c>
      <c r="D308" s="10" t="s">
        <v>21</v>
      </c>
      <c r="E308" s="11">
        <v>49.9</v>
      </c>
    </row>
    <row r="309" spans="1:5" x14ac:dyDescent="0.25">
      <c r="A309" s="9">
        <v>42565</v>
      </c>
      <c r="B309" s="10" t="s">
        <v>14</v>
      </c>
      <c r="C309" s="10" t="s">
        <v>15</v>
      </c>
      <c r="D309" s="10" t="s">
        <v>17</v>
      </c>
      <c r="E309" s="11">
        <v>1860.98</v>
      </c>
    </row>
    <row r="310" spans="1:5" x14ac:dyDescent="0.25">
      <c r="A310" s="9">
        <v>42936</v>
      </c>
      <c r="B310" s="10" t="s">
        <v>22</v>
      </c>
      <c r="C310" s="10" t="s">
        <v>15</v>
      </c>
      <c r="D310" s="10" t="s">
        <v>21</v>
      </c>
      <c r="E310" s="11">
        <v>28.95</v>
      </c>
    </row>
    <row r="311" spans="1:5" x14ac:dyDescent="0.25">
      <c r="A311" s="9">
        <v>42383</v>
      </c>
      <c r="B311" s="10" t="s">
        <v>20</v>
      </c>
      <c r="C311" s="10" t="s">
        <v>19</v>
      </c>
      <c r="D311" s="10" t="s">
        <v>21</v>
      </c>
      <c r="E311" s="11">
        <v>2735.78</v>
      </c>
    </row>
    <row r="312" spans="1:5" x14ac:dyDescent="0.25">
      <c r="A312" s="9">
        <v>42929</v>
      </c>
      <c r="B312" s="10" t="s">
        <v>18</v>
      </c>
      <c r="C312" s="10" t="s">
        <v>19</v>
      </c>
      <c r="D312" s="10" t="s">
        <v>21</v>
      </c>
      <c r="E312" s="11">
        <v>754.65</v>
      </c>
    </row>
    <row r="313" spans="1:5" x14ac:dyDescent="0.25">
      <c r="A313" s="9">
        <v>42556</v>
      </c>
      <c r="B313" s="10" t="s">
        <v>14</v>
      </c>
      <c r="C313" s="10" t="s">
        <v>15</v>
      </c>
      <c r="D313" s="10" t="s">
        <v>13</v>
      </c>
      <c r="E313" s="11">
        <v>2233.17</v>
      </c>
    </row>
    <row r="314" spans="1:5" x14ac:dyDescent="0.25">
      <c r="A314" s="9">
        <v>42850</v>
      </c>
      <c r="B314" s="10" t="s">
        <v>20</v>
      </c>
      <c r="C314" s="10" t="s">
        <v>19</v>
      </c>
      <c r="D314" s="10" t="s">
        <v>17</v>
      </c>
      <c r="E314" s="11">
        <v>1172.48</v>
      </c>
    </row>
    <row r="315" spans="1:5" x14ac:dyDescent="0.25">
      <c r="A315" s="9">
        <v>42873</v>
      </c>
      <c r="B315" s="10" t="s">
        <v>14</v>
      </c>
      <c r="C315" s="10" t="s">
        <v>15</v>
      </c>
      <c r="D315" s="10" t="s">
        <v>13</v>
      </c>
      <c r="E315" s="11">
        <v>2977.56</v>
      </c>
    </row>
    <row r="316" spans="1:5" x14ac:dyDescent="0.25">
      <c r="A316" s="9">
        <v>42854</v>
      </c>
      <c r="B316" s="10" t="s">
        <v>22</v>
      </c>
      <c r="C316" s="10" t="s">
        <v>15</v>
      </c>
      <c r="D316" s="10" t="s">
        <v>17</v>
      </c>
      <c r="E316" s="11">
        <v>202.65</v>
      </c>
    </row>
    <row r="317" spans="1:5" x14ac:dyDescent="0.25">
      <c r="A317" s="9">
        <v>42509</v>
      </c>
      <c r="B317" s="10" t="s">
        <v>27</v>
      </c>
      <c r="C317" s="10" t="s">
        <v>25</v>
      </c>
      <c r="D317" s="10" t="s">
        <v>23</v>
      </c>
      <c r="E317" s="11">
        <v>18.95</v>
      </c>
    </row>
    <row r="318" spans="1:5" x14ac:dyDescent="0.25">
      <c r="A318" s="9">
        <v>42816</v>
      </c>
      <c r="B318" s="10" t="s">
        <v>20</v>
      </c>
      <c r="C318" s="10" t="s">
        <v>19</v>
      </c>
      <c r="D318" s="10" t="s">
        <v>17</v>
      </c>
      <c r="E318" s="11">
        <v>1172.48</v>
      </c>
    </row>
    <row r="319" spans="1:5" x14ac:dyDescent="0.25">
      <c r="A319" s="9">
        <v>42991</v>
      </c>
      <c r="B319" s="10" t="s">
        <v>14</v>
      </c>
      <c r="C319" s="10" t="s">
        <v>15</v>
      </c>
      <c r="D319" s="10" t="s">
        <v>21</v>
      </c>
      <c r="E319" s="11">
        <v>229.75</v>
      </c>
    </row>
    <row r="320" spans="1:5" x14ac:dyDescent="0.25">
      <c r="A320" s="9">
        <v>42405</v>
      </c>
      <c r="B320" s="10" t="s">
        <v>28</v>
      </c>
      <c r="C320" s="10" t="s">
        <v>15</v>
      </c>
      <c r="D320" s="10" t="s">
        <v>17</v>
      </c>
      <c r="E320" s="11">
        <v>57.9</v>
      </c>
    </row>
    <row r="321" spans="1:5" x14ac:dyDescent="0.25">
      <c r="A321" s="9">
        <v>42728</v>
      </c>
      <c r="B321" s="10" t="s">
        <v>22</v>
      </c>
      <c r="C321" s="10" t="s">
        <v>15</v>
      </c>
      <c r="D321" s="10" t="s">
        <v>23</v>
      </c>
      <c r="E321" s="11">
        <v>1641.47</v>
      </c>
    </row>
    <row r="322" spans="1:5" x14ac:dyDescent="0.25">
      <c r="A322" s="9">
        <v>42397</v>
      </c>
      <c r="B322" s="10" t="s">
        <v>22</v>
      </c>
      <c r="C322" s="10" t="s">
        <v>15</v>
      </c>
      <c r="D322" s="10" t="s">
        <v>17</v>
      </c>
      <c r="E322" s="11">
        <v>2931.19</v>
      </c>
    </row>
    <row r="323" spans="1:5" x14ac:dyDescent="0.25">
      <c r="A323" s="9">
        <v>42922</v>
      </c>
      <c r="B323" s="10" t="s">
        <v>20</v>
      </c>
      <c r="C323" s="10" t="s">
        <v>19</v>
      </c>
      <c r="D323" s="10" t="s">
        <v>17</v>
      </c>
      <c r="E323" s="11">
        <v>28.95</v>
      </c>
    </row>
    <row r="324" spans="1:5" x14ac:dyDescent="0.25">
      <c r="A324" s="9">
        <v>42964</v>
      </c>
      <c r="B324" s="10" t="s">
        <v>16</v>
      </c>
      <c r="C324" s="10" t="s">
        <v>19</v>
      </c>
      <c r="D324" s="10" t="s">
        <v>21</v>
      </c>
      <c r="E324" s="11">
        <v>174.65</v>
      </c>
    </row>
    <row r="325" spans="1:5" x14ac:dyDescent="0.25">
      <c r="A325" s="9">
        <v>42943</v>
      </c>
      <c r="B325" s="10" t="s">
        <v>14</v>
      </c>
      <c r="C325" s="10" t="s">
        <v>15</v>
      </c>
      <c r="D325" s="10" t="s">
        <v>17</v>
      </c>
      <c r="E325" s="11">
        <v>45.95</v>
      </c>
    </row>
    <row r="326" spans="1:5" x14ac:dyDescent="0.25">
      <c r="A326" s="9">
        <v>42542</v>
      </c>
      <c r="B326" s="10" t="s">
        <v>22</v>
      </c>
      <c r="C326" s="10" t="s">
        <v>15</v>
      </c>
      <c r="D326" s="10" t="s">
        <v>17</v>
      </c>
      <c r="E326" s="11">
        <v>1875.96</v>
      </c>
    </row>
    <row r="327" spans="1:5" x14ac:dyDescent="0.25">
      <c r="A327" s="9">
        <v>43032</v>
      </c>
      <c r="B327" s="10" t="s">
        <v>28</v>
      </c>
      <c r="C327" s="10" t="s">
        <v>15</v>
      </c>
      <c r="D327" s="10" t="s">
        <v>17</v>
      </c>
      <c r="E327" s="11">
        <v>1172.48</v>
      </c>
    </row>
    <row r="328" spans="1:5" x14ac:dyDescent="0.25">
      <c r="A328" s="9">
        <v>42802</v>
      </c>
      <c r="B328" s="10" t="s">
        <v>18</v>
      </c>
      <c r="C328" s="10" t="s">
        <v>19</v>
      </c>
      <c r="D328" s="10" t="s">
        <v>13</v>
      </c>
      <c r="E328" s="11">
        <v>905.58</v>
      </c>
    </row>
    <row r="329" spans="1:5" x14ac:dyDescent="0.25">
      <c r="A329" s="9">
        <v>42496</v>
      </c>
      <c r="B329" s="10" t="s">
        <v>26</v>
      </c>
      <c r="C329" s="10" t="s">
        <v>15</v>
      </c>
      <c r="D329" s="10" t="s">
        <v>13</v>
      </c>
      <c r="E329" s="11">
        <v>27.95</v>
      </c>
    </row>
    <row r="330" spans="1:5" x14ac:dyDescent="0.25">
      <c r="A330" s="9">
        <v>42816</v>
      </c>
      <c r="B330" s="10" t="s">
        <v>20</v>
      </c>
      <c r="C330" s="10" t="s">
        <v>19</v>
      </c>
      <c r="D330" s="10" t="s">
        <v>23</v>
      </c>
      <c r="E330" s="11">
        <v>4103.66</v>
      </c>
    </row>
    <row r="331" spans="1:5" x14ac:dyDescent="0.25">
      <c r="A331" s="9">
        <v>42934</v>
      </c>
      <c r="B331" s="10" t="s">
        <v>20</v>
      </c>
      <c r="C331" s="10" t="s">
        <v>19</v>
      </c>
      <c r="D331" s="10" t="s">
        <v>23</v>
      </c>
      <c r="E331" s="11">
        <v>937.98</v>
      </c>
    </row>
    <row r="332" spans="1:5" x14ac:dyDescent="0.25">
      <c r="A332" s="9">
        <v>42477</v>
      </c>
      <c r="B332" s="10" t="s">
        <v>20</v>
      </c>
      <c r="C332" s="10" t="s">
        <v>19</v>
      </c>
      <c r="D332" s="10" t="s">
        <v>23</v>
      </c>
      <c r="E332" s="11">
        <v>86.85</v>
      </c>
    </row>
    <row r="333" spans="1:5" x14ac:dyDescent="0.25">
      <c r="A333" s="9">
        <v>42527</v>
      </c>
      <c r="B333" s="10" t="s">
        <v>16</v>
      </c>
      <c r="C333" s="10" t="s">
        <v>19</v>
      </c>
      <c r="D333" s="10" t="s">
        <v>23</v>
      </c>
      <c r="E333" s="11">
        <v>2357.7800000000002</v>
      </c>
    </row>
    <row r="334" spans="1:5" x14ac:dyDescent="0.25">
      <c r="A334" s="9">
        <v>43088</v>
      </c>
      <c r="B334" s="10" t="s">
        <v>16</v>
      </c>
      <c r="C334" s="10" t="s">
        <v>19</v>
      </c>
      <c r="D334" s="10" t="s">
        <v>23</v>
      </c>
      <c r="E334" s="11">
        <v>2694.6</v>
      </c>
    </row>
    <row r="335" spans="1:5" x14ac:dyDescent="0.25">
      <c r="A335" s="9">
        <v>42971</v>
      </c>
      <c r="B335" s="10" t="s">
        <v>26</v>
      </c>
      <c r="C335" s="10" t="s">
        <v>15</v>
      </c>
      <c r="D335" s="10" t="s">
        <v>17</v>
      </c>
      <c r="E335" s="11">
        <v>111.8</v>
      </c>
    </row>
    <row r="336" spans="1:5" x14ac:dyDescent="0.25">
      <c r="A336" s="9">
        <v>42744</v>
      </c>
      <c r="B336" s="10" t="s">
        <v>27</v>
      </c>
      <c r="C336" s="10" t="s">
        <v>25</v>
      </c>
      <c r="D336" s="10" t="s">
        <v>21</v>
      </c>
      <c r="E336" s="11">
        <v>2174.5100000000002</v>
      </c>
    </row>
    <row r="337" spans="1:5" x14ac:dyDescent="0.25">
      <c r="A337" s="9">
        <v>42412</v>
      </c>
      <c r="B337" s="10" t="s">
        <v>27</v>
      </c>
      <c r="C337" s="10" t="s">
        <v>25</v>
      </c>
      <c r="D337" s="10" t="s">
        <v>17</v>
      </c>
      <c r="E337" s="11">
        <v>767.48</v>
      </c>
    </row>
    <row r="338" spans="1:5" x14ac:dyDescent="0.25">
      <c r="A338" s="9">
        <v>42498</v>
      </c>
      <c r="B338" s="10" t="s">
        <v>20</v>
      </c>
      <c r="C338" s="10" t="s">
        <v>19</v>
      </c>
      <c r="D338" s="10" t="s">
        <v>13</v>
      </c>
      <c r="E338" s="11">
        <v>86.85</v>
      </c>
    </row>
    <row r="339" spans="1:5" x14ac:dyDescent="0.25">
      <c r="A339" s="9">
        <v>43054</v>
      </c>
      <c r="B339" s="10" t="s">
        <v>14</v>
      </c>
      <c r="C339" s="10" t="s">
        <v>15</v>
      </c>
      <c r="D339" s="10" t="s">
        <v>13</v>
      </c>
      <c r="E339" s="11">
        <v>1488.78</v>
      </c>
    </row>
    <row r="340" spans="1:5" x14ac:dyDescent="0.25">
      <c r="A340" s="9">
        <v>42616</v>
      </c>
      <c r="B340" s="10" t="s">
        <v>20</v>
      </c>
      <c r="C340" s="10" t="s">
        <v>19</v>
      </c>
      <c r="D340" s="10" t="s">
        <v>17</v>
      </c>
      <c r="E340" s="11">
        <v>173.7</v>
      </c>
    </row>
    <row r="341" spans="1:5" x14ac:dyDescent="0.25">
      <c r="A341" s="9">
        <v>42841</v>
      </c>
      <c r="B341" s="10" t="s">
        <v>14</v>
      </c>
      <c r="C341" s="10" t="s">
        <v>15</v>
      </c>
      <c r="D341" s="10" t="s">
        <v>13</v>
      </c>
      <c r="E341" s="11">
        <v>45.95</v>
      </c>
    </row>
    <row r="342" spans="1:5" x14ac:dyDescent="0.25">
      <c r="A342" s="9">
        <v>42767</v>
      </c>
      <c r="B342" s="10" t="s">
        <v>20</v>
      </c>
      <c r="C342" s="10" t="s">
        <v>19</v>
      </c>
      <c r="D342" s="10" t="s">
        <v>17</v>
      </c>
      <c r="E342" s="11">
        <v>115.8</v>
      </c>
    </row>
    <row r="343" spans="1:5" x14ac:dyDescent="0.25">
      <c r="A343" s="9">
        <v>42423</v>
      </c>
      <c r="B343" s="10" t="s">
        <v>16</v>
      </c>
      <c r="C343" s="10" t="s">
        <v>19</v>
      </c>
      <c r="D343" s="10" t="s">
        <v>23</v>
      </c>
      <c r="E343" s="11">
        <v>2526.19</v>
      </c>
    </row>
    <row r="344" spans="1:5" x14ac:dyDescent="0.25">
      <c r="A344" s="9">
        <v>43074</v>
      </c>
      <c r="B344" s="10" t="s">
        <v>20</v>
      </c>
      <c r="C344" s="10" t="s">
        <v>19</v>
      </c>
      <c r="D344" s="10" t="s">
        <v>13</v>
      </c>
      <c r="E344" s="11">
        <v>937.98</v>
      </c>
    </row>
    <row r="345" spans="1:5" x14ac:dyDescent="0.25">
      <c r="A345" s="9">
        <v>43035</v>
      </c>
      <c r="B345" s="10" t="s">
        <v>14</v>
      </c>
      <c r="C345" s="10" t="s">
        <v>15</v>
      </c>
      <c r="D345" s="10" t="s">
        <v>23</v>
      </c>
      <c r="E345" s="11">
        <v>367.6</v>
      </c>
    </row>
    <row r="346" spans="1:5" x14ac:dyDescent="0.25">
      <c r="A346" s="9">
        <v>42956</v>
      </c>
      <c r="B346" s="10" t="s">
        <v>22</v>
      </c>
      <c r="C346" s="10" t="s">
        <v>15</v>
      </c>
      <c r="D346" s="10" t="s">
        <v>21</v>
      </c>
      <c r="E346" s="11">
        <v>4103.66</v>
      </c>
    </row>
    <row r="347" spans="1:5" x14ac:dyDescent="0.25">
      <c r="A347" s="9">
        <v>42616</v>
      </c>
      <c r="B347" s="10" t="s">
        <v>20</v>
      </c>
      <c r="C347" s="10" t="s">
        <v>19</v>
      </c>
      <c r="D347" s="10" t="s">
        <v>23</v>
      </c>
      <c r="E347" s="11">
        <v>3126.6</v>
      </c>
    </row>
    <row r="348" spans="1:5" x14ac:dyDescent="0.25">
      <c r="A348" s="9">
        <v>42515</v>
      </c>
      <c r="B348" s="10" t="s">
        <v>20</v>
      </c>
      <c r="C348" s="10" t="s">
        <v>19</v>
      </c>
      <c r="D348" s="10" t="s">
        <v>23</v>
      </c>
      <c r="E348" s="11">
        <v>86.85</v>
      </c>
    </row>
    <row r="349" spans="1:5" x14ac:dyDescent="0.25">
      <c r="A349" s="9">
        <v>42455</v>
      </c>
      <c r="B349" s="10" t="s">
        <v>20</v>
      </c>
      <c r="C349" s="10" t="s">
        <v>19</v>
      </c>
      <c r="D349" s="10" t="s">
        <v>23</v>
      </c>
      <c r="E349" s="11">
        <v>1406.97</v>
      </c>
    </row>
    <row r="350" spans="1:5" x14ac:dyDescent="0.25">
      <c r="A350" s="9">
        <v>42775</v>
      </c>
      <c r="B350" s="10" t="s">
        <v>22</v>
      </c>
      <c r="C350" s="10" t="s">
        <v>15</v>
      </c>
      <c r="D350" s="10" t="s">
        <v>21</v>
      </c>
      <c r="E350" s="11">
        <v>2931.19</v>
      </c>
    </row>
    <row r="351" spans="1:5" x14ac:dyDescent="0.25">
      <c r="A351" s="9">
        <v>42730</v>
      </c>
      <c r="B351" s="10" t="s">
        <v>22</v>
      </c>
      <c r="C351" s="10" t="s">
        <v>15</v>
      </c>
      <c r="D351" s="10" t="s">
        <v>23</v>
      </c>
      <c r="E351" s="11">
        <v>1641.47</v>
      </c>
    </row>
    <row r="352" spans="1:5" x14ac:dyDescent="0.25">
      <c r="A352" s="9">
        <v>42415</v>
      </c>
      <c r="B352" s="10" t="s">
        <v>14</v>
      </c>
      <c r="C352" s="10" t="s">
        <v>15</v>
      </c>
      <c r="D352" s="10" t="s">
        <v>23</v>
      </c>
      <c r="E352" s="11">
        <v>1488.78</v>
      </c>
    </row>
    <row r="353" spans="1:5" x14ac:dyDescent="0.25">
      <c r="A353" s="9">
        <v>42445</v>
      </c>
      <c r="B353" s="10" t="s">
        <v>14</v>
      </c>
      <c r="C353" s="10" t="s">
        <v>15</v>
      </c>
      <c r="D353" s="10" t="s">
        <v>23</v>
      </c>
      <c r="E353" s="11">
        <v>367.6</v>
      </c>
    </row>
    <row r="354" spans="1:5" x14ac:dyDescent="0.25">
      <c r="A354" s="9">
        <v>42870</v>
      </c>
      <c r="B354" s="10" t="s">
        <v>14</v>
      </c>
      <c r="C354" s="10" t="s">
        <v>15</v>
      </c>
      <c r="D354" s="10" t="s">
        <v>13</v>
      </c>
      <c r="E354" s="11">
        <v>1860.98</v>
      </c>
    </row>
    <row r="355" spans="1:5" x14ac:dyDescent="0.25">
      <c r="A355" s="9">
        <v>42658</v>
      </c>
      <c r="B355" s="10" t="s">
        <v>24</v>
      </c>
      <c r="C355" s="10" t="s">
        <v>25</v>
      </c>
      <c r="D355" s="10" t="s">
        <v>13</v>
      </c>
      <c r="E355" s="11">
        <v>39.9</v>
      </c>
    </row>
    <row r="356" spans="1:5" x14ac:dyDescent="0.25">
      <c r="A356" s="9">
        <v>42371</v>
      </c>
      <c r="B356" s="10" t="s">
        <v>18</v>
      </c>
      <c r="C356" s="10" t="s">
        <v>19</v>
      </c>
      <c r="D356" s="10" t="s">
        <v>23</v>
      </c>
      <c r="E356" s="11">
        <v>251.55</v>
      </c>
    </row>
    <row r="357" spans="1:5" x14ac:dyDescent="0.25">
      <c r="A357" s="9">
        <v>43047</v>
      </c>
      <c r="B357" s="10" t="s">
        <v>14</v>
      </c>
      <c r="C357" s="10" t="s">
        <v>15</v>
      </c>
      <c r="D357" s="10" t="s">
        <v>21</v>
      </c>
      <c r="E357" s="11">
        <v>137.85</v>
      </c>
    </row>
    <row r="358" spans="1:5" x14ac:dyDescent="0.25">
      <c r="A358" s="9">
        <v>42597</v>
      </c>
      <c r="B358" s="10" t="s">
        <v>22</v>
      </c>
      <c r="C358" s="10" t="s">
        <v>15</v>
      </c>
      <c r="D358" s="10" t="s">
        <v>23</v>
      </c>
      <c r="E358" s="11">
        <v>937.98</v>
      </c>
    </row>
    <row r="359" spans="1:5" x14ac:dyDescent="0.25">
      <c r="A359" s="9">
        <v>42972</v>
      </c>
      <c r="B359" s="10" t="s">
        <v>20</v>
      </c>
      <c r="C359" s="10" t="s">
        <v>19</v>
      </c>
      <c r="D359" s="10" t="s">
        <v>13</v>
      </c>
      <c r="E359" s="11">
        <v>1406.97</v>
      </c>
    </row>
    <row r="360" spans="1:5" x14ac:dyDescent="0.25">
      <c r="A360" s="9">
        <v>43007</v>
      </c>
      <c r="B360" s="10" t="s">
        <v>26</v>
      </c>
      <c r="C360" s="10" t="s">
        <v>15</v>
      </c>
      <c r="D360" s="10" t="s">
        <v>21</v>
      </c>
      <c r="E360" s="11">
        <v>1811.16</v>
      </c>
    </row>
    <row r="361" spans="1:5" x14ac:dyDescent="0.25">
      <c r="A361" s="9">
        <v>42900</v>
      </c>
      <c r="B361" s="10" t="s">
        <v>20</v>
      </c>
      <c r="C361" s="10" t="s">
        <v>19</v>
      </c>
      <c r="D361" s="10" t="s">
        <v>21</v>
      </c>
      <c r="E361" s="11">
        <v>28.95</v>
      </c>
    </row>
    <row r="362" spans="1:5" x14ac:dyDescent="0.25">
      <c r="A362" s="9">
        <v>43049</v>
      </c>
      <c r="B362" s="10" t="s">
        <v>20</v>
      </c>
      <c r="C362" s="10" t="s">
        <v>19</v>
      </c>
      <c r="D362" s="10" t="s">
        <v>17</v>
      </c>
      <c r="E362" s="11">
        <v>57.9</v>
      </c>
    </row>
    <row r="363" spans="1:5" x14ac:dyDescent="0.25">
      <c r="A363" s="9">
        <v>42743</v>
      </c>
      <c r="B363" s="10" t="s">
        <v>14</v>
      </c>
      <c r="C363" s="10" t="s">
        <v>15</v>
      </c>
      <c r="D363" s="10" t="s">
        <v>21</v>
      </c>
      <c r="E363" s="11">
        <v>137.85</v>
      </c>
    </row>
    <row r="364" spans="1:5" x14ac:dyDescent="0.25">
      <c r="A364" s="9">
        <v>42485</v>
      </c>
      <c r="B364" s="10" t="s">
        <v>20</v>
      </c>
      <c r="C364" s="10" t="s">
        <v>19</v>
      </c>
      <c r="D364" s="10" t="s">
        <v>21</v>
      </c>
      <c r="E364" s="11">
        <v>28.95</v>
      </c>
    </row>
    <row r="365" spans="1:5" x14ac:dyDescent="0.25">
      <c r="A365" s="9">
        <v>42828</v>
      </c>
      <c r="B365" s="10" t="s">
        <v>22</v>
      </c>
      <c r="C365" s="10" t="s">
        <v>15</v>
      </c>
      <c r="D365" s="10" t="s">
        <v>21</v>
      </c>
      <c r="E365" s="11">
        <v>57.9</v>
      </c>
    </row>
    <row r="366" spans="1:5" x14ac:dyDescent="0.25">
      <c r="A366" s="9">
        <v>42519</v>
      </c>
      <c r="B366" s="10" t="s">
        <v>28</v>
      </c>
      <c r="C366" s="10" t="s">
        <v>15</v>
      </c>
      <c r="D366" s="10" t="s">
        <v>13</v>
      </c>
      <c r="E366" s="11">
        <v>86.85</v>
      </c>
    </row>
    <row r="367" spans="1:5" x14ac:dyDescent="0.25">
      <c r="A367" s="9">
        <v>43008</v>
      </c>
      <c r="B367" s="10" t="s">
        <v>24</v>
      </c>
      <c r="C367" s="10" t="s">
        <v>25</v>
      </c>
      <c r="D367" s="10" t="s">
        <v>13</v>
      </c>
      <c r="E367" s="11">
        <v>2693.25</v>
      </c>
    </row>
    <row r="368" spans="1:5" x14ac:dyDescent="0.25">
      <c r="A368" s="9">
        <v>42971</v>
      </c>
      <c r="B368" s="10" t="s">
        <v>14</v>
      </c>
      <c r="C368" s="10" t="s">
        <v>15</v>
      </c>
      <c r="D368" s="10" t="s">
        <v>23</v>
      </c>
      <c r="E368" s="11">
        <v>3721.95</v>
      </c>
    </row>
    <row r="369" spans="1:5" x14ac:dyDescent="0.25">
      <c r="A369" s="9">
        <v>42972</v>
      </c>
      <c r="B369" s="10" t="s">
        <v>24</v>
      </c>
      <c r="C369" s="10" t="s">
        <v>25</v>
      </c>
      <c r="D369" s="10" t="s">
        <v>21</v>
      </c>
      <c r="E369" s="11">
        <v>2289.2600000000002</v>
      </c>
    </row>
    <row r="370" spans="1:5" x14ac:dyDescent="0.25">
      <c r="A370" s="9">
        <v>43088</v>
      </c>
      <c r="B370" s="10" t="s">
        <v>20</v>
      </c>
      <c r="C370" s="10" t="s">
        <v>19</v>
      </c>
      <c r="D370" s="10" t="s">
        <v>17</v>
      </c>
      <c r="E370" s="11">
        <v>57.9</v>
      </c>
    </row>
    <row r="371" spans="1:5" x14ac:dyDescent="0.25">
      <c r="A371" s="9">
        <v>42622</v>
      </c>
      <c r="B371" s="10" t="s">
        <v>18</v>
      </c>
      <c r="C371" s="10" t="s">
        <v>19</v>
      </c>
      <c r="D371" s="10" t="s">
        <v>17</v>
      </c>
      <c r="E371" s="11">
        <v>3584.59</v>
      </c>
    </row>
    <row r="372" spans="1:5" x14ac:dyDescent="0.25">
      <c r="A372" s="9">
        <v>43018</v>
      </c>
      <c r="B372" s="10" t="s">
        <v>22</v>
      </c>
      <c r="C372" s="10" t="s">
        <v>15</v>
      </c>
      <c r="D372" s="10" t="s">
        <v>23</v>
      </c>
      <c r="E372" s="11">
        <v>28.95</v>
      </c>
    </row>
    <row r="373" spans="1:5" x14ac:dyDescent="0.25">
      <c r="A373" s="9">
        <v>42980</v>
      </c>
      <c r="B373" s="10" t="s">
        <v>14</v>
      </c>
      <c r="C373" s="10" t="s">
        <v>15</v>
      </c>
      <c r="D373" s="10" t="s">
        <v>17</v>
      </c>
      <c r="E373" s="11">
        <v>275.7</v>
      </c>
    </row>
    <row r="374" spans="1:5" x14ac:dyDescent="0.25">
      <c r="A374" s="9">
        <v>42395</v>
      </c>
      <c r="B374" s="10" t="s">
        <v>18</v>
      </c>
      <c r="C374" s="10" t="s">
        <v>19</v>
      </c>
      <c r="D374" s="10" t="s">
        <v>17</v>
      </c>
      <c r="E374" s="11">
        <v>223.6</v>
      </c>
    </row>
    <row r="375" spans="1:5" x14ac:dyDescent="0.25">
      <c r="A375" s="9">
        <v>42530</v>
      </c>
      <c r="B375" s="10" t="s">
        <v>18</v>
      </c>
      <c r="C375" s="10" t="s">
        <v>19</v>
      </c>
      <c r="D375" s="10" t="s">
        <v>17</v>
      </c>
      <c r="E375" s="11">
        <v>111.8</v>
      </c>
    </row>
    <row r="376" spans="1:5" x14ac:dyDescent="0.25">
      <c r="A376" s="9">
        <v>43085</v>
      </c>
      <c r="B376" s="10" t="s">
        <v>22</v>
      </c>
      <c r="C376" s="10" t="s">
        <v>15</v>
      </c>
      <c r="D376" s="10" t="s">
        <v>23</v>
      </c>
      <c r="E376" s="11">
        <v>1172.48</v>
      </c>
    </row>
    <row r="377" spans="1:5" x14ac:dyDescent="0.25">
      <c r="A377" s="9">
        <v>42772</v>
      </c>
      <c r="B377" s="10" t="s">
        <v>16</v>
      </c>
      <c r="C377" s="10" t="s">
        <v>19</v>
      </c>
      <c r="D377" s="10" t="s">
        <v>17</v>
      </c>
      <c r="E377" s="11">
        <v>74.849999999999994</v>
      </c>
    </row>
    <row r="378" spans="1:5" x14ac:dyDescent="0.25">
      <c r="A378" s="9">
        <v>42527</v>
      </c>
      <c r="B378" s="10" t="s">
        <v>24</v>
      </c>
      <c r="C378" s="10" t="s">
        <v>25</v>
      </c>
      <c r="D378" s="10" t="s">
        <v>13</v>
      </c>
      <c r="E378" s="11">
        <v>359.1</v>
      </c>
    </row>
    <row r="379" spans="1:5" x14ac:dyDescent="0.25">
      <c r="A379" s="9">
        <v>42766</v>
      </c>
      <c r="B379" s="10" t="s">
        <v>24</v>
      </c>
      <c r="C379" s="10" t="s">
        <v>25</v>
      </c>
      <c r="D379" s="10" t="s">
        <v>23</v>
      </c>
      <c r="E379" s="11">
        <v>2289.2600000000002</v>
      </c>
    </row>
    <row r="380" spans="1:5" x14ac:dyDescent="0.25">
      <c r="A380" s="9">
        <v>42498</v>
      </c>
      <c r="B380" s="10" t="s">
        <v>26</v>
      </c>
      <c r="C380" s="10" t="s">
        <v>15</v>
      </c>
      <c r="D380" s="10" t="s">
        <v>17</v>
      </c>
      <c r="E380" s="11">
        <v>2213.64</v>
      </c>
    </row>
    <row r="381" spans="1:5" x14ac:dyDescent="0.25">
      <c r="A381" s="9">
        <v>43071</v>
      </c>
      <c r="B381" s="10" t="s">
        <v>22</v>
      </c>
      <c r="C381" s="10" t="s">
        <v>15</v>
      </c>
      <c r="D381" s="10" t="s">
        <v>17</v>
      </c>
      <c r="E381" s="11">
        <v>781.65</v>
      </c>
    </row>
    <row r="382" spans="1:5" x14ac:dyDescent="0.25">
      <c r="A382" s="9">
        <v>42983</v>
      </c>
      <c r="B382" s="10" t="s">
        <v>28</v>
      </c>
      <c r="C382" s="10" t="s">
        <v>15</v>
      </c>
      <c r="D382" s="10" t="s">
        <v>17</v>
      </c>
      <c r="E382" s="11">
        <v>1172.48</v>
      </c>
    </row>
    <row r="383" spans="1:5" x14ac:dyDescent="0.25">
      <c r="A383" s="9">
        <v>42972</v>
      </c>
      <c r="B383" s="10" t="s">
        <v>28</v>
      </c>
      <c r="C383" s="10" t="s">
        <v>15</v>
      </c>
      <c r="D383" s="10" t="s">
        <v>23</v>
      </c>
      <c r="E383" s="11">
        <v>28.95</v>
      </c>
    </row>
    <row r="384" spans="1:5" x14ac:dyDescent="0.25">
      <c r="A384" s="9">
        <v>42950</v>
      </c>
      <c r="B384" s="10" t="s">
        <v>18</v>
      </c>
      <c r="C384" s="10" t="s">
        <v>19</v>
      </c>
      <c r="D384" s="10" t="s">
        <v>17</v>
      </c>
      <c r="E384" s="11">
        <v>905.58</v>
      </c>
    </row>
    <row r="385" spans="1:5" x14ac:dyDescent="0.25">
      <c r="A385" s="9">
        <v>42383</v>
      </c>
      <c r="B385" s="10" t="s">
        <v>22</v>
      </c>
      <c r="C385" s="10" t="s">
        <v>15</v>
      </c>
      <c r="D385" s="10" t="s">
        <v>23</v>
      </c>
      <c r="E385" s="11">
        <v>1172.48</v>
      </c>
    </row>
    <row r="386" spans="1:5" x14ac:dyDescent="0.25">
      <c r="A386" s="9">
        <v>43009</v>
      </c>
      <c r="B386" s="10" t="s">
        <v>27</v>
      </c>
      <c r="C386" s="10" t="s">
        <v>25</v>
      </c>
      <c r="D386" s="10" t="s">
        <v>21</v>
      </c>
      <c r="E386" s="11">
        <v>37.9</v>
      </c>
    </row>
    <row r="387" spans="1:5" x14ac:dyDescent="0.25">
      <c r="A387" s="9">
        <v>42989</v>
      </c>
      <c r="B387" s="10" t="s">
        <v>22</v>
      </c>
      <c r="C387" s="10" t="s">
        <v>15</v>
      </c>
      <c r="D387" s="10" t="s">
        <v>17</v>
      </c>
      <c r="E387" s="11">
        <v>86.85</v>
      </c>
    </row>
    <row r="388" spans="1:5" x14ac:dyDescent="0.25">
      <c r="A388" s="9">
        <v>42766</v>
      </c>
      <c r="B388" s="10" t="s">
        <v>14</v>
      </c>
      <c r="C388" s="10" t="s">
        <v>15</v>
      </c>
      <c r="D388" s="10" t="s">
        <v>23</v>
      </c>
      <c r="E388" s="11">
        <v>5272.76</v>
      </c>
    </row>
    <row r="389" spans="1:5" x14ac:dyDescent="0.25">
      <c r="A389" s="9">
        <v>42559</v>
      </c>
      <c r="B389" s="10" t="s">
        <v>18</v>
      </c>
      <c r="C389" s="10" t="s">
        <v>19</v>
      </c>
      <c r="D389" s="10" t="s">
        <v>23</v>
      </c>
      <c r="E389" s="11">
        <v>1131.98</v>
      </c>
    </row>
    <row r="390" spans="1:5" x14ac:dyDescent="0.25">
      <c r="A390" s="9">
        <v>42611</v>
      </c>
      <c r="B390" s="10" t="s">
        <v>22</v>
      </c>
      <c r="C390" s="10" t="s">
        <v>15</v>
      </c>
      <c r="D390" s="10" t="s">
        <v>21</v>
      </c>
      <c r="E390" s="11">
        <v>28.95</v>
      </c>
    </row>
    <row r="391" spans="1:5" x14ac:dyDescent="0.25">
      <c r="A391" s="9">
        <v>42757</v>
      </c>
      <c r="B391" s="10" t="s">
        <v>22</v>
      </c>
      <c r="C391" s="10" t="s">
        <v>15</v>
      </c>
      <c r="D391" s="10" t="s">
        <v>13</v>
      </c>
      <c r="E391" s="11">
        <v>231.6</v>
      </c>
    </row>
    <row r="392" spans="1:5" x14ac:dyDescent="0.25">
      <c r="A392" s="9">
        <v>42573</v>
      </c>
      <c r="B392" s="10" t="s">
        <v>26</v>
      </c>
      <c r="C392" s="10" t="s">
        <v>15</v>
      </c>
      <c r="D392" s="10" t="s">
        <v>17</v>
      </c>
      <c r="E392" s="11">
        <v>3584.59</v>
      </c>
    </row>
    <row r="393" spans="1:5" x14ac:dyDescent="0.25">
      <c r="A393" s="9">
        <v>42946</v>
      </c>
      <c r="B393" s="10" t="s">
        <v>16</v>
      </c>
      <c r="C393" s="10" t="s">
        <v>19</v>
      </c>
      <c r="D393" s="10" t="s">
        <v>21</v>
      </c>
      <c r="E393" s="11">
        <v>24.95</v>
      </c>
    </row>
    <row r="394" spans="1:5" x14ac:dyDescent="0.25">
      <c r="A394" s="9">
        <v>42471</v>
      </c>
      <c r="B394" s="10" t="s">
        <v>16</v>
      </c>
      <c r="C394" s="10" t="s">
        <v>19</v>
      </c>
      <c r="D394" s="10" t="s">
        <v>23</v>
      </c>
      <c r="E394" s="11">
        <v>49.9</v>
      </c>
    </row>
    <row r="395" spans="1:5" x14ac:dyDescent="0.25">
      <c r="A395" s="9">
        <v>42459</v>
      </c>
      <c r="B395" s="10" t="s">
        <v>20</v>
      </c>
      <c r="C395" s="10" t="s">
        <v>19</v>
      </c>
      <c r="D395" s="10" t="s">
        <v>23</v>
      </c>
      <c r="E395" s="11">
        <v>28.95</v>
      </c>
    </row>
    <row r="396" spans="1:5" x14ac:dyDescent="0.25">
      <c r="A396" s="9">
        <v>42699</v>
      </c>
      <c r="B396" s="10" t="s">
        <v>20</v>
      </c>
      <c r="C396" s="10" t="s">
        <v>19</v>
      </c>
      <c r="D396" s="10" t="s">
        <v>23</v>
      </c>
      <c r="E396" s="11">
        <v>86.85</v>
      </c>
    </row>
    <row r="397" spans="1:5" x14ac:dyDescent="0.25">
      <c r="A397" s="9">
        <v>43052</v>
      </c>
      <c r="B397" s="10" t="s">
        <v>20</v>
      </c>
      <c r="C397" s="10" t="s">
        <v>19</v>
      </c>
      <c r="D397" s="10" t="s">
        <v>17</v>
      </c>
      <c r="E397" s="11">
        <v>781.65</v>
      </c>
    </row>
    <row r="398" spans="1:5" x14ac:dyDescent="0.25">
      <c r="A398" s="9">
        <v>42548</v>
      </c>
      <c r="B398" s="10" t="s">
        <v>20</v>
      </c>
      <c r="C398" s="10" t="s">
        <v>19</v>
      </c>
      <c r="D398" s="10" t="s">
        <v>17</v>
      </c>
      <c r="E398" s="11">
        <v>231.6</v>
      </c>
    </row>
    <row r="399" spans="1:5" x14ac:dyDescent="0.25">
      <c r="A399" s="9">
        <v>42717</v>
      </c>
      <c r="B399" s="10" t="s">
        <v>18</v>
      </c>
      <c r="C399" s="10" t="s">
        <v>19</v>
      </c>
      <c r="D399" s="10" t="s">
        <v>21</v>
      </c>
      <c r="E399" s="11">
        <v>1358.37</v>
      </c>
    </row>
    <row r="400" spans="1:5" x14ac:dyDescent="0.25">
      <c r="A400" s="9">
        <v>42579</v>
      </c>
      <c r="B400" s="10" t="s">
        <v>22</v>
      </c>
      <c r="C400" s="10" t="s">
        <v>15</v>
      </c>
      <c r="D400" s="10" t="s">
        <v>17</v>
      </c>
      <c r="E400" s="11">
        <v>1172.48</v>
      </c>
    </row>
    <row r="401" spans="1:5" x14ac:dyDescent="0.25">
      <c r="A401" s="9">
        <v>42812</v>
      </c>
      <c r="B401" s="10" t="s">
        <v>18</v>
      </c>
      <c r="C401" s="10" t="s">
        <v>19</v>
      </c>
      <c r="D401" s="10" t="s">
        <v>23</v>
      </c>
      <c r="E401" s="11">
        <v>111.8</v>
      </c>
    </row>
    <row r="402" spans="1:5" x14ac:dyDescent="0.25">
      <c r="A402" s="9">
        <v>42762</v>
      </c>
      <c r="B402" s="10" t="s">
        <v>26</v>
      </c>
      <c r="C402" s="10" t="s">
        <v>15</v>
      </c>
      <c r="D402" s="10" t="s">
        <v>23</v>
      </c>
      <c r="E402" s="11">
        <v>2829.94</v>
      </c>
    </row>
    <row r="403" spans="1:5" x14ac:dyDescent="0.25">
      <c r="A403" s="9">
        <v>42863</v>
      </c>
      <c r="B403" s="10" t="s">
        <v>20</v>
      </c>
      <c r="C403" s="10" t="s">
        <v>19</v>
      </c>
      <c r="D403" s="10" t="s">
        <v>21</v>
      </c>
      <c r="E403" s="11">
        <v>937.98</v>
      </c>
    </row>
    <row r="404" spans="1:5" x14ac:dyDescent="0.25">
      <c r="A404" s="9">
        <v>42680</v>
      </c>
      <c r="B404" s="10" t="s">
        <v>18</v>
      </c>
      <c r="C404" s="10" t="s">
        <v>19</v>
      </c>
      <c r="D404" s="10" t="s">
        <v>23</v>
      </c>
      <c r="E404" s="11">
        <v>1811.16</v>
      </c>
    </row>
    <row r="405" spans="1:5" x14ac:dyDescent="0.25">
      <c r="A405" s="9">
        <v>42470</v>
      </c>
      <c r="B405" s="10" t="s">
        <v>14</v>
      </c>
      <c r="C405" s="10" t="s">
        <v>15</v>
      </c>
      <c r="D405" s="10" t="s">
        <v>17</v>
      </c>
      <c r="E405" s="11">
        <v>91.9</v>
      </c>
    </row>
    <row r="406" spans="1:5" x14ac:dyDescent="0.25">
      <c r="A406" s="9">
        <v>42406</v>
      </c>
      <c r="B406" s="10" t="s">
        <v>22</v>
      </c>
      <c r="C406" s="10" t="s">
        <v>15</v>
      </c>
      <c r="D406" s="10" t="s">
        <v>13</v>
      </c>
      <c r="E406" s="11">
        <v>28.95</v>
      </c>
    </row>
    <row r="407" spans="1:5" x14ac:dyDescent="0.25">
      <c r="A407" s="9">
        <v>42898</v>
      </c>
      <c r="B407" s="10" t="s">
        <v>20</v>
      </c>
      <c r="C407" s="10" t="s">
        <v>19</v>
      </c>
      <c r="D407" s="10" t="s">
        <v>23</v>
      </c>
      <c r="E407" s="11">
        <v>937.98</v>
      </c>
    </row>
    <row r="408" spans="1:5" x14ac:dyDescent="0.25">
      <c r="A408" s="9">
        <v>42605</v>
      </c>
      <c r="B408" s="10" t="s">
        <v>18</v>
      </c>
      <c r="C408" s="10" t="s">
        <v>19</v>
      </c>
      <c r="D408" s="10" t="s">
        <v>23</v>
      </c>
      <c r="E408" s="11">
        <v>111.8</v>
      </c>
    </row>
    <row r="409" spans="1:5" x14ac:dyDescent="0.25">
      <c r="A409" s="9">
        <v>43030</v>
      </c>
      <c r="B409" s="10" t="s">
        <v>18</v>
      </c>
      <c r="C409" s="10" t="s">
        <v>19</v>
      </c>
      <c r="D409" s="10" t="s">
        <v>21</v>
      </c>
      <c r="E409" s="11">
        <v>754.65</v>
      </c>
    </row>
    <row r="410" spans="1:5" x14ac:dyDescent="0.25">
      <c r="A410" s="9">
        <v>42551</v>
      </c>
      <c r="B410" s="10" t="s">
        <v>22</v>
      </c>
      <c r="C410" s="10" t="s">
        <v>15</v>
      </c>
      <c r="D410" s="10" t="s">
        <v>13</v>
      </c>
      <c r="E410" s="11">
        <v>1172.48</v>
      </c>
    </row>
    <row r="411" spans="1:5" x14ac:dyDescent="0.25">
      <c r="A411" s="9">
        <v>42953</v>
      </c>
      <c r="B411" s="10" t="s">
        <v>20</v>
      </c>
      <c r="C411" s="10" t="s">
        <v>19</v>
      </c>
      <c r="D411" s="10" t="s">
        <v>23</v>
      </c>
      <c r="E411" s="11">
        <v>57.9</v>
      </c>
    </row>
    <row r="412" spans="1:5" x14ac:dyDescent="0.25">
      <c r="A412" s="9">
        <v>42702</v>
      </c>
      <c r="B412" s="10" t="s">
        <v>16</v>
      </c>
      <c r="C412" s="10" t="s">
        <v>19</v>
      </c>
      <c r="D412" s="10" t="s">
        <v>21</v>
      </c>
      <c r="E412" s="11">
        <v>1010.48</v>
      </c>
    </row>
    <row r="413" spans="1:5" x14ac:dyDescent="0.25">
      <c r="A413" s="9">
        <v>42599</v>
      </c>
      <c r="B413" s="10" t="s">
        <v>22</v>
      </c>
      <c r="C413" s="10" t="s">
        <v>15</v>
      </c>
      <c r="D413" s="10" t="s">
        <v>13</v>
      </c>
      <c r="E413" s="11">
        <v>1172.48</v>
      </c>
    </row>
    <row r="414" spans="1:5" x14ac:dyDescent="0.25">
      <c r="A414" s="9">
        <v>42390</v>
      </c>
      <c r="B414" s="10" t="s">
        <v>22</v>
      </c>
      <c r="C414" s="10" t="s">
        <v>15</v>
      </c>
      <c r="D414" s="10" t="s">
        <v>23</v>
      </c>
      <c r="E414" s="11">
        <v>3712.84</v>
      </c>
    </row>
    <row r="415" spans="1:5" x14ac:dyDescent="0.25">
      <c r="A415" s="9">
        <v>42949</v>
      </c>
      <c r="B415" s="10" t="s">
        <v>24</v>
      </c>
      <c r="C415" s="10" t="s">
        <v>25</v>
      </c>
      <c r="D415" s="10" t="s">
        <v>23</v>
      </c>
      <c r="E415" s="11">
        <v>807.98</v>
      </c>
    </row>
    <row r="416" spans="1:5" x14ac:dyDescent="0.25">
      <c r="A416" s="9">
        <v>42662</v>
      </c>
      <c r="B416" s="10" t="s">
        <v>20</v>
      </c>
      <c r="C416" s="10" t="s">
        <v>19</v>
      </c>
      <c r="D416" s="10" t="s">
        <v>17</v>
      </c>
      <c r="E416" s="11">
        <v>1172.48</v>
      </c>
    </row>
    <row r="417" spans="1:5" x14ac:dyDescent="0.25">
      <c r="A417" s="9">
        <v>42835</v>
      </c>
      <c r="B417" s="10" t="s">
        <v>14</v>
      </c>
      <c r="C417" s="10" t="s">
        <v>15</v>
      </c>
      <c r="D417" s="10" t="s">
        <v>17</v>
      </c>
      <c r="E417" s="11">
        <v>367.6</v>
      </c>
    </row>
    <row r="418" spans="1:5" x14ac:dyDescent="0.25">
      <c r="A418" s="9">
        <v>42426</v>
      </c>
      <c r="B418" s="10" t="s">
        <v>20</v>
      </c>
      <c r="C418" s="10" t="s">
        <v>19</v>
      </c>
      <c r="D418" s="10" t="s">
        <v>17</v>
      </c>
      <c r="E418" s="11">
        <v>1875.96</v>
      </c>
    </row>
    <row r="419" spans="1:5" x14ac:dyDescent="0.25">
      <c r="A419" s="9">
        <v>42880</v>
      </c>
      <c r="B419" s="10" t="s">
        <v>20</v>
      </c>
      <c r="C419" s="10" t="s">
        <v>19</v>
      </c>
      <c r="D419" s="10" t="s">
        <v>21</v>
      </c>
      <c r="E419" s="11">
        <v>57.9</v>
      </c>
    </row>
    <row r="420" spans="1:5" x14ac:dyDescent="0.25">
      <c r="A420" s="9">
        <v>42967</v>
      </c>
      <c r="B420" s="10" t="s">
        <v>20</v>
      </c>
      <c r="C420" s="10" t="s">
        <v>19</v>
      </c>
      <c r="D420" s="10" t="s">
        <v>23</v>
      </c>
      <c r="E420" s="11">
        <v>144.75</v>
      </c>
    </row>
    <row r="421" spans="1:5" x14ac:dyDescent="0.25">
      <c r="A421" s="9">
        <v>42473</v>
      </c>
      <c r="B421" s="10" t="s">
        <v>20</v>
      </c>
      <c r="C421" s="10" t="s">
        <v>19</v>
      </c>
      <c r="D421" s="10" t="s">
        <v>21</v>
      </c>
      <c r="E421" s="11">
        <v>173.7</v>
      </c>
    </row>
    <row r="422" spans="1:5" x14ac:dyDescent="0.25">
      <c r="A422" s="9">
        <v>42470</v>
      </c>
      <c r="B422" s="10" t="s">
        <v>20</v>
      </c>
      <c r="C422" s="10" t="s">
        <v>19</v>
      </c>
      <c r="D422" s="10" t="s">
        <v>23</v>
      </c>
      <c r="E422" s="11">
        <v>28.95</v>
      </c>
    </row>
    <row r="423" spans="1:5" x14ac:dyDescent="0.25">
      <c r="A423" s="9">
        <v>42957</v>
      </c>
      <c r="B423" s="10" t="s">
        <v>20</v>
      </c>
      <c r="C423" s="10" t="s">
        <v>19</v>
      </c>
      <c r="D423" s="10" t="s">
        <v>21</v>
      </c>
      <c r="E423" s="11">
        <v>2344.9499999999998</v>
      </c>
    </row>
    <row r="424" spans="1:5" x14ac:dyDescent="0.25">
      <c r="A424" s="9">
        <v>43026</v>
      </c>
      <c r="B424" s="10" t="s">
        <v>20</v>
      </c>
      <c r="C424" s="10" t="s">
        <v>19</v>
      </c>
      <c r="D424" s="10" t="s">
        <v>17</v>
      </c>
      <c r="E424" s="11">
        <v>2540.36</v>
      </c>
    </row>
    <row r="425" spans="1:5" x14ac:dyDescent="0.25">
      <c r="A425" s="9">
        <v>42971</v>
      </c>
      <c r="B425" s="10" t="s">
        <v>20</v>
      </c>
      <c r="C425" s="10" t="s">
        <v>19</v>
      </c>
      <c r="D425" s="10" t="s">
        <v>23</v>
      </c>
      <c r="E425" s="11">
        <v>202.65</v>
      </c>
    </row>
    <row r="426" spans="1:5" x14ac:dyDescent="0.25">
      <c r="A426" s="9">
        <v>43047</v>
      </c>
      <c r="B426" s="10" t="s">
        <v>18</v>
      </c>
      <c r="C426" s="10" t="s">
        <v>19</v>
      </c>
      <c r="D426" s="10" t="s">
        <v>21</v>
      </c>
      <c r="E426" s="11">
        <v>3395.93</v>
      </c>
    </row>
    <row r="427" spans="1:5" x14ac:dyDescent="0.25">
      <c r="A427" s="9">
        <v>42437</v>
      </c>
      <c r="B427" s="10" t="s">
        <v>20</v>
      </c>
      <c r="C427" s="10" t="s">
        <v>19</v>
      </c>
      <c r="D427" s="10" t="s">
        <v>21</v>
      </c>
      <c r="E427" s="11">
        <v>1172.48</v>
      </c>
    </row>
    <row r="428" spans="1:5" x14ac:dyDescent="0.25">
      <c r="A428" s="9">
        <v>42430</v>
      </c>
      <c r="B428" s="10" t="s">
        <v>20</v>
      </c>
      <c r="C428" s="10" t="s">
        <v>19</v>
      </c>
      <c r="D428" s="10" t="s">
        <v>17</v>
      </c>
      <c r="E428" s="11">
        <v>3908.25</v>
      </c>
    </row>
    <row r="429" spans="1:5" x14ac:dyDescent="0.25">
      <c r="A429" s="9">
        <v>42561</v>
      </c>
      <c r="B429" s="10" t="s">
        <v>14</v>
      </c>
      <c r="C429" s="10" t="s">
        <v>15</v>
      </c>
      <c r="D429" s="10" t="s">
        <v>23</v>
      </c>
      <c r="E429" s="11">
        <v>91.9</v>
      </c>
    </row>
    <row r="430" spans="1:5" x14ac:dyDescent="0.25">
      <c r="A430" s="9">
        <v>42692</v>
      </c>
      <c r="B430" s="10" t="s">
        <v>20</v>
      </c>
      <c r="C430" s="10" t="s">
        <v>19</v>
      </c>
      <c r="D430" s="10" t="s">
        <v>17</v>
      </c>
      <c r="E430" s="11">
        <v>937.98</v>
      </c>
    </row>
    <row r="431" spans="1:5" x14ac:dyDescent="0.25">
      <c r="A431" s="9">
        <v>42418</v>
      </c>
      <c r="B431" s="10" t="s">
        <v>20</v>
      </c>
      <c r="C431" s="10" t="s">
        <v>19</v>
      </c>
      <c r="D431" s="10" t="s">
        <v>23</v>
      </c>
      <c r="E431" s="11">
        <v>2344.9499999999998</v>
      </c>
    </row>
    <row r="432" spans="1:5" x14ac:dyDescent="0.25">
      <c r="A432" s="9">
        <v>42973</v>
      </c>
      <c r="B432" s="10" t="s">
        <v>20</v>
      </c>
      <c r="C432" s="10" t="s">
        <v>19</v>
      </c>
      <c r="D432" s="10" t="s">
        <v>17</v>
      </c>
      <c r="E432" s="11">
        <v>1172.48</v>
      </c>
    </row>
    <row r="433" spans="1:5" x14ac:dyDescent="0.25">
      <c r="A433" s="9">
        <v>43053</v>
      </c>
      <c r="B433" s="10" t="s">
        <v>14</v>
      </c>
      <c r="C433" s="10" t="s">
        <v>15</v>
      </c>
      <c r="D433" s="10" t="s">
        <v>17</v>
      </c>
      <c r="E433" s="11">
        <v>137.85</v>
      </c>
    </row>
    <row r="434" spans="1:5" x14ac:dyDescent="0.25">
      <c r="A434" s="9">
        <v>42805</v>
      </c>
      <c r="B434" s="10" t="s">
        <v>14</v>
      </c>
      <c r="C434" s="10" t="s">
        <v>15</v>
      </c>
      <c r="D434" s="10" t="s">
        <v>21</v>
      </c>
      <c r="E434" s="11">
        <v>2233.17</v>
      </c>
    </row>
    <row r="435" spans="1:5" x14ac:dyDescent="0.25">
      <c r="A435" s="9">
        <v>42907</v>
      </c>
      <c r="B435" s="10" t="s">
        <v>18</v>
      </c>
      <c r="C435" s="10" t="s">
        <v>19</v>
      </c>
      <c r="D435" s="10" t="s">
        <v>23</v>
      </c>
      <c r="E435" s="11">
        <v>3584.59</v>
      </c>
    </row>
    <row r="436" spans="1:5" x14ac:dyDescent="0.25">
      <c r="A436" s="9">
        <v>42963</v>
      </c>
      <c r="B436" s="10" t="s">
        <v>14</v>
      </c>
      <c r="C436" s="10" t="s">
        <v>15</v>
      </c>
      <c r="D436" s="10" t="s">
        <v>21</v>
      </c>
      <c r="E436" s="11">
        <v>1488.78</v>
      </c>
    </row>
    <row r="437" spans="1:5" x14ac:dyDescent="0.25">
      <c r="A437" s="9">
        <v>42794</v>
      </c>
      <c r="B437" s="10" t="s">
        <v>18</v>
      </c>
      <c r="C437" s="10" t="s">
        <v>19</v>
      </c>
      <c r="D437" s="10" t="s">
        <v>23</v>
      </c>
      <c r="E437" s="11">
        <v>27.95</v>
      </c>
    </row>
    <row r="438" spans="1:5" x14ac:dyDescent="0.25">
      <c r="A438" s="9">
        <v>42676</v>
      </c>
      <c r="B438" s="10" t="s">
        <v>20</v>
      </c>
      <c r="C438" s="10" t="s">
        <v>19</v>
      </c>
      <c r="D438" s="10" t="s">
        <v>17</v>
      </c>
      <c r="E438" s="11">
        <v>2735.78</v>
      </c>
    </row>
    <row r="439" spans="1:5" x14ac:dyDescent="0.25">
      <c r="A439" s="9">
        <v>42413</v>
      </c>
      <c r="B439" s="10" t="s">
        <v>20</v>
      </c>
      <c r="C439" s="10" t="s">
        <v>19</v>
      </c>
      <c r="D439" s="10" t="s">
        <v>21</v>
      </c>
      <c r="E439" s="11">
        <v>1172.48</v>
      </c>
    </row>
    <row r="440" spans="1:5" x14ac:dyDescent="0.25">
      <c r="A440" s="9">
        <v>42433</v>
      </c>
      <c r="B440" s="10" t="s">
        <v>20</v>
      </c>
      <c r="C440" s="10" t="s">
        <v>19</v>
      </c>
      <c r="D440" s="10" t="s">
        <v>17</v>
      </c>
      <c r="E440" s="11">
        <v>28.95</v>
      </c>
    </row>
    <row r="441" spans="1:5" x14ac:dyDescent="0.25">
      <c r="A441" s="9">
        <v>42581</v>
      </c>
      <c r="B441" s="10" t="s">
        <v>22</v>
      </c>
      <c r="C441" s="10" t="s">
        <v>15</v>
      </c>
      <c r="D441" s="10" t="s">
        <v>21</v>
      </c>
      <c r="E441" s="11">
        <v>57.9</v>
      </c>
    </row>
    <row r="442" spans="1:5" x14ac:dyDescent="0.25">
      <c r="A442" s="9">
        <v>43100</v>
      </c>
      <c r="B442" s="10" t="s">
        <v>16</v>
      </c>
      <c r="C442" s="10" t="s">
        <v>19</v>
      </c>
      <c r="D442" s="10" t="s">
        <v>23</v>
      </c>
      <c r="E442" s="11">
        <v>1010.48</v>
      </c>
    </row>
    <row r="443" spans="1:5" x14ac:dyDescent="0.25">
      <c r="A443" s="9">
        <v>42719</v>
      </c>
      <c r="B443" s="10" t="s">
        <v>26</v>
      </c>
      <c r="C443" s="10" t="s">
        <v>15</v>
      </c>
      <c r="D443" s="10" t="s">
        <v>23</v>
      </c>
      <c r="E443" s="11">
        <v>3018.6</v>
      </c>
    </row>
    <row r="444" spans="1:5" x14ac:dyDescent="0.25">
      <c r="A444" s="9">
        <v>42558</v>
      </c>
      <c r="B444" s="10" t="s">
        <v>20</v>
      </c>
      <c r="C444" s="10" t="s">
        <v>19</v>
      </c>
      <c r="D444" s="10" t="s">
        <v>23</v>
      </c>
      <c r="E444" s="11">
        <v>86.85</v>
      </c>
    </row>
    <row r="445" spans="1:5" x14ac:dyDescent="0.25">
      <c r="A445" s="9">
        <v>42692</v>
      </c>
      <c r="B445" s="10" t="s">
        <v>14</v>
      </c>
      <c r="C445" s="10" t="s">
        <v>15</v>
      </c>
      <c r="D445" s="10" t="s">
        <v>21</v>
      </c>
      <c r="E445" s="11">
        <v>137.85</v>
      </c>
    </row>
    <row r="446" spans="1:5" x14ac:dyDescent="0.25">
      <c r="A446" s="9">
        <v>42706</v>
      </c>
      <c r="B446" s="10" t="s">
        <v>14</v>
      </c>
      <c r="C446" s="10" t="s">
        <v>15</v>
      </c>
      <c r="D446" s="10" t="s">
        <v>17</v>
      </c>
      <c r="E446" s="11">
        <v>45.95</v>
      </c>
    </row>
    <row r="447" spans="1:5" x14ac:dyDescent="0.25">
      <c r="A447" s="9">
        <v>43021</v>
      </c>
      <c r="B447" s="10" t="s">
        <v>16</v>
      </c>
      <c r="C447" s="10" t="s">
        <v>19</v>
      </c>
      <c r="D447" s="10" t="s">
        <v>13</v>
      </c>
      <c r="E447" s="11">
        <v>808.38</v>
      </c>
    </row>
    <row r="448" spans="1:5" x14ac:dyDescent="0.25">
      <c r="A448" s="9">
        <v>42413</v>
      </c>
      <c r="B448" s="10" t="s">
        <v>22</v>
      </c>
      <c r="C448" s="10" t="s">
        <v>15</v>
      </c>
      <c r="D448" s="10" t="s">
        <v>21</v>
      </c>
      <c r="E448" s="11">
        <v>86.85</v>
      </c>
    </row>
    <row r="449" spans="1:5" x14ac:dyDescent="0.25">
      <c r="A449" s="9">
        <v>42895</v>
      </c>
      <c r="B449" s="10" t="s">
        <v>22</v>
      </c>
      <c r="C449" s="10" t="s">
        <v>15</v>
      </c>
      <c r="D449" s="10" t="s">
        <v>23</v>
      </c>
      <c r="E449" s="11">
        <v>173.7</v>
      </c>
    </row>
    <row r="450" spans="1:5" x14ac:dyDescent="0.25">
      <c r="A450" s="9">
        <v>42417</v>
      </c>
      <c r="B450" s="10" t="s">
        <v>18</v>
      </c>
      <c r="C450" s="10" t="s">
        <v>19</v>
      </c>
      <c r="D450" s="10" t="s">
        <v>21</v>
      </c>
      <c r="E450" s="11">
        <v>3395.93</v>
      </c>
    </row>
    <row r="451" spans="1:5" x14ac:dyDescent="0.25">
      <c r="A451" s="9">
        <v>42533</v>
      </c>
      <c r="B451" s="10" t="s">
        <v>24</v>
      </c>
      <c r="C451" s="10" t="s">
        <v>25</v>
      </c>
      <c r="D451" s="10" t="s">
        <v>21</v>
      </c>
      <c r="E451" s="11">
        <v>2693.25</v>
      </c>
    </row>
    <row r="452" spans="1:5" x14ac:dyDescent="0.25">
      <c r="A452" s="9">
        <v>42637</v>
      </c>
      <c r="B452" s="10" t="s">
        <v>22</v>
      </c>
      <c r="C452" s="10" t="s">
        <v>15</v>
      </c>
      <c r="D452" s="10" t="s">
        <v>17</v>
      </c>
      <c r="E452" s="11">
        <v>2292.84</v>
      </c>
    </row>
    <row r="453" spans="1:5" x14ac:dyDescent="0.25">
      <c r="A453" s="9">
        <v>42904</v>
      </c>
      <c r="B453" s="10" t="s">
        <v>14</v>
      </c>
      <c r="C453" s="10" t="s">
        <v>15</v>
      </c>
      <c r="D453" s="10" t="s">
        <v>17</v>
      </c>
      <c r="E453" s="11">
        <v>413.55</v>
      </c>
    </row>
    <row r="454" spans="1:5" x14ac:dyDescent="0.25">
      <c r="A454" s="9">
        <v>42726</v>
      </c>
      <c r="B454" s="10" t="s">
        <v>14</v>
      </c>
      <c r="C454" s="10" t="s">
        <v>15</v>
      </c>
      <c r="D454" s="10" t="s">
        <v>21</v>
      </c>
      <c r="E454" s="11">
        <v>91.9</v>
      </c>
    </row>
    <row r="455" spans="1:5" x14ac:dyDescent="0.25">
      <c r="A455" s="9">
        <v>43014</v>
      </c>
      <c r="B455" s="10" t="s">
        <v>18</v>
      </c>
      <c r="C455" s="10" t="s">
        <v>19</v>
      </c>
      <c r="D455" s="10" t="s">
        <v>21</v>
      </c>
      <c r="E455" s="11">
        <v>55.9</v>
      </c>
    </row>
    <row r="456" spans="1:5" x14ac:dyDescent="0.25">
      <c r="A456" s="9">
        <v>42496</v>
      </c>
      <c r="B456" s="10" t="s">
        <v>22</v>
      </c>
      <c r="C456" s="10" t="s">
        <v>15</v>
      </c>
      <c r="D456" s="10" t="s">
        <v>21</v>
      </c>
      <c r="E456" s="11">
        <v>57.9</v>
      </c>
    </row>
    <row r="457" spans="1:5" x14ac:dyDescent="0.25">
      <c r="A457" s="9">
        <v>42459</v>
      </c>
      <c r="B457" s="10" t="s">
        <v>14</v>
      </c>
      <c r="C457" s="10" t="s">
        <v>15</v>
      </c>
      <c r="D457" s="10" t="s">
        <v>13</v>
      </c>
      <c r="E457" s="11">
        <v>6203.25</v>
      </c>
    </row>
    <row r="458" spans="1:5" x14ac:dyDescent="0.25">
      <c r="A458" s="9">
        <v>42959</v>
      </c>
      <c r="B458" s="10" t="s">
        <v>26</v>
      </c>
      <c r="C458" s="10" t="s">
        <v>15</v>
      </c>
      <c r="D458" s="10" t="s">
        <v>23</v>
      </c>
      <c r="E458" s="11">
        <v>27.95</v>
      </c>
    </row>
    <row r="459" spans="1:5" x14ac:dyDescent="0.25">
      <c r="A459" s="9">
        <v>42569</v>
      </c>
      <c r="B459" s="10" t="s">
        <v>18</v>
      </c>
      <c r="C459" s="10" t="s">
        <v>19</v>
      </c>
      <c r="D459" s="10" t="s">
        <v>17</v>
      </c>
      <c r="E459" s="11">
        <v>55.9</v>
      </c>
    </row>
    <row r="460" spans="1:5" x14ac:dyDescent="0.25">
      <c r="A460" s="9">
        <v>42728</v>
      </c>
      <c r="B460" s="10" t="s">
        <v>18</v>
      </c>
      <c r="C460" s="10" t="s">
        <v>19</v>
      </c>
      <c r="D460" s="10" t="s">
        <v>21</v>
      </c>
      <c r="E460" s="11">
        <v>1584.77</v>
      </c>
    </row>
    <row r="461" spans="1:5" x14ac:dyDescent="0.25">
      <c r="A461" s="9">
        <v>42790</v>
      </c>
      <c r="B461" s="10" t="s">
        <v>20</v>
      </c>
      <c r="C461" s="10" t="s">
        <v>19</v>
      </c>
      <c r="D461" s="10" t="s">
        <v>21</v>
      </c>
      <c r="E461" s="11">
        <v>1172.48</v>
      </c>
    </row>
    <row r="462" spans="1:5" x14ac:dyDescent="0.25">
      <c r="A462" s="9">
        <v>42891</v>
      </c>
      <c r="B462" s="10" t="s">
        <v>24</v>
      </c>
      <c r="C462" s="10" t="s">
        <v>25</v>
      </c>
      <c r="D462" s="10" t="s">
        <v>21</v>
      </c>
      <c r="E462" s="11">
        <v>99.75</v>
      </c>
    </row>
    <row r="463" spans="1:5" x14ac:dyDescent="0.25">
      <c r="A463" s="9">
        <v>42537</v>
      </c>
      <c r="B463" s="10" t="s">
        <v>20</v>
      </c>
      <c r="C463" s="10" t="s">
        <v>19</v>
      </c>
      <c r="D463" s="10" t="s">
        <v>23</v>
      </c>
      <c r="E463" s="11">
        <v>3322.01</v>
      </c>
    </row>
    <row r="464" spans="1:5" x14ac:dyDescent="0.25">
      <c r="A464" s="9">
        <v>42825</v>
      </c>
      <c r="B464" s="10" t="s">
        <v>20</v>
      </c>
      <c r="C464" s="10" t="s">
        <v>19</v>
      </c>
      <c r="D464" s="10" t="s">
        <v>17</v>
      </c>
      <c r="E464" s="11">
        <v>202.65</v>
      </c>
    </row>
    <row r="465" spans="1:5" x14ac:dyDescent="0.25">
      <c r="A465" s="9">
        <v>42528</v>
      </c>
      <c r="B465" s="10" t="s">
        <v>20</v>
      </c>
      <c r="C465" s="10" t="s">
        <v>19</v>
      </c>
      <c r="D465" s="10" t="s">
        <v>21</v>
      </c>
      <c r="E465" s="11">
        <v>86.85</v>
      </c>
    </row>
    <row r="466" spans="1:5" x14ac:dyDescent="0.25">
      <c r="A466" s="9">
        <v>42781</v>
      </c>
      <c r="B466" s="10" t="s">
        <v>14</v>
      </c>
      <c r="C466" s="10" t="s">
        <v>15</v>
      </c>
      <c r="D466" s="10" t="s">
        <v>23</v>
      </c>
      <c r="E466" s="11">
        <v>5582.93</v>
      </c>
    </row>
    <row r="467" spans="1:5" x14ac:dyDescent="0.25">
      <c r="A467" s="9">
        <v>42898</v>
      </c>
      <c r="B467" s="10" t="s">
        <v>18</v>
      </c>
      <c r="C467" s="10" t="s">
        <v>19</v>
      </c>
      <c r="D467" s="10" t="s">
        <v>17</v>
      </c>
      <c r="E467" s="11">
        <v>3207.26</v>
      </c>
    </row>
    <row r="468" spans="1:5" x14ac:dyDescent="0.25">
      <c r="A468" s="9">
        <v>42381</v>
      </c>
      <c r="B468" s="10" t="s">
        <v>27</v>
      </c>
      <c r="C468" s="10" t="s">
        <v>25</v>
      </c>
      <c r="D468" s="10" t="s">
        <v>21</v>
      </c>
      <c r="E468" s="11">
        <v>18.95</v>
      </c>
    </row>
    <row r="469" spans="1:5" x14ac:dyDescent="0.25">
      <c r="A469" s="9">
        <v>43017</v>
      </c>
      <c r="B469" s="10" t="s">
        <v>20</v>
      </c>
      <c r="C469" s="10" t="s">
        <v>19</v>
      </c>
      <c r="D469" s="10" t="s">
        <v>23</v>
      </c>
      <c r="E469" s="11">
        <v>1172.48</v>
      </c>
    </row>
    <row r="470" spans="1:5" x14ac:dyDescent="0.25">
      <c r="A470" s="9">
        <v>42786</v>
      </c>
      <c r="B470" s="10" t="s">
        <v>16</v>
      </c>
      <c r="C470" s="10" t="s">
        <v>19</v>
      </c>
      <c r="D470" s="10" t="s">
        <v>17</v>
      </c>
      <c r="E470" s="11">
        <v>74.849999999999994</v>
      </c>
    </row>
    <row r="471" spans="1:5" x14ac:dyDescent="0.25">
      <c r="A471" s="9">
        <v>42826</v>
      </c>
      <c r="B471" s="10" t="s">
        <v>14</v>
      </c>
      <c r="C471" s="10" t="s">
        <v>15</v>
      </c>
      <c r="D471" s="10" t="s">
        <v>17</v>
      </c>
      <c r="E471" s="11">
        <v>4962.6000000000004</v>
      </c>
    </row>
    <row r="472" spans="1:5" x14ac:dyDescent="0.25">
      <c r="A472" s="9">
        <v>42756</v>
      </c>
      <c r="B472" s="10" t="s">
        <v>20</v>
      </c>
      <c r="C472" s="10" t="s">
        <v>19</v>
      </c>
      <c r="D472" s="10" t="s">
        <v>17</v>
      </c>
      <c r="E472" s="11">
        <v>86.85</v>
      </c>
    </row>
    <row r="473" spans="1:5" x14ac:dyDescent="0.25">
      <c r="A473" s="9">
        <v>42887</v>
      </c>
      <c r="B473" s="10" t="s">
        <v>20</v>
      </c>
      <c r="C473" s="10" t="s">
        <v>19</v>
      </c>
      <c r="D473" s="10" t="s">
        <v>21</v>
      </c>
      <c r="E473" s="11">
        <v>57.9</v>
      </c>
    </row>
    <row r="474" spans="1:5" x14ac:dyDescent="0.25">
      <c r="A474" s="9">
        <v>42870</v>
      </c>
      <c r="B474" s="10" t="s">
        <v>22</v>
      </c>
      <c r="C474" s="10" t="s">
        <v>15</v>
      </c>
      <c r="D474" s="10" t="s">
        <v>21</v>
      </c>
      <c r="E474" s="11">
        <v>57.9</v>
      </c>
    </row>
    <row r="475" spans="1:5" x14ac:dyDescent="0.25">
      <c r="A475" s="9">
        <v>42913</v>
      </c>
      <c r="B475" s="10" t="s">
        <v>16</v>
      </c>
      <c r="C475" s="10" t="s">
        <v>19</v>
      </c>
      <c r="D475" s="10" t="s">
        <v>21</v>
      </c>
      <c r="E475" s="11">
        <v>99.8</v>
      </c>
    </row>
    <row r="476" spans="1:5" x14ac:dyDescent="0.25">
      <c r="A476" s="9">
        <v>43076</v>
      </c>
      <c r="B476" s="10" t="s">
        <v>26</v>
      </c>
      <c r="C476" s="10" t="s">
        <v>15</v>
      </c>
      <c r="D476" s="10" t="s">
        <v>21</v>
      </c>
      <c r="E476" s="11">
        <v>1131.98</v>
      </c>
    </row>
    <row r="477" spans="1:5" x14ac:dyDescent="0.25">
      <c r="A477" s="9">
        <v>42980</v>
      </c>
      <c r="B477" s="10" t="s">
        <v>22</v>
      </c>
      <c r="C477" s="10" t="s">
        <v>15</v>
      </c>
      <c r="D477" s="10" t="s">
        <v>21</v>
      </c>
      <c r="E477" s="11">
        <v>1172.48</v>
      </c>
    </row>
    <row r="478" spans="1:5" x14ac:dyDescent="0.25">
      <c r="A478" s="9">
        <v>43075</v>
      </c>
      <c r="B478" s="10" t="s">
        <v>18</v>
      </c>
      <c r="C478" s="10" t="s">
        <v>19</v>
      </c>
      <c r="D478" s="10" t="s">
        <v>17</v>
      </c>
      <c r="E478" s="11">
        <v>27.95</v>
      </c>
    </row>
    <row r="479" spans="1:5" x14ac:dyDescent="0.25">
      <c r="A479" s="9">
        <v>43091</v>
      </c>
      <c r="B479" s="10" t="s">
        <v>20</v>
      </c>
      <c r="C479" s="10" t="s">
        <v>19</v>
      </c>
      <c r="D479" s="10" t="s">
        <v>21</v>
      </c>
      <c r="E479" s="11">
        <v>202.65</v>
      </c>
    </row>
    <row r="480" spans="1:5" x14ac:dyDescent="0.25">
      <c r="A480" s="9">
        <v>42662</v>
      </c>
      <c r="B480" s="10" t="s">
        <v>20</v>
      </c>
      <c r="C480" s="10" t="s">
        <v>19</v>
      </c>
      <c r="D480" s="10" t="s">
        <v>21</v>
      </c>
      <c r="E480" s="11">
        <v>1172.48</v>
      </c>
    </row>
    <row r="481" spans="1:5" x14ac:dyDescent="0.25">
      <c r="A481" s="9">
        <v>42412</v>
      </c>
      <c r="B481" s="10" t="s">
        <v>14</v>
      </c>
      <c r="C481" s="10" t="s">
        <v>15</v>
      </c>
      <c r="D481" s="10" t="s">
        <v>23</v>
      </c>
      <c r="E481" s="11">
        <v>45.95</v>
      </c>
    </row>
    <row r="482" spans="1:5" x14ac:dyDescent="0.25">
      <c r="A482" s="9">
        <v>42795</v>
      </c>
      <c r="B482" s="10" t="s">
        <v>20</v>
      </c>
      <c r="C482" s="10" t="s">
        <v>19</v>
      </c>
      <c r="D482" s="10" t="s">
        <v>13</v>
      </c>
      <c r="E482" s="11">
        <v>260.55</v>
      </c>
    </row>
    <row r="483" spans="1:5" x14ac:dyDescent="0.25">
      <c r="A483" s="9">
        <v>42484</v>
      </c>
      <c r="B483" s="10" t="s">
        <v>22</v>
      </c>
      <c r="C483" s="10" t="s">
        <v>15</v>
      </c>
      <c r="D483" s="10" t="s">
        <v>21</v>
      </c>
      <c r="E483" s="11">
        <v>1172.48</v>
      </c>
    </row>
    <row r="484" spans="1:5" x14ac:dyDescent="0.25">
      <c r="A484" s="9">
        <v>42800</v>
      </c>
      <c r="B484" s="10" t="s">
        <v>18</v>
      </c>
      <c r="C484" s="10" t="s">
        <v>19</v>
      </c>
      <c r="D484" s="10" t="s">
        <v>23</v>
      </c>
      <c r="E484" s="11">
        <v>1811.16</v>
      </c>
    </row>
    <row r="485" spans="1:5" x14ac:dyDescent="0.25">
      <c r="A485" s="9">
        <v>42497</v>
      </c>
      <c r="B485" s="10" t="s">
        <v>20</v>
      </c>
      <c r="C485" s="10" t="s">
        <v>19</v>
      </c>
      <c r="D485" s="10" t="s">
        <v>23</v>
      </c>
      <c r="E485" s="11">
        <v>937.98</v>
      </c>
    </row>
    <row r="486" spans="1:5" x14ac:dyDescent="0.25">
      <c r="A486" s="9">
        <v>42904</v>
      </c>
      <c r="B486" s="10" t="s">
        <v>27</v>
      </c>
      <c r="C486" s="10" t="s">
        <v>25</v>
      </c>
      <c r="D486" s="10" t="s">
        <v>21</v>
      </c>
      <c r="E486" s="11">
        <v>613.98</v>
      </c>
    </row>
    <row r="487" spans="1:5" x14ac:dyDescent="0.25">
      <c r="A487" s="9">
        <v>42383</v>
      </c>
      <c r="B487" s="10" t="s">
        <v>18</v>
      </c>
      <c r="C487" s="10" t="s">
        <v>19</v>
      </c>
      <c r="D487" s="10" t="s">
        <v>21</v>
      </c>
      <c r="E487" s="11">
        <v>1131.98</v>
      </c>
    </row>
    <row r="488" spans="1:5" x14ac:dyDescent="0.25">
      <c r="A488" s="9">
        <v>42982</v>
      </c>
      <c r="B488" s="10" t="s">
        <v>20</v>
      </c>
      <c r="C488" s="10" t="s">
        <v>19</v>
      </c>
      <c r="D488" s="10" t="s">
        <v>17</v>
      </c>
      <c r="E488" s="11">
        <v>86.85</v>
      </c>
    </row>
    <row r="489" spans="1:5" x14ac:dyDescent="0.25">
      <c r="A489" s="9">
        <v>42651</v>
      </c>
      <c r="B489" s="10" t="s">
        <v>14</v>
      </c>
      <c r="C489" s="10" t="s">
        <v>15</v>
      </c>
      <c r="D489" s="10" t="s">
        <v>21</v>
      </c>
      <c r="E489" s="11">
        <v>137.85</v>
      </c>
    </row>
    <row r="490" spans="1:5" x14ac:dyDescent="0.25">
      <c r="A490" s="9">
        <v>42503</v>
      </c>
      <c r="B490" s="10" t="s">
        <v>20</v>
      </c>
      <c r="C490" s="10" t="s">
        <v>19</v>
      </c>
      <c r="D490" s="10" t="s">
        <v>23</v>
      </c>
      <c r="E490" s="11">
        <v>144.75</v>
      </c>
    </row>
    <row r="491" spans="1:5" x14ac:dyDescent="0.25">
      <c r="A491" s="9">
        <v>42577</v>
      </c>
      <c r="B491" s="10" t="s">
        <v>14</v>
      </c>
      <c r="C491" s="10" t="s">
        <v>15</v>
      </c>
      <c r="D491" s="10" t="s">
        <v>17</v>
      </c>
      <c r="E491" s="11">
        <v>827.1</v>
      </c>
    </row>
    <row r="492" spans="1:5" x14ac:dyDescent="0.25">
      <c r="A492" s="9">
        <v>42403</v>
      </c>
      <c r="B492" s="10" t="s">
        <v>27</v>
      </c>
      <c r="C492" s="10" t="s">
        <v>25</v>
      </c>
      <c r="D492" s="10" t="s">
        <v>13</v>
      </c>
      <c r="E492" s="11">
        <v>75.8</v>
      </c>
    </row>
    <row r="493" spans="1:5" x14ac:dyDescent="0.25">
      <c r="A493" s="9">
        <v>42833</v>
      </c>
      <c r="B493" s="10" t="s">
        <v>28</v>
      </c>
      <c r="C493" s="10" t="s">
        <v>15</v>
      </c>
      <c r="D493" s="10" t="s">
        <v>13</v>
      </c>
      <c r="E493" s="11">
        <v>57.9</v>
      </c>
    </row>
    <row r="494" spans="1:5" x14ac:dyDescent="0.25">
      <c r="A494" s="9">
        <v>42483</v>
      </c>
      <c r="B494" s="10" t="s">
        <v>27</v>
      </c>
      <c r="C494" s="10" t="s">
        <v>25</v>
      </c>
      <c r="D494" s="10" t="s">
        <v>23</v>
      </c>
      <c r="E494" s="11">
        <v>18.95</v>
      </c>
    </row>
    <row r="495" spans="1:5" x14ac:dyDescent="0.25">
      <c r="A495" s="9">
        <v>42654</v>
      </c>
      <c r="B495" s="10" t="s">
        <v>20</v>
      </c>
      <c r="C495" s="10" t="s">
        <v>19</v>
      </c>
      <c r="D495" s="10" t="s">
        <v>21</v>
      </c>
      <c r="E495" s="11">
        <v>231.6</v>
      </c>
    </row>
    <row r="496" spans="1:5" x14ac:dyDescent="0.25">
      <c r="A496" s="9">
        <v>42969</v>
      </c>
      <c r="B496" s="10" t="s">
        <v>14</v>
      </c>
      <c r="C496" s="10" t="s">
        <v>15</v>
      </c>
      <c r="D496" s="10" t="s">
        <v>17</v>
      </c>
      <c r="E496" s="11">
        <v>321.64999999999998</v>
      </c>
    </row>
    <row r="497" spans="1:5" x14ac:dyDescent="0.25">
      <c r="A497" s="9">
        <v>42726</v>
      </c>
      <c r="B497" s="10" t="s">
        <v>27</v>
      </c>
      <c r="C497" s="10" t="s">
        <v>25</v>
      </c>
      <c r="D497" s="10" t="s">
        <v>21</v>
      </c>
      <c r="E497" s="11">
        <v>511.65</v>
      </c>
    </row>
    <row r="498" spans="1:5" x14ac:dyDescent="0.25">
      <c r="A498" s="9">
        <v>42522</v>
      </c>
      <c r="B498" s="10" t="s">
        <v>20</v>
      </c>
      <c r="C498" s="10" t="s">
        <v>19</v>
      </c>
      <c r="D498" s="10" t="s">
        <v>23</v>
      </c>
      <c r="E498" s="11">
        <v>57.9</v>
      </c>
    </row>
    <row r="499" spans="1:5" x14ac:dyDescent="0.25">
      <c r="A499" s="9">
        <v>43032</v>
      </c>
      <c r="B499" s="10" t="s">
        <v>20</v>
      </c>
      <c r="C499" s="10" t="s">
        <v>19</v>
      </c>
      <c r="D499" s="10" t="s">
        <v>17</v>
      </c>
      <c r="E499" s="11">
        <v>1406.97</v>
      </c>
    </row>
    <row r="500" spans="1:5" x14ac:dyDescent="0.25">
      <c r="A500" s="9">
        <v>43034</v>
      </c>
      <c r="B500" s="10" t="s">
        <v>20</v>
      </c>
      <c r="C500" s="10" t="s">
        <v>19</v>
      </c>
      <c r="D500" s="10" t="s">
        <v>17</v>
      </c>
      <c r="E500" s="11">
        <v>1172.48</v>
      </c>
    </row>
    <row r="501" spans="1:5" x14ac:dyDescent="0.25">
      <c r="A501" s="9">
        <v>43016</v>
      </c>
      <c r="B501" s="10" t="s">
        <v>28</v>
      </c>
      <c r="C501" s="10" t="s">
        <v>15</v>
      </c>
      <c r="D501" s="10" t="s">
        <v>17</v>
      </c>
      <c r="E501" s="11">
        <v>937.98</v>
      </c>
    </row>
    <row r="502" spans="1:5" x14ac:dyDescent="0.25">
      <c r="A502" s="9">
        <v>42383</v>
      </c>
      <c r="B502" s="10" t="s">
        <v>18</v>
      </c>
      <c r="C502" s="10" t="s">
        <v>19</v>
      </c>
      <c r="D502" s="10" t="s">
        <v>23</v>
      </c>
      <c r="E502" s="11">
        <v>3395.93</v>
      </c>
    </row>
    <row r="503" spans="1:5" x14ac:dyDescent="0.25">
      <c r="A503" s="9">
        <v>42659</v>
      </c>
      <c r="B503" s="10" t="s">
        <v>20</v>
      </c>
      <c r="C503" s="10" t="s">
        <v>19</v>
      </c>
      <c r="D503" s="10" t="s">
        <v>21</v>
      </c>
      <c r="E503" s="11">
        <v>57.9</v>
      </c>
    </row>
    <row r="504" spans="1:5" x14ac:dyDescent="0.25">
      <c r="A504" s="9">
        <v>42864</v>
      </c>
      <c r="B504" s="10" t="s">
        <v>20</v>
      </c>
      <c r="C504" s="10" t="s">
        <v>19</v>
      </c>
      <c r="D504" s="10" t="s">
        <v>23</v>
      </c>
      <c r="E504" s="11">
        <v>144.75</v>
      </c>
    </row>
    <row r="505" spans="1:5" x14ac:dyDescent="0.25">
      <c r="A505" s="9">
        <v>43087</v>
      </c>
      <c r="B505" s="10" t="s">
        <v>16</v>
      </c>
      <c r="C505" s="10" t="s">
        <v>19</v>
      </c>
      <c r="D505" s="10" t="s">
        <v>21</v>
      </c>
      <c r="E505" s="11">
        <v>74.849999999999994</v>
      </c>
    </row>
    <row r="506" spans="1:5" x14ac:dyDescent="0.25">
      <c r="A506" s="9">
        <v>42505</v>
      </c>
      <c r="B506" s="10" t="s">
        <v>14</v>
      </c>
      <c r="C506" s="10" t="s">
        <v>15</v>
      </c>
      <c r="D506" s="10" t="s">
        <v>23</v>
      </c>
      <c r="E506" s="11">
        <v>6513.41</v>
      </c>
    </row>
    <row r="507" spans="1:5" x14ac:dyDescent="0.25">
      <c r="A507" s="9">
        <v>42721</v>
      </c>
      <c r="B507" s="10" t="s">
        <v>16</v>
      </c>
      <c r="C507" s="10" t="s">
        <v>19</v>
      </c>
      <c r="D507" s="10" t="s">
        <v>17</v>
      </c>
      <c r="E507" s="11">
        <v>199.6</v>
      </c>
    </row>
    <row r="508" spans="1:5" x14ac:dyDescent="0.25">
      <c r="A508" s="9">
        <v>42652</v>
      </c>
      <c r="B508" s="10" t="s">
        <v>20</v>
      </c>
      <c r="C508" s="10" t="s">
        <v>19</v>
      </c>
      <c r="D508" s="10" t="s">
        <v>21</v>
      </c>
      <c r="E508" s="11">
        <v>202.65</v>
      </c>
    </row>
    <row r="509" spans="1:5" x14ac:dyDescent="0.25">
      <c r="A509" s="9">
        <v>42979</v>
      </c>
      <c r="B509" s="10" t="s">
        <v>22</v>
      </c>
      <c r="C509" s="10" t="s">
        <v>15</v>
      </c>
      <c r="D509" s="10" t="s">
        <v>23</v>
      </c>
      <c r="E509" s="11">
        <v>937.98</v>
      </c>
    </row>
    <row r="510" spans="1:5" x14ac:dyDescent="0.25">
      <c r="A510" s="9">
        <v>42421</v>
      </c>
      <c r="B510" s="10" t="s">
        <v>14</v>
      </c>
      <c r="C510" s="10" t="s">
        <v>15</v>
      </c>
      <c r="D510" s="10" t="s">
        <v>17</v>
      </c>
      <c r="E510" s="11">
        <v>137.85</v>
      </c>
    </row>
    <row r="511" spans="1:5" x14ac:dyDescent="0.25">
      <c r="A511" s="9">
        <v>42822</v>
      </c>
      <c r="B511" s="10" t="s">
        <v>26</v>
      </c>
      <c r="C511" s="10" t="s">
        <v>15</v>
      </c>
      <c r="D511" s="10" t="s">
        <v>13</v>
      </c>
      <c r="E511" s="11">
        <v>83.85</v>
      </c>
    </row>
    <row r="512" spans="1:5" x14ac:dyDescent="0.25">
      <c r="A512" s="9">
        <v>42789</v>
      </c>
      <c r="B512" s="10" t="s">
        <v>20</v>
      </c>
      <c r="C512" s="10" t="s">
        <v>19</v>
      </c>
      <c r="D512" s="10" t="s">
        <v>21</v>
      </c>
      <c r="E512" s="11">
        <v>781.65</v>
      </c>
    </row>
    <row r="513" spans="1:5" x14ac:dyDescent="0.25">
      <c r="A513" s="9">
        <v>42926</v>
      </c>
      <c r="B513" s="10" t="s">
        <v>20</v>
      </c>
      <c r="C513" s="10" t="s">
        <v>19</v>
      </c>
      <c r="D513" s="10" t="s">
        <v>13</v>
      </c>
      <c r="E513" s="11">
        <v>2540.36</v>
      </c>
    </row>
    <row r="514" spans="1:5" x14ac:dyDescent="0.25">
      <c r="A514" s="9">
        <v>42655</v>
      </c>
      <c r="B514" s="10" t="s">
        <v>20</v>
      </c>
      <c r="C514" s="10" t="s">
        <v>19</v>
      </c>
      <c r="D514" s="10" t="s">
        <v>21</v>
      </c>
      <c r="E514" s="11">
        <v>115.8</v>
      </c>
    </row>
    <row r="515" spans="1:5" x14ac:dyDescent="0.25">
      <c r="A515" s="9">
        <v>42895</v>
      </c>
      <c r="B515" s="10" t="s">
        <v>16</v>
      </c>
      <c r="C515" s="10" t="s">
        <v>19</v>
      </c>
      <c r="D515" s="10" t="s">
        <v>17</v>
      </c>
      <c r="E515" s="11">
        <v>224.55</v>
      </c>
    </row>
    <row r="516" spans="1:5" x14ac:dyDescent="0.25">
      <c r="A516" s="9">
        <v>42618</v>
      </c>
      <c r="B516" s="10" t="s">
        <v>20</v>
      </c>
      <c r="C516" s="10" t="s">
        <v>19</v>
      </c>
      <c r="D516" s="10" t="s">
        <v>21</v>
      </c>
      <c r="E516" s="11">
        <v>57.9</v>
      </c>
    </row>
    <row r="517" spans="1:5" x14ac:dyDescent="0.25">
      <c r="A517" s="9">
        <v>42695</v>
      </c>
      <c r="B517" s="10" t="s">
        <v>20</v>
      </c>
      <c r="C517" s="10" t="s">
        <v>19</v>
      </c>
      <c r="D517" s="10" t="s">
        <v>21</v>
      </c>
      <c r="E517" s="11">
        <v>2540.36</v>
      </c>
    </row>
    <row r="518" spans="1:5" x14ac:dyDescent="0.25">
      <c r="A518" s="9">
        <v>42932</v>
      </c>
      <c r="B518" s="10" t="s">
        <v>14</v>
      </c>
      <c r="C518" s="10" t="s">
        <v>15</v>
      </c>
      <c r="D518" s="10" t="s">
        <v>13</v>
      </c>
      <c r="E518" s="11">
        <v>2233.17</v>
      </c>
    </row>
    <row r="519" spans="1:5" x14ac:dyDescent="0.25">
      <c r="A519" s="9">
        <v>42958</v>
      </c>
      <c r="B519" s="10" t="s">
        <v>20</v>
      </c>
      <c r="C519" s="10" t="s">
        <v>19</v>
      </c>
      <c r="D519" s="10" t="s">
        <v>21</v>
      </c>
      <c r="E519" s="11">
        <v>1641.47</v>
      </c>
    </row>
    <row r="520" spans="1:5" x14ac:dyDescent="0.25">
      <c r="A520" s="9">
        <v>42490</v>
      </c>
      <c r="B520" s="10" t="s">
        <v>26</v>
      </c>
      <c r="C520" s="10" t="s">
        <v>15</v>
      </c>
      <c r="D520" s="10" t="s">
        <v>21</v>
      </c>
      <c r="E520" s="11">
        <v>1584.77</v>
      </c>
    </row>
    <row r="521" spans="1:5" x14ac:dyDescent="0.25">
      <c r="A521" s="9">
        <v>42973</v>
      </c>
      <c r="B521" s="10" t="s">
        <v>14</v>
      </c>
      <c r="C521" s="10" t="s">
        <v>15</v>
      </c>
      <c r="D521" s="10" t="s">
        <v>17</v>
      </c>
      <c r="E521" s="11">
        <v>367.6</v>
      </c>
    </row>
    <row r="522" spans="1:5" x14ac:dyDescent="0.25">
      <c r="A522" s="9">
        <v>43066</v>
      </c>
      <c r="B522" s="10" t="s">
        <v>20</v>
      </c>
      <c r="C522" s="10" t="s">
        <v>19</v>
      </c>
      <c r="D522" s="10" t="s">
        <v>23</v>
      </c>
      <c r="E522" s="11">
        <v>28.95</v>
      </c>
    </row>
    <row r="523" spans="1:5" x14ac:dyDescent="0.25">
      <c r="A523" s="9">
        <v>42878</v>
      </c>
      <c r="B523" s="10" t="s">
        <v>20</v>
      </c>
      <c r="C523" s="10" t="s">
        <v>19</v>
      </c>
      <c r="D523" s="10" t="s">
        <v>17</v>
      </c>
      <c r="E523" s="11">
        <v>57.9</v>
      </c>
    </row>
    <row r="524" spans="1:5" x14ac:dyDescent="0.25">
      <c r="A524" s="9">
        <v>42782</v>
      </c>
      <c r="B524" s="10" t="s">
        <v>28</v>
      </c>
      <c r="C524" s="10" t="s">
        <v>15</v>
      </c>
      <c r="D524" s="10" t="s">
        <v>23</v>
      </c>
      <c r="E524" s="11">
        <v>86.85</v>
      </c>
    </row>
    <row r="525" spans="1:5" x14ac:dyDescent="0.25">
      <c r="A525" s="9">
        <v>42473</v>
      </c>
      <c r="B525" s="10" t="s">
        <v>22</v>
      </c>
      <c r="C525" s="10" t="s">
        <v>15</v>
      </c>
      <c r="D525" s="10" t="s">
        <v>17</v>
      </c>
      <c r="E525" s="11">
        <v>937.98</v>
      </c>
    </row>
    <row r="526" spans="1:5" x14ac:dyDescent="0.25">
      <c r="A526" s="9">
        <v>42803</v>
      </c>
      <c r="B526" s="10" t="s">
        <v>28</v>
      </c>
      <c r="C526" s="10" t="s">
        <v>15</v>
      </c>
      <c r="D526" s="10" t="s">
        <v>17</v>
      </c>
      <c r="E526" s="11">
        <v>1172.48</v>
      </c>
    </row>
    <row r="527" spans="1:5" x14ac:dyDescent="0.25">
      <c r="A527" s="9">
        <v>42611</v>
      </c>
      <c r="B527" s="10" t="s">
        <v>27</v>
      </c>
      <c r="C527" s="10" t="s">
        <v>25</v>
      </c>
      <c r="D527" s="10" t="s">
        <v>17</v>
      </c>
      <c r="E527" s="11">
        <v>113.7</v>
      </c>
    </row>
    <row r="528" spans="1:5" x14ac:dyDescent="0.25">
      <c r="A528" s="9">
        <v>43047</v>
      </c>
      <c r="B528" s="10" t="s">
        <v>27</v>
      </c>
      <c r="C528" s="10" t="s">
        <v>25</v>
      </c>
      <c r="D528" s="10" t="s">
        <v>17</v>
      </c>
      <c r="E528" s="11">
        <v>56.85</v>
      </c>
    </row>
    <row r="529" spans="1:5" x14ac:dyDescent="0.25">
      <c r="A529" s="9">
        <v>42515</v>
      </c>
      <c r="B529" s="10" t="s">
        <v>27</v>
      </c>
      <c r="C529" s="10" t="s">
        <v>25</v>
      </c>
      <c r="D529" s="10" t="s">
        <v>13</v>
      </c>
      <c r="E529" s="11">
        <v>613.98</v>
      </c>
    </row>
    <row r="530" spans="1:5" x14ac:dyDescent="0.25">
      <c r="A530" s="9">
        <v>42389</v>
      </c>
      <c r="B530" s="10" t="s">
        <v>22</v>
      </c>
      <c r="C530" s="10" t="s">
        <v>15</v>
      </c>
      <c r="D530" s="10" t="s">
        <v>23</v>
      </c>
      <c r="E530" s="11">
        <v>1172.48</v>
      </c>
    </row>
    <row r="531" spans="1:5" x14ac:dyDescent="0.25">
      <c r="A531" s="9">
        <v>42526</v>
      </c>
      <c r="B531" s="10" t="s">
        <v>14</v>
      </c>
      <c r="C531" s="10" t="s">
        <v>15</v>
      </c>
      <c r="D531" s="10" t="s">
        <v>21</v>
      </c>
      <c r="E531" s="11">
        <v>2701.86</v>
      </c>
    </row>
    <row r="532" spans="1:5" x14ac:dyDescent="0.25">
      <c r="A532" s="9">
        <v>42482</v>
      </c>
      <c r="B532" s="10" t="s">
        <v>22</v>
      </c>
      <c r="C532" s="10" t="s">
        <v>15</v>
      </c>
      <c r="D532" s="10" t="s">
        <v>21</v>
      </c>
      <c r="E532" s="11">
        <v>1406.97</v>
      </c>
    </row>
    <row r="533" spans="1:5" x14ac:dyDescent="0.25">
      <c r="A533" s="9">
        <v>43012</v>
      </c>
      <c r="B533" s="10" t="s">
        <v>20</v>
      </c>
      <c r="C533" s="10" t="s">
        <v>19</v>
      </c>
      <c r="D533" s="10" t="s">
        <v>23</v>
      </c>
      <c r="E533" s="11">
        <v>937.98</v>
      </c>
    </row>
    <row r="534" spans="1:5" x14ac:dyDescent="0.25">
      <c r="A534" s="9">
        <v>42617</v>
      </c>
      <c r="B534" s="10" t="s">
        <v>22</v>
      </c>
      <c r="C534" s="10" t="s">
        <v>15</v>
      </c>
      <c r="D534" s="10" t="s">
        <v>23</v>
      </c>
      <c r="E534" s="11">
        <v>2540.36</v>
      </c>
    </row>
    <row r="535" spans="1:5" x14ac:dyDescent="0.25">
      <c r="A535" s="9">
        <v>42732</v>
      </c>
      <c r="B535" s="10" t="s">
        <v>22</v>
      </c>
      <c r="C535" s="10" t="s">
        <v>15</v>
      </c>
      <c r="D535" s="10" t="s">
        <v>17</v>
      </c>
      <c r="E535" s="11">
        <v>86.85</v>
      </c>
    </row>
    <row r="536" spans="1:5" x14ac:dyDescent="0.25">
      <c r="A536" s="9">
        <v>42990</v>
      </c>
      <c r="B536" s="10" t="s">
        <v>22</v>
      </c>
      <c r="C536" s="10" t="s">
        <v>15</v>
      </c>
      <c r="D536" s="10" t="s">
        <v>13</v>
      </c>
      <c r="E536" s="11">
        <v>3712.84</v>
      </c>
    </row>
    <row r="537" spans="1:5" x14ac:dyDescent="0.25">
      <c r="A537" s="9">
        <v>42502</v>
      </c>
      <c r="B537" s="10" t="s">
        <v>20</v>
      </c>
      <c r="C537" s="10" t="s">
        <v>19</v>
      </c>
      <c r="D537" s="10" t="s">
        <v>23</v>
      </c>
      <c r="E537" s="11">
        <v>86.85</v>
      </c>
    </row>
    <row r="538" spans="1:5" x14ac:dyDescent="0.25">
      <c r="A538" s="9">
        <v>42585</v>
      </c>
      <c r="B538" s="10" t="s">
        <v>20</v>
      </c>
      <c r="C538" s="10" t="s">
        <v>19</v>
      </c>
      <c r="D538" s="10" t="s">
        <v>23</v>
      </c>
      <c r="E538" s="11">
        <v>1406.97</v>
      </c>
    </row>
    <row r="539" spans="1:5" x14ac:dyDescent="0.25">
      <c r="A539" s="9">
        <v>42897</v>
      </c>
      <c r="B539" s="10" t="s">
        <v>22</v>
      </c>
      <c r="C539" s="10" t="s">
        <v>15</v>
      </c>
      <c r="D539" s="10" t="s">
        <v>23</v>
      </c>
      <c r="E539" s="11">
        <v>86.85</v>
      </c>
    </row>
    <row r="540" spans="1:5" x14ac:dyDescent="0.25">
      <c r="A540" s="9">
        <v>42988</v>
      </c>
      <c r="B540" s="10" t="s">
        <v>20</v>
      </c>
      <c r="C540" s="10" t="s">
        <v>19</v>
      </c>
      <c r="D540" s="10" t="s">
        <v>17</v>
      </c>
      <c r="E540" s="11">
        <v>2931.19</v>
      </c>
    </row>
    <row r="541" spans="1:5" x14ac:dyDescent="0.25">
      <c r="A541" s="9">
        <v>42396</v>
      </c>
      <c r="B541" s="10" t="s">
        <v>14</v>
      </c>
      <c r="C541" s="10" t="s">
        <v>15</v>
      </c>
      <c r="D541" s="10" t="s">
        <v>21</v>
      </c>
      <c r="E541" s="11">
        <v>1240.6500000000001</v>
      </c>
    </row>
    <row r="542" spans="1:5" x14ac:dyDescent="0.25">
      <c r="A542" s="9">
        <v>42792</v>
      </c>
      <c r="B542" s="10" t="s">
        <v>14</v>
      </c>
      <c r="C542" s="10" t="s">
        <v>15</v>
      </c>
      <c r="D542" s="10" t="s">
        <v>17</v>
      </c>
      <c r="E542" s="11">
        <v>137.85</v>
      </c>
    </row>
    <row r="543" spans="1:5" x14ac:dyDescent="0.25">
      <c r="A543" s="9">
        <v>42408</v>
      </c>
      <c r="B543" s="10" t="s">
        <v>20</v>
      </c>
      <c r="C543" s="10" t="s">
        <v>19</v>
      </c>
      <c r="D543" s="10" t="s">
        <v>23</v>
      </c>
      <c r="E543" s="11">
        <v>173.7</v>
      </c>
    </row>
    <row r="544" spans="1:5" x14ac:dyDescent="0.25">
      <c r="A544" s="9">
        <v>42697</v>
      </c>
      <c r="B544" s="10" t="s">
        <v>22</v>
      </c>
      <c r="C544" s="10" t="s">
        <v>15</v>
      </c>
      <c r="D544" s="10" t="s">
        <v>23</v>
      </c>
      <c r="E544" s="11">
        <v>1406.97</v>
      </c>
    </row>
    <row r="545" spans="1:5" x14ac:dyDescent="0.25">
      <c r="A545" s="9">
        <v>42418</v>
      </c>
      <c r="B545" s="10" t="s">
        <v>18</v>
      </c>
      <c r="C545" s="10" t="s">
        <v>19</v>
      </c>
      <c r="D545" s="10" t="s">
        <v>13</v>
      </c>
      <c r="E545" s="11">
        <v>55.9</v>
      </c>
    </row>
    <row r="546" spans="1:5" x14ac:dyDescent="0.25">
      <c r="A546" s="9">
        <v>42854</v>
      </c>
      <c r="B546" s="10" t="s">
        <v>27</v>
      </c>
      <c r="C546" s="10" t="s">
        <v>25</v>
      </c>
      <c r="D546" s="10" t="s">
        <v>21</v>
      </c>
      <c r="E546" s="11">
        <v>613.98</v>
      </c>
    </row>
    <row r="547" spans="1:5" x14ac:dyDescent="0.25">
      <c r="A547" s="9">
        <v>42648</v>
      </c>
      <c r="B547" s="10" t="s">
        <v>20</v>
      </c>
      <c r="C547" s="10" t="s">
        <v>19</v>
      </c>
      <c r="D547" s="10" t="s">
        <v>13</v>
      </c>
      <c r="E547" s="11">
        <v>937.98</v>
      </c>
    </row>
    <row r="548" spans="1:5" x14ac:dyDescent="0.25">
      <c r="A548" s="9">
        <v>42954</v>
      </c>
      <c r="B548" s="10" t="s">
        <v>14</v>
      </c>
      <c r="C548" s="10" t="s">
        <v>15</v>
      </c>
      <c r="D548" s="10" t="s">
        <v>23</v>
      </c>
      <c r="E548" s="11">
        <v>3639.24</v>
      </c>
    </row>
    <row r="549" spans="1:5" x14ac:dyDescent="0.25">
      <c r="A549" s="9">
        <v>42889</v>
      </c>
      <c r="B549" s="10" t="s">
        <v>20</v>
      </c>
      <c r="C549" s="10" t="s">
        <v>19</v>
      </c>
      <c r="D549" s="10" t="s">
        <v>21</v>
      </c>
      <c r="E549" s="11">
        <v>937.98</v>
      </c>
    </row>
    <row r="550" spans="1:5" x14ac:dyDescent="0.25">
      <c r="A550" s="9">
        <v>42484</v>
      </c>
      <c r="B550" s="10" t="s">
        <v>20</v>
      </c>
      <c r="C550" s="10" t="s">
        <v>19</v>
      </c>
      <c r="D550" s="10" t="s">
        <v>21</v>
      </c>
      <c r="E550" s="11">
        <v>28.95</v>
      </c>
    </row>
    <row r="551" spans="1:5" x14ac:dyDescent="0.25">
      <c r="A551" s="9">
        <v>43080</v>
      </c>
      <c r="B551" s="10" t="s">
        <v>14</v>
      </c>
      <c r="C551" s="10" t="s">
        <v>15</v>
      </c>
      <c r="D551" s="10" t="s">
        <v>21</v>
      </c>
      <c r="E551" s="11">
        <v>367.6</v>
      </c>
    </row>
    <row r="552" spans="1:5" x14ac:dyDescent="0.25">
      <c r="A552" s="9">
        <v>42948</v>
      </c>
      <c r="B552" s="10" t="s">
        <v>20</v>
      </c>
      <c r="C552" s="10" t="s">
        <v>19</v>
      </c>
      <c r="D552" s="10" t="s">
        <v>21</v>
      </c>
      <c r="E552" s="11">
        <v>173.7</v>
      </c>
    </row>
    <row r="553" spans="1:5" x14ac:dyDescent="0.25">
      <c r="A553" s="9">
        <v>42720</v>
      </c>
      <c r="B553" s="10" t="s">
        <v>18</v>
      </c>
      <c r="C553" s="10" t="s">
        <v>19</v>
      </c>
      <c r="D553" s="10" t="s">
        <v>21</v>
      </c>
      <c r="E553" s="11">
        <v>1131.98</v>
      </c>
    </row>
    <row r="554" spans="1:5" x14ac:dyDescent="0.25">
      <c r="A554" s="9">
        <v>43000</v>
      </c>
      <c r="B554" s="10" t="s">
        <v>28</v>
      </c>
      <c r="C554" s="10" t="s">
        <v>15</v>
      </c>
      <c r="D554" s="10" t="s">
        <v>23</v>
      </c>
      <c r="E554" s="11">
        <v>4103.66</v>
      </c>
    </row>
    <row r="555" spans="1:5" x14ac:dyDescent="0.25">
      <c r="A555" s="9">
        <v>42926</v>
      </c>
      <c r="B555" s="10" t="s">
        <v>24</v>
      </c>
      <c r="C555" s="10" t="s">
        <v>25</v>
      </c>
      <c r="D555" s="10" t="s">
        <v>23</v>
      </c>
      <c r="E555" s="11">
        <v>159.6</v>
      </c>
    </row>
    <row r="556" spans="1:5" x14ac:dyDescent="0.25">
      <c r="A556" s="9">
        <v>43086</v>
      </c>
      <c r="B556" s="10" t="s">
        <v>20</v>
      </c>
      <c r="C556" s="10" t="s">
        <v>19</v>
      </c>
      <c r="D556" s="10" t="s">
        <v>23</v>
      </c>
      <c r="E556" s="11">
        <v>937.98</v>
      </c>
    </row>
    <row r="557" spans="1:5" x14ac:dyDescent="0.25">
      <c r="A557" s="9">
        <v>42772</v>
      </c>
      <c r="B557" s="10" t="s">
        <v>22</v>
      </c>
      <c r="C557" s="10" t="s">
        <v>15</v>
      </c>
      <c r="D557" s="10" t="s">
        <v>17</v>
      </c>
      <c r="E557" s="11">
        <v>2084.4</v>
      </c>
    </row>
    <row r="558" spans="1:5" x14ac:dyDescent="0.25">
      <c r="A558" s="9">
        <v>42977</v>
      </c>
      <c r="B558" s="10" t="s">
        <v>16</v>
      </c>
      <c r="C558" s="10" t="s">
        <v>19</v>
      </c>
      <c r="D558" s="10" t="s">
        <v>23</v>
      </c>
      <c r="E558" s="11">
        <v>673.65</v>
      </c>
    </row>
    <row r="559" spans="1:5" x14ac:dyDescent="0.25">
      <c r="A559" s="9">
        <v>42797</v>
      </c>
      <c r="B559" s="10" t="s">
        <v>22</v>
      </c>
      <c r="C559" s="10" t="s">
        <v>15</v>
      </c>
      <c r="D559" s="10" t="s">
        <v>17</v>
      </c>
      <c r="E559" s="11">
        <v>57.9</v>
      </c>
    </row>
    <row r="560" spans="1:5" x14ac:dyDescent="0.25">
      <c r="A560" s="9">
        <v>42662</v>
      </c>
      <c r="B560" s="10" t="s">
        <v>20</v>
      </c>
      <c r="C560" s="10" t="s">
        <v>19</v>
      </c>
      <c r="D560" s="10" t="s">
        <v>23</v>
      </c>
      <c r="E560" s="11">
        <v>28.95</v>
      </c>
    </row>
    <row r="561" spans="1:5" x14ac:dyDescent="0.25">
      <c r="A561" s="9">
        <v>42495</v>
      </c>
      <c r="B561" s="10" t="s">
        <v>20</v>
      </c>
      <c r="C561" s="10" t="s">
        <v>19</v>
      </c>
      <c r="D561" s="10" t="s">
        <v>21</v>
      </c>
      <c r="E561" s="11">
        <v>1641.47</v>
      </c>
    </row>
    <row r="562" spans="1:5" x14ac:dyDescent="0.25">
      <c r="A562" s="9">
        <v>42878</v>
      </c>
      <c r="B562" s="10" t="s">
        <v>14</v>
      </c>
      <c r="C562" s="10" t="s">
        <v>15</v>
      </c>
      <c r="D562" s="10" t="s">
        <v>21</v>
      </c>
      <c r="E562" s="11">
        <v>91.9</v>
      </c>
    </row>
    <row r="563" spans="1:5" x14ac:dyDescent="0.25">
      <c r="A563" s="9">
        <v>42630</v>
      </c>
      <c r="B563" s="10" t="s">
        <v>22</v>
      </c>
      <c r="C563" s="10" t="s">
        <v>15</v>
      </c>
      <c r="D563" s="10" t="s">
        <v>21</v>
      </c>
      <c r="E563" s="11">
        <v>3322.01</v>
      </c>
    </row>
    <row r="564" spans="1:5" x14ac:dyDescent="0.25">
      <c r="A564" s="9">
        <v>43006</v>
      </c>
      <c r="B564" s="10" t="s">
        <v>14</v>
      </c>
      <c r="C564" s="10" t="s">
        <v>15</v>
      </c>
      <c r="D564" s="10" t="s">
        <v>21</v>
      </c>
      <c r="E564" s="11">
        <v>45.95</v>
      </c>
    </row>
    <row r="565" spans="1:5" x14ac:dyDescent="0.25">
      <c r="A565" s="9">
        <v>42947</v>
      </c>
      <c r="B565" s="10" t="s">
        <v>16</v>
      </c>
      <c r="C565" s="10" t="s">
        <v>19</v>
      </c>
      <c r="D565" s="10" t="s">
        <v>23</v>
      </c>
      <c r="E565" s="11">
        <v>74.849999999999994</v>
      </c>
    </row>
    <row r="566" spans="1:5" x14ac:dyDescent="0.25">
      <c r="A566" s="9">
        <v>42532</v>
      </c>
      <c r="B566" s="10" t="s">
        <v>20</v>
      </c>
      <c r="C566" s="10" t="s">
        <v>19</v>
      </c>
      <c r="D566" s="10" t="s">
        <v>23</v>
      </c>
      <c r="E566" s="11">
        <v>1172.48</v>
      </c>
    </row>
    <row r="567" spans="1:5" x14ac:dyDescent="0.25">
      <c r="A567" s="9">
        <v>42885</v>
      </c>
      <c r="B567" s="10" t="s">
        <v>18</v>
      </c>
      <c r="C567" s="10" t="s">
        <v>19</v>
      </c>
      <c r="D567" s="10" t="s">
        <v>17</v>
      </c>
      <c r="E567" s="11">
        <v>905.58</v>
      </c>
    </row>
    <row r="568" spans="1:5" x14ac:dyDescent="0.25">
      <c r="A568" s="9">
        <v>42691</v>
      </c>
      <c r="B568" s="10" t="s">
        <v>22</v>
      </c>
      <c r="C568" s="10" t="s">
        <v>15</v>
      </c>
      <c r="D568" s="10" t="s">
        <v>21</v>
      </c>
      <c r="E568" s="11">
        <v>781.65</v>
      </c>
    </row>
    <row r="569" spans="1:5" x14ac:dyDescent="0.25">
      <c r="A569" s="9">
        <v>42434</v>
      </c>
      <c r="B569" s="10" t="s">
        <v>18</v>
      </c>
      <c r="C569" s="10" t="s">
        <v>19</v>
      </c>
      <c r="D569" s="10" t="s">
        <v>23</v>
      </c>
      <c r="E569" s="11">
        <v>83.85</v>
      </c>
    </row>
    <row r="570" spans="1:5" x14ac:dyDescent="0.25">
      <c r="A570" s="9">
        <v>42619</v>
      </c>
      <c r="B570" s="10" t="s">
        <v>18</v>
      </c>
      <c r="C570" s="10" t="s">
        <v>19</v>
      </c>
      <c r="D570" s="10" t="s">
        <v>23</v>
      </c>
      <c r="E570" s="11">
        <v>2829.94</v>
      </c>
    </row>
    <row r="571" spans="1:5" x14ac:dyDescent="0.25">
      <c r="A571" s="9">
        <v>42904</v>
      </c>
      <c r="B571" s="10" t="s">
        <v>20</v>
      </c>
      <c r="C571" s="10" t="s">
        <v>19</v>
      </c>
      <c r="D571" s="10" t="s">
        <v>23</v>
      </c>
      <c r="E571" s="11">
        <v>2084.4</v>
      </c>
    </row>
    <row r="572" spans="1:5" x14ac:dyDescent="0.25">
      <c r="A572" s="9">
        <v>42830</v>
      </c>
      <c r="B572" s="10" t="s">
        <v>14</v>
      </c>
      <c r="C572" s="10" t="s">
        <v>15</v>
      </c>
      <c r="D572" s="10" t="s">
        <v>13</v>
      </c>
      <c r="E572" s="11">
        <v>45.95</v>
      </c>
    </row>
    <row r="573" spans="1:5" x14ac:dyDescent="0.25">
      <c r="A573" s="9">
        <v>42849</v>
      </c>
      <c r="B573" s="10" t="s">
        <v>22</v>
      </c>
      <c r="C573" s="10" t="s">
        <v>15</v>
      </c>
      <c r="D573" s="10" t="s">
        <v>17</v>
      </c>
      <c r="E573" s="11">
        <v>28.95</v>
      </c>
    </row>
    <row r="574" spans="1:5" x14ac:dyDescent="0.25">
      <c r="A574" s="9">
        <v>42734</v>
      </c>
      <c r="B574" s="10" t="s">
        <v>20</v>
      </c>
      <c r="C574" s="10" t="s">
        <v>19</v>
      </c>
      <c r="D574" s="10" t="s">
        <v>23</v>
      </c>
      <c r="E574" s="11">
        <v>28.95</v>
      </c>
    </row>
    <row r="575" spans="1:5" x14ac:dyDescent="0.25">
      <c r="A575" s="9">
        <v>42842</v>
      </c>
      <c r="B575" s="10" t="s">
        <v>28</v>
      </c>
      <c r="C575" s="10" t="s">
        <v>15</v>
      </c>
      <c r="D575" s="10" t="s">
        <v>17</v>
      </c>
      <c r="E575" s="11">
        <v>2540.36</v>
      </c>
    </row>
    <row r="576" spans="1:5" x14ac:dyDescent="0.25">
      <c r="A576" s="9">
        <v>42419</v>
      </c>
      <c r="B576" s="10" t="s">
        <v>14</v>
      </c>
      <c r="C576" s="10" t="s">
        <v>15</v>
      </c>
      <c r="D576" s="10" t="s">
        <v>17</v>
      </c>
      <c r="E576" s="11">
        <v>367.6</v>
      </c>
    </row>
    <row r="577" spans="1:5" x14ac:dyDescent="0.25">
      <c r="A577" s="9">
        <v>42859</v>
      </c>
      <c r="B577" s="10" t="s">
        <v>27</v>
      </c>
      <c r="C577" s="10" t="s">
        <v>25</v>
      </c>
      <c r="D577" s="10" t="s">
        <v>23</v>
      </c>
      <c r="E577" s="11">
        <v>511.65</v>
      </c>
    </row>
    <row r="578" spans="1:5" x14ac:dyDescent="0.25">
      <c r="A578" s="9">
        <v>42574</v>
      </c>
      <c r="B578" s="10" t="s">
        <v>20</v>
      </c>
      <c r="C578" s="10" t="s">
        <v>19</v>
      </c>
      <c r="D578" s="10" t="s">
        <v>21</v>
      </c>
      <c r="E578" s="11">
        <v>1172.48</v>
      </c>
    </row>
    <row r="579" spans="1:5" x14ac:dyDescent="0.25">
      <c r="A579" s="9">
        <v>43040</v>
      </c>
      <c r="B579" s="10" t="s">
        <v>22</v>
      </c>
      <c r="C579" s="10" t="s">
        <v>15</v>
      </c>
      <c r="D579" s="10" t="s">
        <v>23</v>
      </c>
      <c r="E579" s="11">
        <v>2292.84</v>
      </c>
    </row>
    <row r="580" spans="1:5" x14ac:dyDescent="0.25">
      <c r="A580" s="9">
        <v>42400</v>
      </c>
      <c r="B580" s="10" t="s">
        <v>22</v>
      </c>
      <c r="C580" s="10" t="s">
        <v>15</v>
      </c>
      <c r="D580" s="10" t="s">
        <v>21</v>
      </c>
      <c r="E580" s="11">
        <v>937.98</v>
      </c>
    </row>
    <row r="581" spans="1:5" x14ac:dyDescent="0.25">
      <c r="A581" s="9">
        <v>42662</v>
      </c>
      <c r="B581" s="10" t="s">
        <v>20</v>
      </c>
      <c r="C581" s="10" t="s">
        <v>19</v>
      </c>
      <c r="D581" s="10" t="s">
        <v>23</v>
      </c>
      <c r="E581" s="11">
        <v>57.9</v>
      </c>
    </row>
    <row r="582" spans="1:5" x14ac:dyDescent="0.25">
      <c r="A582" s="9">
        <v>42909</v>
      </c>
      <c r="B582" s="10" t="s">
        <v>14</v>
      </c>
      <c r="C582" s="10" t="s">
        <v>15</v>
      </c>
      <c r="D582" s="10" t="s">
        <v>21</v>
      </c>
      <c r="E582" s="11">
        <v>45.95</v>
      </c>
    </row>
    <row r="583" spans="1:5" x14ac:dyDescent="0.25">
      <c r="A583" s="9">
        <v>42614</v>
      </c>
      <c r="B583" s="10" t="s">
        <v>20</v>
      </c>
      <c r="C583" s="10" t="s">
        <v>19</v>
      </c>
      <c r="D583" s="10" t="s">
        <v>23</v>
      </c>
      <c r="E583" s="11">
        <v>231.6</v>
      </c>
    </row>
    <row r="584" spans="1:5" x14ac:dyDescent="0.25">
      <c r="A584" s="9">
        <v>42630</v>
      </c>
      <c r="B584" s="10" t="s">
        <v>24</v>
      </c>
      <c r="C584" s="10" t="s">
        <v>25</v>
      </c>
      <c r="D584" s="10" t="s">
        <v>21</v>
      </c>
      <c r="E584" s="11">
        <v>119.7</v>
      </c>
    </row>
    <row r="585" spans="1:5" x14ac:dyDescent="0.25">
      <c r="A585" s="9">
        <v>42554</v>
      </c>
      <c r="B585" s="10" t="s">
        <v>20</v>
      </c>
      <c r="C585" s="10" t="s">
        <v>19</v>
      </c>
      <c r="D585" s="10" t="s">
        <v>23</v>
      </c>
      <c r="E585" s="11">
        <v>3712.84</v>
      </c>
    </row>
    <row r="586" spans="1:5" x14ac:dyDescent="0.25">
      <c r="A586" s="9">
        <v>42989</v>
      </c>
      <c r="B586" s="10" t="s">
        <v>20</v>
      </c>
      <c r="C586" s="10" t="s">
        <v>19</v>
      </c>
      <c r="D586" s="10" t="s">
        <v>13</v>
      </c>
      <c r="E586" s="11">
        <v>86.85</v>
      </c>
    </row>
    <row r="587" spans="1:5" x14ac:dyDescent="0.25">
      <c r="A587" s="9">
        <v>42786</v>
      </c>
      <c r="B587" s="10" t="s">
        <v>16</v>
      </c>
      <c r="C587" s="10" t="s">
        <v>19</v>
      </c>
      <c r="D587" s="10" t="s">
        <v>17</v>
      </c>
      <c r="E587" s="11">
        <v>224.55</v>
      </c>
    </row>
    <row r="588" spans="1:5" x14ac:dyDescent="0.25">
      <c r="A588" s="9">
        <v>42423</v>
      </c>
      <c r="B588" s="10" t="s">
        <v>27</v>
      </c>
      <c r="C588" s="10" t="s">
        <v>25</v>
      </c>
      <c r="D588" s="10" t="s">
        <v>17</v>
      </c>
      <c r="E588" s="11">
        <v>1114.26</v>
      </c>
    </row>
    <row r="589" spans="1:5" x14ac:dyDescent="0.25">
      <c r="A589" s="9">
        <v>42570</v>
      </c>
      <c r="B589" s="10" t="s">
        <v>16</v>
      </c>
      <c r="C589" s="10" t="s">
        <v>19</v>
      </c>
      <c r="D589" s="10" t="s">
        <v>13</v>
      </c>
      <c r="E589" s="11">
        <v>24.95</v>
      </c>
    </row>
    <row r="590" spans="1:5" x14ac:dyDescent="0.25">
      <c r="A590" s="9">
        <v>43047</v>
      </c>
      <c r="B590" s="10" t="s">
        <v>14</v>
      </c>
      <c r="C590" s="10" t="s">
        <v>15</v>
      </c>
      <c r="D590" s="10" t="s">
        <v>23</v>
      </c>
      <c r="E590" s="11">
        <v>1488.78</v>
      </c>
    </row>
    <row r="591" spans="1:5" x14ac:dyDescent="0.25">
      <c r="A591" s="9">
        <v>42451</v>
      </c>
      <c r="B591" s="10" t="s">
        <v>18</v>
      </c>
      <c r="C591" s="10" t="s">
        <v>19</v>
      </c>
      <c r="D591" s="10" t="s">
        <v>13</v>
      </c>
      <c r="E591" s="11">
        <v>27.95</v>
      </c>
    </row>
    <row r="592" spans="1:5" x14ac:dyDescent="0.25">
      <c r="A592" s="9">
        <v>42974</v>
      </c>
      <c r="B592" s="10" t="s">
        <v>20</v>
      </c>
      <c r="C592" s="10" t="s">
        <v>19</v>
      </c>
      <c r="D592" s="10" t="s">
        <v>13</v>
      </c>
      <c r="E592" s="11">
        <v>4103.66</v>
      </c>
    </row>
    <row r="593" spans="1:5" x14ac:dyDescent="0.25">
      <c r="A593" s="9">
        <v>42447</v>
      </c>
      <c r="B593" s="10" t="s">
        <v>16</v>
      </c>
      <c r="C593" s="10" t="s">
        <v>19</v>
      </c>
      <c r="D593" s="10" t="s">
        <v>23</v>
      </c>
      <c r="E593" s="11">
        <v>124.75</v>
      </c>
    </row>
    <row r="594" spans="1:5" x14ac:dyDescent="0.25">
      <c r="A594" s="9">
        <v>42769</v>
      </c>
      <c r="B594" s="10" t="s">
        <v>20</v>
      </c>
      <c r="C594" s="10" t="s">
        <v>19</v>
      </c>
      <c r="D594" s="10" t="s">
        <v>21</v>
      </c>
      <c r="E594" s="11">
        <v>4103.66</v>
      </c>
    </row>
    <row r="595" spans="1:5" x14ac:dyDescent="0.25">
      <c r="A595" s="9">
        <v>42747</v>
      </c>
      <c r="B595" s="10" t="s">
        <v>26</v>
      </c>
      <c r="C595" s="10" t="s">
        <v>15</v>
      </c>
      <c r="D595" s="10" t="s">
        <v>23</v>
      </c>
      <c r="E595" s="11">
        <v>754.65</v>
      </c>
    </row>
    <row r="596" spans="1:5" x14ac:dyDescent="0.25">
      <c r="A596" s="9">
        <v>42598</v>
      </c>
      <c r="B596" s="10" t="s">
        <v>18</v>
      </c>
      <c r="C596" s="10" t="s">
        <v>19</v>
      </c>
      <c r="D596" s="10" t="s">
        <v>23</v>
      </c>
      <c r="E596" s="11">
        <v>1131.98</v>
      </c>
    </row>
    <row r="597" spans="1:5" x14ac:dyDescent="0.25">
      <c r="A597" s="9">
        <v>43095</v>
      </c>
      <c r="B597" s="10" t="s">
        <v>20</v>
      </c>
      <c r="C597" s="10" t="s">
        <v>19</v>
      </c>
      <c r="D597" s="10" t="s">
        <v>21</v>
      </c>
      <c r="E597" s="11">
        <v>3517.43</v>
      </c>
    </row>
    <row r="598" spans="1:5" x14ac:dyDescent="0.25">
      <c r="A598" s="9">
        <v>42426</v>
      </c>
      <c r="B598" s="10" t="s">
        <v>20</v>
      </c>
      <c r="C598" s="10" t="s">
        <v>19</v>
      </c>
      <c r="D598" s="10" t="s">
        <v>17</v>
      </c>
      <c r="E598" s="11">
        <v>1406.97</v>
      </c>
    </row>
    <row r="599" spans="1:5" x14ac:dyDescent="0.25">
      <c r="A599" s="9">
        <v>42615</v>
      </c>
      <c r="B599" s="10" t="s">
        <v>20</v>
      </c>
      <c r="C599" s="10" t="s">
        <v>19</v>
      </c>
      <c r="D599" s="10" t="s">
        <v>17</v>
      </c>
      <c r="E599" s="11">
        <v>28.95</v>
      </c>
    </row>
    <row r="600" spans="1:5" x14ac:dyDescent="0.25">
      <c r="A600" s="9">
        <v>42775</v>
      </c>
      <c r="B600" s="10" t="s">
        <v>18</v>
      </c>
      <c r="C600" s="10" t="s">
        <v>19</v>
      </c>
      <c r="D600" s="10" t="s">
        <v>17</v>
      </c>
      <c r="E600" s="11">
        <v>27.95</v>
      </c>
    </row>
    <row r="601" spans="1:5" x14ac:dyDescent="0.25">
      <c r="A601" s="9">
        <v>42933</v>
      </c>
      <c r="B601" s="10" t="s">
        <v>14</v>
      </c>
      <c r="C601" s="10" t="s">
        <v>15</v>
      </c>
      <c r="D601" s="10" t="s">
        <v>17</v>
      </c>
      <c r="E601" s="11">
        <v>5272.76</v>
      </c>
    </row>
    <row r="602" spans="1:5" x14ac:dyDescent="0.25">
      <c r="A602" s="9">
        <v>42824</v>
      </c>
      <c r="B602" s="10" t="s">
        <v>14</v>
      </c>
      <c r="C602" s="10" t="s">
        <v>15</v>
      </c>
      <c r="D602" s="10" t="s">
        <v>21</v>
      </c>
      <c r="E602" s="11">
        <v>2233.17</v>
      </c>
    </row>
    <row r="603" spans="1:5" x14ac:dyDescent="0.25">
      <c r="A603" s="9">
        <v>42735</v>
      </c>
      <c r="B603" s="10" t="s">
        <v>22</v>
      </c>
      <c r="C603" s="10" t="s">
        <v>15</v>
      </c>
      <c r="D603" s="10" t="s">
        <v>23</v>
      </c>
      <c r="E603" s="11">
        <v>28.95</v>
      </c>
    </row>
    <row r="604" spans="1:5" x14ac:dyDescent="0.25">
      <c r="A604" s="9">
        <v>43087</v>
      </c>
      <c r="B604" s="10" t="s">
        <v>28</v>
      </c>
      <c r="C604" s="10" t="s">
        <v>15</v>
      </c>
      <c r="D604" s="10" t="s">
        <v>23</v>
      </c>
      <c r="E604" s="11">
        <v>144.75</v>
      </c>
    </row>
    <row r="605" spans="1:5" x14ac:dyDescent="0.25">
      <c r="A605" s="9">
        <v>42645</v>
      </c>
      <c r="B605" s="10" t="s">
        <v>18</v>
      </c>
      <c r="C605" s="10" t="s">
        <v>19</v>
      </c>
      <c r="D605" s="10" t="s">
        <v>21</v>
      </c>
      <c r="E605" s="11">
        <v>1131.98</v>
      </c>
    </row>
    <row r="606" spans="1:5" x14ac:dyDescent="0.25">
      <c r="A606" s="9">
        <v>42535</v>
      </c>
      <c r="B606" s="10" t="s">
        <v>16</v>
      </c>
      <c r="C606" s="10" t="s">
        <v>19</v>
      </c>
      <c r="D606" s="10" t="s">
        <v>23</v>
      </c>
      <c r="E606" s="11">
        <v>124.75</v>
      </c>
    </row>
    <row r="607" spans="1:5" x14ac:dyDescent="0.25">
      <c r="A607" s="9">
        <v>42959</v>
      </c>
      <c r="B607" s="10" t="s">
        <v>26</v>
      </c>
      <c r="C607" s="10" t="s">
        <v>15</v>
      </c>
      <c r="D607" s="10" t="s">
        <v>23</v>
      </c>
      <c r="E607" s="11">
        <v>139.75</v>
      </c>
    </row>
    <row r="608" spans="1:5" x14ac:dyDescent="0.25">
      <c r="A608" s="9">
        <v>42950</v>
      </c>
      <c r="B608" s="10" t="s">
        <v>20</v>
      </c>
      <c r="C608" s="10" t="s">
        <v>19</v>
      </c>
      <c r="D608" s="10" t="s">
        <v>23</v>
      </c>
      <c r="E608" s="11">
        <v>3908.25</v>
      </c>
    </row>
    <row r="609" spans="1:5" x14ac:dyDescent="0.25">
      <c r="A609" s="9">
        <v>42597</v>
      </c>
      <c r="B609" s="10" t="s">
        <v>26</v>
      </c>
      <c r="C609" s="10" t="s">
        <v>15</v>
      </c>
      <c r="D609" s="10" t="s">
        <v>21</v>
      </c>
      <c r="E609" s="11">
        <v>2263.9499999999998</v>
      </c>
    </row>
    <row r="610" spans="1:5" x14ac:dyDescent="0.25">
      <c r="A610" s="9">
        <v>42935</v>
      </c>
      <c r="B610" s="10" t="s">
        <v>18</v>
      </c>
      <c r="C610" s="10" t="s">
        <v>19</v>
      </c>
      <c r="D610" s="10" t="s">
        <v>13</v>
      </c>
      <c r="E610" s="11">
        <v>905.58</v>
      </c>
    </row>
    <row r="611" spans="1:5" x14ac:dyDescent="0.25">
      <c r="A611" s="9">
        <v>42885</v>
      </c>
      <c r="B611" s="10" t="s">
        <v>28</v>
      </c>
      <c r="C611" s="10" t="s">
        <v>15</v>
      </c>
      <c r="D611" s="10" t="s">
        <v>21</v>
      </c>
      <c r="E611" s="11">
        <v>57.9</v>
      </c>
    </row>
    <row r="612" spans="1:5" x14ac:dyDescent="0.25">
      <c r="A612" s="9">
        <v>42889</v>
      </c>
      <c r="B612" s="10" t="s">
        <v>20</v>
      </c>
      <c r="C612" s="10" t="s">
        <v>19</v>
      </c>
      <c r="D612" s="10" t="s">
        <v>21</v>
      </c>
      <c r="E612" s="11">
        <v>86.85</v>
      </c>
    </row>
    <row r="613" spans="1:5" x14ac:dyDescent="0.25">
      <c r="A613" s="9">
        <v>42512</v>
      </c>
      <c r="B613" s="10" t="s">
        <v>20</v>
      </c>
      <c r="C613" s="10" t="s">
        <v>19</v>
      </c>
      <c r="D613" s="10" t="s">
        <v>23</v>
      </c>
      <c r="E613" s="11">
        <v>86.85</v>
      </c>
    </row>
    <row r="614" spans="1:5" x14ac:dyDescent="0.25">
      <c r="A614" s="9">
        <v>42594</v>
      </c>
      <c r="B614" s="10" t="s">
        <v>16</v>
      </c>
      <c r="C614" s="10" t="s">
        <v>19</v>
      </c>
      <c r="D614" s="10" t="s">
        <v>13</v>
      </c>
      <c r="E614" s="11">
        <v>174.65</v>
      </c>
    </row>
    <row r="615" spans="1:5" x14ac:dyDescent="0.25">
      <c r="A615" s="9">
        <v>42901</v>
      </c>
      <c r="B615" s="10" t="s">
        <v>20</v>
      </c>
      <c r="C615" s="10" t="s">
        <v>19</v>
      </c>
      <c r="D615" s="10" t="s">
        <v>17</v>
      </c>
      <c r="E615" s="11">
        <v>260.55</v>
      </c>
    </row>
    <row r="616" spans="1:5" x14ac:dyDescent="0.25">
      <c r="A616" s="9">
        <v>42408</v>
      </c>
      <c r="B616" s="10" t="s">
        <v>20</v>
      </c>
      <c r="C616" s="10" t="s">
        <v>19</v>
      </c>
      <c r="D616" s="10" t="s">
        <v>21</v>
      </c>
      <c r="E616" s="11">
        <v>144.75</v>
      </c>
    </row>
    <row r="617" spans="1:5" x14ac:dyDescent="0.25">
      <c r="A617" s="9">
        <v>43045</v>
      </c>
      <c r="B617" s="10" t="s">
        <v>20</v>
      </c>
      <c r="C617" s="10" t="s">
        <v>19</v>
      </c>
      <c r="D617" s="10" t="s">
        <v>23</v>
      </c>
      <c r="E617" s="11">
        <v>2292.84</v>
      </c>
    </row>
    <row r="618" spans="1:5" x14ac:dyDescent="0.25">
      <c r="A618" s="9">
        <v>42578</v>
      </c>
      <c r="B618" s="10" t="s">
        <v>18</v>
      </c>
      <c r="C618" s="10" t="s">
        <v>19</v>
      </c>
      <c r="D618" s="10" t="s">
        <v>21</v>
      </c>
      <c r="E618" s="11">
        <v>2829.94</v>
      </c>
    </row>
    <row r="619" spans="1:5" x14ac:dyDescent="0.25">
      <c r="A619" s="9">
        <v>42720</v>
      </c>
      <c r="B619" s="10" t="s">
        <v>18</v>
      </c>
      <c r="C619" s="10" t="s">
        <v>19</v>
      </c>
      <c r="D619" s="10" t="s">
        <v>23</v>
      </c>
      <c r="E619" s="11">
        <v>1131.98</v>
      </c>
    </row>
    <row r="620" spans="1:5" x14ac:dyDescent="0.25">
      <c r="A620" s="9">
        <v>42988</v>
      </c>
      <c r="B620" s="10" t="s">
        <v>28</v>
      </c>
      <c r="C620" s="10" t="s">
        <v>15</v>
      </c>
      <c r="D620" s="10" t="s">
        <v>23</v>
      </c>
      <c r="E620" s="11">
        <v>86.85</v>
      </c>
    </row>
    <row r="621" spans="1:5" x14ac:dyDescent="0.25">
      <c r="A621" s="9">
        <v>42676</v>
      </c>
      <c r="B621" s="10" t="s">
        <v>22</v>
      </c>
      <c r="C621" s="10" t="s">
        <v>15</v>
      </c>
      <c r="D621" s="10" t="s">
        <v>21</v>
      </c>
      <c r="E621" s="11">
        <v>3712.84</v>
      </c>
    </row>
    <row r="622" spans="1:5" x14ac:dyDescent="0.25">
      <c r="A622" s="9">
        <v>42400</v>
      </c>
      <c r="B622" s="10" t="s">
        <v>14</v>
      </c>
      <c r="C622" s="10" t="s">
        <v>15</v>
      </c>
      <c r="D622" s="10" t="s">
        <v>23</v>
      </c>
      <c r="E622" s="11">
        <v>2233.17</v>
      </c>
    </row>
    <row r="623" spans="1:5" x14ac:dyDescent="0.25">
      <c r="A623" s="9">
        <v>42822</v>
      </c>
      <c r="B623" s="10" t="s">
        <v>24</v>
      </c>
      <c r="C623" s="10" t="s">
        <v>25</v>
      </c>
      <c r="D623" s="10" t="s">
        <v>23</v>
      </c>
      <c r="E623" s="11">
        <v>807.98</v>
      </c>
    </row>
    <row r="624" spans="1:5" x14ac:dyDescent="0.25">
      <c r="A624" s="9">
        <v>42698</v>
      </c>
      <c r="B624" s="10" t="s">
        <v>20</v>
      </c>
      <c r="C624" s="10" t="s">
        <v>19</v>
      </c>
      <c r="D624" s="10" t="s">
        <v>17</v>
      </c>
      <c r="E624" s="11">
        <v>781.65</v>
      </c>
    </row>
    <row r="625" spans="1:5" x14ac:dyDescent="0.25">
      <c r="A625" s="9">
        <v>42808</v>
      </c>
      <c r="B625" s="10" t="s">
        <v>20</v>
      </c>
      <c r="C625" s="10" t="s">
        <v>19</v>
      </c>
      <c r="D625" s="10" t="s">
        <v>21</v>
      </c>
      <c r="E625" s="11">
        <v>1172.48</v>
      </c>
    </row>
    <row r="626" spans="1:5" x14ac:dyDescent="0.25">
      <c r="A626" s="9">
        <v>42887</v>
      </c>
      <c r="B626" s="10" t="s">
        <v>20</v>
      </c>
      <c r="C626" s="10" t="s">
        <v>19</v>
      </c>
      <c r="D626" s="10" t="s">
        <v>17</v>
      </c>
      <c r="E626" s="11">
        <v>86.85</v>
      </c>
    </row>
    <row r="627" spans="1:5" x14ac:dyDescent="0.25">
      <c r="A627" s="9">
        <v>42819</v>
      </c>
      <c r="B627" s="10" t="s">
        <v>22</v>
      </c>
      <c r="C627" s="10" t="s">
        <v>15</v>
      </c>
      <c r="D627" s="10" t="s">
        <v>21</v>
      </c>
      <c r="E627" s="11">
        <v>260.55</v>
      </c>
    </row>
    <row r="628" spans="1:5" x14ac:dyDescent="0.25">
      <c r="A628" s="9">
        <v>42737</v>
      </c>
      <c r="B628" s="10" t="s">
        <v>14</v>
      </c>
      <c r="C628" s="10" t="s">
        <v>15</v>
      </c>
      <c r="D628" s="10" t="s">
        <v>17</v>
      </c>
      <c r="E628" s="11">
        <v>91.9</v>
      </c>
    </row>
    <row r="629" spans="1:5" x14ac:dyDescent="0.25">
      <c r="A629" s="9">
        <v>42387</v>
      </c>
      <c r="B629" s="10" t="s">
        <v>22</v>
      </c>
      <c r="C629" s="10" t="s">
        <v>15</v>
      </c>
      <c r="D629" s="10" t="s">
        <v>23</v>
      </c>
      <c r="E629" s="11">
        <v>1172.48</v>
      </c>
    </row>
    <row r="630" spans="1:5" x14ac:dyDescent="0.25">
      <c r="A630" s="9">
        <v>42903</v>
      </c>
      <c r="B630" s="10" t="s">
        <v>20</v>
      </c>
      <c r="C630" s="10" t="s">
        <v>19</v>
      </c>
      <c r="D630" s="10" t="s">
        <v>17</v>
      </c>
      <c r="E630" s="11">
        <v>57.9</v>
      </c>
    </row>
    <row r="631" spans="1:5" x14ac:dyDescent="0.25">
      <c r="A631" s="9">
        <v>42906</v>
      </c>
      <c r="B631" s="10" t="s">
        <v>22</v>
      </c>
      <c r="C631" s="10" t="s">
        <v>15</v>
      </c>
      <c r="D631" s="10" t="s">
        <v>21</v>
      </c>
      <c r="E631" s="11">
        <v>1172.48</v>
      </c>
    </row>
    <row r="632" spans="1:5" x14ac:dyDescent="0.25">
      <c r="A632" s="9">
        <v>43086</v>
      </c>
      <c r="B632" s="10" t="s">
        <v>14</v>
      </c>
      <c r="C632" s="10" t="s">
        <v>15</v>
      </c>
      <c r="D632" s="10" t="s">
        <v>21</v>
      </c>
      <c r="E632" s="11">
        <v>1860.98</v>
      </c>
    </row>
    <row r="633" spans="1:5" x14ac:dyDescent="0.25">
      <c r="A633" s="9">
        <v>42637</v>
      </c>
      <c r="B633" s="10" t="s">
        <v>16</v>
      </c>
      <c r="C633" s="10" t="s">
        <v>19</v>
      </c>
      <c r="D633" s="10" t="s">
        <v>23</v>
      </c>
      <c r="E633" s="11">
        <v>74.849999999999994</v>
      </c>
    </row>
    <row r="634" spans="1:5" x14ac:dyDescent="0.25">
      <c r="A634" s="9">
        <v>42717</v>
      </c>
      <c r="B634" s="10" t="s">
        <v>20</v>
      </c>
      <c r="C634" s="10" t="s">
        <v>19</v>
      </c>
      <c r="D634" s="10" t="s">
        <v>17</v>
      </c>
      <c r="E634" s="11">
        <v>202.65</v>
      </c>
    </row>
    <row r="635" spans="1:5" x14ac:dyDescent="0.25">
      <c r="A635" s="9">
        <v>42716</v>
      </c>
      <c r="B635" s="10" t="s">
        <v>20</v>
      </c>
      <c r="C635" s="10" t="s">
        <v>19</v>
      </c>
      <c r="D635" s="10" t="s">
        <v>21</v>
      </c>
      <c r="E635" s="11">
        <v>28.95</v>
      </c>
    </row>
    <row r="636" spans="1:5" x14ac:dyDescent="0.25">
      <c r="A636" s="9">
        <v>42489</v>
      </c>
      <c r="B636" s="10" t="s">
        <v>14</v>
      </c>
      <c r="C636" s="10" t="s">
        <v>15</v>
      </c>
      <c r="D636" s="10" t="s">
        <v>13</v>
      </c>
      <c r="E636" s="11">
        <v>321.64999999999998</v>
      </c>
    </row>
    <row r="637" spans="1:5" x14ac:dyDescent="0.25">
      <c r="A637" s="9">
        <v>42501</v>
      </c>
      <c r="B637" s="10" t="s">
        <v>20</v>
      </c>
      <c r="C637" s="10" t="s">
        <v>19</v>
      </c>
      <c r="D637" s="10" t="s">
        <v>21</v>
      </c>
      <c r="E637" s="11">
        <v>1406.97</v>
      </c>
    </row>
    <row r="638" spans="1:5" x14ac:dyDescent="0.25">
      <c r="A638" s="9">
        <v>42417</v>
      </c>
      <c r="B638" s="10" t="s">
        <v>14</v>
      </c>
      <c r="C638" s="10" t="s">
        <v>15</v>
      </c>
      <c r="D638" s="10" t="s">
        <v>21</v>
      </c>
      <c r="E638" s="11">
        <v>1860.98</v>
      </c>
    </row>
    <row r="639" spans="1:5" x14ac:dyDescent="0.25">
      <c r="A639" s="9">
        <v>42981</v>
      </c>
      <c r="B639" s="10" t="s">
        <v>18</v>
      </c>
      <c r="C639" s="10" t="s">
        <v>19</v>
      </c>
      <c r="D639" s="10" t="s">
        <v>17</v>
      </c>
      <c r="E639" s="11">
        <v>1358.37</v>
      </c>
    </row>
    <row r="640" spans="1:5" x14ac:dyDescent="0.25">
      <c r="A640" s="9">
        <v>42851</v>
      </c>
      <c r="B640" s="10" t="s">
        <v>14</v>
      </c>
      <c r="C640" s="10" t="s">
        <v>15</v>
      </c>
      <c r="D640" s="10" t="s">
        <v>23</v>
      </c>
      <c r="E640" s="11">
        <v>1240.6500000000001</v>
      </c>
    </row>
    <row r="641" spans="1:5" x14ac:dyDescent="0.25">
      <c r="A641" s="9">
        <v>42735</v>
      </c>
      <c r="B641" s="10" t="s">
        <v>18</v>
      </c>
      <c r="C641" s="10" t="s">
        <v>19</v>
      </c>
      <c r="D641" s="10" t="s">
        <v>23</v>
      </c>
      <c r="E641" s="11">
        <v>83.85</v>
      </c>
    </row>
    <row r="642" spans="1:5" x14ac:dyDescent="0.25">
      <c r="A642" s="9">
        <v>42991</v>
      </c>
      <c r="B642" s="10" t="s">
        <v>14</v>
      </c>
      <c r="C642" s="10" t="s">
        <v>15</v>
      </c>
      <c r="D642" s="10" t="s">
        <v>17</v>
      </c>
      <c r="E642" s="11">
        <v>2233.17</v>
      </c>
    </row>
    <row r="643" spans="1:5" x14ac:dyDescent="0.25">
      <c r="A643" s="9">
        <v>42553</v>
      </c>
      <c r="B643" s="10" t="s">
        <v>20</v>
      </c>
      <c r="C643" s="10" t="s">
        <v>19</v>
      </c>
      <c r="D643" s="10" t="s">
        <v>21</v>
      </c>
      <c r="E643" s="11">
        <v>86.85</v>
      </c>
    </row>
    <row r="644" spans="1:5" x14ac:dyDescent="0.25">
      <c r="A644" s="9">
        <v>43096</v>
      </c>
      <c r="B644" s="10" t="s">
        <v>20</v>
      </c>
      <c r="C644" s="10" t="s">
        <v>19</v>
      </c>
      <c r="D644" s="10" t="s">
        <v>13</v>
      </c>
      <c r="E644" s="11">
        <v>1172.48</v>
      </c>
    </row>
    <row r="645" spans="1:5" x14ac:dyDescent="0.25">
      <c r="A645" s="9">
        <v>43083</v>
      </c>
      <c r="B645" s="10" t="s">
        <v>18</v>
      </c>
      <c r="C645" s="10" t="s">
        <v>19</v>
      </c>
      <c r="D645" s="10" t="s">
        <v>21</v>
      </c>
      <c r="E645" s="11">
        <v>754.65</v>
      </c>
    </row>
    <row r="646" spans="1:5" x14ac:dyDescent="0.25">
      <c r="A646" s="9">
        <v>42444</v>
      </c>
      <c r="B646" s="10" t="s">
        <v>27</v>
      </c>
      <c r="C646" s="10" t="s">
        <v>25</v>
      </c>
      <c r="D646" s="10" t="s">
        <v>23</v>
      </c>
      <c r="E646" s="11">
        <v>2174.5100000000002</v>
      </c>
    </row>
    <row r="647" spans="1:5" x14ac:dyDescent="0.25">
      <c r="A647" s="9">
        <v>42537</v>
      </c>
      <c r="B647" s="10" t="s">
        <v>20</v>
      </c>
      <c r="C647" s="10" t="s">
        <v>19</v>
      </c>
      <c r="D647" s="10" t="s">
        <v>21</v>
      </c>
      <c r="E647" s="11">
        <v>57.9</v>
      </c>
    </row>
    <row r="648" spans="1:5" x14ac:dyDescent="0.25">
      <c r="A648" s="9">
        <v>42920</v>
      </c>
      <c r="B648" s="10" t="s">
        <v>28</v>
      </c>
      <c r="C648" s="10" t="s">
        <v>15</v>
      </c>
      <c r="D648" s="10" t="s">
        <v>21</v>
      </c>
      <c r="E648" s="11">
        <v>3908.25</v>
      </c>
    </row>
    <row r="649" spans="1:5" x14ac:dyDescent="0.25">
      <c r="A649" s="9">
        <v>42818</v>
      </c>
      <c r="B649" s="10" t="s">
        <v>20</v>
      </c>
      <c r="C649" s="10" t="s">
        <v>19</v>
      </c>
      <c r="D649" s="10" t="s">
        <v>13</v>
      </c>
      <c r="E649" s="11">
        <v>202.65</v>
      </c>
    </row>
    <row r="650" spans="1:5" x14ac:dyDescent="0.25">
      <c r="A650" s="9">
        <v>42720</v>
      </c>
      <c r="B650" s="10" t="s">
        <v>14</v>
      </c>
      <c r="C650" s="10" t="s">
        <v>15</v>
      </c>
      <c r="D650" s="10" t="s">
        <v>17</v>
      </c>
      <c r="E650" s="11">
        <v>367.6</v>
      </c>
    </row>
    <row r="651" spans="1:5" x14ac:dyDescent="0.25">
      <c r="A651" s="9">
        <v>42605</v>
      </c>
      <c r="B651" s="10" t="s">
        <v>20</v>
      </c>
      <c r="C651" s="10" t="s">
        <v>19</v>
      </c>
      <c r="D651" s="10" t="s">
        <v>21</v>
      </c>
      <c r="E651" s="11">
        <v>1172.48</v>
      </c>
    </row>
    <row r="652" spans="1:5" x14ac:dyDescent="0.25">
      <c r="A652" s="9">
        <v>43080</v>
      </c>
      <c r="B652" s="10" t="s">
        <v>20</v>
      </c>
      <c r="C652" s="10" t="s">
        <v>19</v>
      </c>
      <c r="D652" s="10" t="s">
        <v>23</v>
      </c>
      <c r="E652" s="11">
        <v>3126.6</v>
      </c>
    </row>
    <row r="653" spans="1:5" x14ac:dyDescent="0.25">
      <c r="A653" s="9">
        <v>42423</v>
      </c>
      <c r="B653" s="10" t="s">
        <v>20</v>
      </c>
      <c r="C653" s="10" t="s">
        <v>19</v>
      </c>
      <c r="D653" s="10" t="s">
        <v>17</v>
      </c>
      <c r="E653" s="11">
        <v>28.95</v>
      </c>
    </row>
    <row r="654" spans="1:5" x14ac:dyDescent="0.25">
      <c r="A654" s="9">
        <v>42405</v>
      </c>
      <c r="B654" s="10" t="s">
        <v>20</v>
      </c>
      <c r="C654" s="10" t="s">
        <v>19</v>
      </c>
      <c r="D654" s="10" t="s">
        <v>17</v>
      </c>
      <c r="E654" s="11">
        <v>260.55</v>
      </c>
    </row>
    <row r="655" spans="1:5" x14ac:dyDescent="0.25">
      <c r="A655" s="9">
        <v>42480</v>
      </c>
      <c r="B655" s="10" t="s">
        <v>20</v>
      </c>
      <c r="C655" s="10" t="s">
        <v>19</v>
      </c>
      <c r="D655" s="10" t="s">
        <v>13</v>
      </c>
      <c r="E655" s="11">
        <v>1702.26</v>
      </c>
    </row>
    <row r="656" spans="1:5" x14ac:dyDescent="0.25">
      <c r="A656" s="9">
        <v>42373</v>
      </c>
      <c r="B656" s="10" t="s">
        <v>18</v>
      </c>
      <c r="C656" s="10" t="s">
        <v>19</v>
      </c>
      <c r="D656" s="10" t="s">
        <v>23</v>
      </c>
      <c r="E656" s="11">
        <v>754.65</v>
      </c>
    </row>
    <row r="657" spans="1:5" x14ac:dyDescent="0.25">
      <c r="A657" s="9">
        <v>42472</v>
      </c>
      <c r="B657" s="10" t="s">
        <v>20</v>
      </c>
      <c r="C657" s="10" t="s">
        <v>19</v>
      </c>
      <c r="D657" s="10" t="s">
        <v>23</v>
      </c>
      <c r="E657" s="11">
        <v>937.98</v>
      </c>
    </row>
    <row r="658" spans="1:5" x14ac:dyDescent="0.25">
      <c r="A658" s="9">
        <v>42683</v>
      </c>
      <c r="B658" s="10" t="s">
        <v>18</v>
      </c>
      <c r="C658" s="10" t="s">
        <v>19</v>
      </c>
      <c r="D658" s="10" t="s">
        <v>23</v>
      </c>
      <c r="E658" s="11">
        <v>83.85</v>
      </c>
    </row>
    <row r="659" spans="1:5" x14ac:dyDescent="0.25">
      <c r="A659" s="9">
        <v>42949</v>
      </c>
      <c r="B659" s="10" t="s">
        <v>22</v>
      </c>
      <c r="C659" s="10" t="s">
        <v>15</v>
      </c>
      <c r="D659" s="10" t="s">
        <v>17</v>
      </c>
      <c r="E659" s="11">
        <v>937.98</v>
      </c>
    </row>
    <row r="660" spans="1:5" x14ac:dyDescent="0.25">
      <c r="A660" s="9">
        <v>43060</v>
      </c>
      <c r="B660" s="10" t="s">
        <v>26</v>
      </c>
      <c r="C660" s="10" t="s">
        <v>15</v>
      </c>
      <c r="D660" s="10" t="s">
        <v>17</v>
      </c>
      <c r="E660" s="11">
        <v>223.6</v>
      </c>
    </row>
    <row r="661" spans="1:5" x14ac:dyDescent="0.25">
      <c r="A661" s="9">
        <v>42997</v>
      </c>
      <c r="B661" s="10" t="s">
        <v>22</v>
      </c>
      <c r="C661" s="10" t="s">
        <v>15</v>
      </c>
      <c r="D661" s="10" t="s">
        <v>17</v>
      </c>
      <c r="E661" s="11">
        <v>115.8</v>
      </c>
    </row>
    <row r="662" spans="1:5" x14ac:dyDescent="0.25">
      <c r="A662" s="9">
        <v>42759</v>
      </c>
      <c r="B662" s="10" t="s">
        <v>18</v>
      </c>
      <c r="C662" s="10" t="s">
        <v>19</v>
      </c>
      <c r="D662" s="10" t="s">
        <v>21</v>
      </c>
      <c r="E662" s="11">
        <v>905.58</v>
      </c>
    </row>
    <row r="663" spans="1:5" x14ac:dyDescent="0.25">
      <c r="A663" s="9">
        <v>42531</v>
      </c>
      <c r="B663" s="10" t="s">
        <v>20</v>
      </c>
      <c r="C663" s="10" t="s">
        <v>19</v>
      </c>
      <c r="D663" s="10" t="s">
        <v>21</v>
      </c>
      <c r="E663" s="11">
        <v>937.98</v>
      </c>
    </row>
    <row r="664" spans="1:5" x14ac:dyDescent="0.25">
      <c r="A664" s="9">
        <v>42695</v>
      </c>
      <c r="B664" s="10" t="s">
        <v>24</v>
      </c>
      <c r="C664" s="10" t="s">
        <v>25</v>
      </c>
      <c r="D664" s="10" t="s">
        <v>23</v>
      </c>
      <c r="E664" s="11">
        <v>179.55</v>
      </c>
    </row>
    <row r="665" spans="1:5" x14ac:dyDescent="0.25">
      <c r="A665" s="9">
        <v>42814</v>
      </c>
      <c r="B665" s="10" t="s">
        <v>22</v>
      </c>
      <c r="C665" s="10" t="s">
        <v>15</v>
      </c>
      <c r="D665" s="10" t="s">
        <v>23</v>
      </c>
      <c r="E665" s="11">
        <v>3712.84</v>
      </c>
    </row>
    <row r="666" spans="1:5" x14ac:dyDescent="0.25">
      <c r="A666" s="9">
        <v>42723</v>
      </c>
      <c r="B666" s="10" t="s">
        <v>14</v>
      </c>
      <c r="C666" s="10" t="s">
        <v>15</v>
      </c>
      <c r="D666" s="10" t="s">
        <v>17</v>
      </c>
      <c r="E666" s="11">
        <v>1860.98</v>
      </c>
    </row>
    <row r="667" spans="1:5" x14ac:dyDescent="0.25">
      <c r="A667" s="9">
        <v>43092</v>
      </c>
      <c r="B667" s="10" t="s">
        <v>14</v>
      </c>
      <c r="C667" s="10" t="s">
        <v>15</v>
      </c>
      <c r="D667" s="10" t="s">
        <v>17</v>
      </c>
      <c r="E667" s="11">
        <v>2977.56</v>
      </c>
    </row>
    <row r="668" spans="1:5" x14ac:dyDescent="0.25">
      <c r="A668" s="9">
        <v>42943</v>
      </c>
      <c r="B668" s="10" t="s">
        <v>14</v>
      </c>
      <c r="C668" s="10" t="s">
        <v>15</v>
      </c>
      <c r="D668" s="10" t="s">
        <v>17</v>
      </c>
      <c r="E668" s="11">
        <v>229.75</v>
      </c>
    </row>
    <row r="669" spans="1:5" x14ac:dyDescent="0.25">
      <c r="A669" s="9">
        <v>42621</v>
      </c>
      <c r="B669" s="10" t="s">
        <v>18</v>
      </c>
      <c r="C669" s="10" t="s">
        <v>19</v>
      </c>
      <c r="D669" s="10" t="s">
        <v>13</v>
      </c>
      <c r="E669" s="11">
        <v>223.6</v>
      </c>
    </row>
    <row r="670" spans="1:5" x14ac:dyDescent="0.25">
      <c r="A670" s="9">
        <v>42834</v>
      </c>
      <c r="B670" s="10" t="s">
        <v>20</v>
      </c>
      <c r="C670" s="10" t="s">
        <v>19</v>
      </c>
      <c r="D670" s="10" t="s">
        <v>23</v>
      </c>
      <c r="E670" s="11">
        <v>781.65</v>
      </c>
    </row>
    <row r="671" spans="1:5" x14ac:dyDescent="0.25">
      <c r="A671" s="9">
        <v>42568</v>
      </c>
      <c r="B671" s="10" t="s">
        <v>14</v>
      </c>
      <c r="C671" s="10" t="s">
        <v>15</v>
      </c>
      <c r="D671" s="10" t="s">
        <v>23</v>
      </c>
      <c r="E671" s="11">
        <v>1488.78</v>
      </c>
    </row>
    <row r="672" spans="1:5" x14ac:dyDescent="0.25">
      <c r="A672" s="9">
        <v>42381</v>
      </c>
      <c r="B672" s="10" t="s">
        <v>20</v>
      </c>
      <c r="C672" s="10" t="s">
        <v>19</v>
      </c>
      <c r="D672" s="10" t="s">
        <v>21</v>
      </c>
      <c r="E672" s="11">
        <v>57.9</v>
      </c>
    </row>
    <row r="673" spans="1:5" x14ac:dyDescent="0.25">
      <c r="A673" s="9">
        <v>42906</v>
      </c>
      <c r="B673" s="10" t="s">
        <v>22</v>
      </c>
      <c r="C673" s="10" t="s">
        <v>15</v>
      </c>
      <c r="D673" s="10" t="s">
        <v>17</v>
      </c>
      <c r="E673" s="11">
        <v>2540.36</v>
      </c>
    </row>
    <row r="674" spans="1:5" x14ac:dyDescent="0.25">
      <c r="A674" s="9">
        <v>43002</v>
      </c>
      <c r="B674" s="10" t="s">
        <v>20</v>
      </c>
      <c r="C674" s="10" t="s">
        <v>19</v>
      </c>
      <c r="D674" s="10" t="s">
        <v>23</v>
      </c>
      <c r="E674" s="11">
        <v>2084.4</v>
      </c>
    </row>
    <row r="675" spans="1:5" x14ac:dyDescent="0.25">
      <c r="A675" s="9">
        <v>42820</v>
      </c>
      <c r="B675" s="10" t="s">
        <v>22</v>
      </c>
      <c r="C675" s="10" t="s">
        <v>15</v>
      </c>
      <c r="D675" s="10" t="s">
        <v>21</v>
      </c>
      <c r="E675" s="11">
        <v>1406.97</v>
      </c>
    </row>
    <row r="676" spans="1:5" x14ac:dyDescent="0.25">
      <c r="A676" s="9">
        <v>42528</v>
      </c>
      <c r="B676" s="10" t="s">
        <v>18</v>
      </c>
      <c r="C676" s="10" t="s">
        <v>19</v>
      </c>
      <c r="D676" s="10" t="s">
        <v>23</v>
      </c>
      <c r="E676" s="11">
        <v>251.55</v>
      </c>
    </row>
    <row r="677" spans="1:5" x14ac:dyDescent="0.25">
      <c r="A677" s="9">
        <v>42749</v>
      </c>
      <c r="B677" s="10" t="s">
        <v>20</v>
      </c>
      <c r="C677" s="10" t="s">
        <v>19</v>
      </c>
      <c r="D677" s="10" t="s">
        <v>17</v>
      </c>
      <c r="E677" s="11">
        <v>781.65</v>
      </c>
    </row>
    <row r="678" spans="1:5" x14ac:dyDescent="0.25">
      <c r="A678" s="9">
        <v>43034</v>
      </c>
      <c r="B678" s="10" t="s">
        <v>20</v>
      </c>
      <c r="C678" s="10" t="s">
        <v>19</v>
      </c>
      <c r="D678" s="10" t="s">
        <v>13</v>
      </c>
      <c r="E678" s="11">
        <v>86.85</v>
      </c>
    </row>
    <row r="679" spans="1:5" x14ac:dyDescent="0.25">
      <c r="A679" s="9">
        <v>42521</v>
      </c>
      <c r="B679" s="10" t="s">
        <v>28</v>
      </c>
      <c r="C679" s="10" t="s">
        <v>15</v>
      </c>
      <c r="D679" s="10" t="s">
        <v>17</v>
      </c>
      <c r="E679" s="11">
        <v>3126.6</v>
      </c>
    </row>
    <row r="680" spans="1:5" x14ac:dyDescent="0.25">
      <c r="A680" s="9">
        <v>42640</v>
      </c>
      <c r="B680" s="10" t="s">
        <v>20</v>
      </c>
      <c r="C680" s="10" t="s">
        <v>19</v>
      </c>
      <c r="D680" s="10" t="s">
        <v>23</v>
      </c>
      <c r="E680" s="11">
        <v>28.95</v>
      </c>
    </row>
    <row r="681" spans="1:5" x14ac:dyDescent="0.25">
      <c r="A681" s="9">
        <v>42371</v>
      </c>
      <c r="B681" s="10" t="s">
        <v>28</v>
      </c>
      <c r="C681" s="10" t="s">
        <v>15</v>
      </c>
      <c r="D681" s="10" t="s">
        <v>17</v>
      </c>
      <c r="E681" s="11">
        <v>937.98</v>
      </c>
    </row>
    <row r="682" spans="1:5" x14ac:dyDescent="0.25">
      <c r="A682" s="9">
        <v>42533</v>
      </c>
      <c r="B682" s="10" t="s">
        <v>20</v>
      </c>
      <c r="C682" s="10" t="s">
        <v>19</v>
      </c>
      <c r="D682" s="10" t="s">
        <v>13</v>
      </c>
      <c r="E682" s="11">
        <v>28.95</v>
      </c>
    </row>
    <row r="683" spans="1:5" x14ac:dyDescent="0.25">
      <c r="A683" s="9">
        <v>42490</v>
      </c>
      <c r="B683" s="10" t="s">
        <v>20</v>
      </c>
      <c r="C683" s="10" t="s">
        <v>19</v>
      </c>
      <c r="D683" s="10" t="s">
        <v>21</v>
      </c>
      <c r="E683" s="11">
        <v>86.85</v>
      </c>
    </row>
    <row r="684" spans="1:5" x14ac:dyDescent="0.25">
      <c r="A684" s="9">
        <v>42620</v>
      </c>
      <c r="B684" s="10" t="s">
        <v>20</v>
      </c>
      <c r="C684" s="10" t="s">
        <v>19</v>
      </c>
      <c r="D684" s="10" t="s">
        <v>13</v>
      </c>
      <c r="E684" s="11">
        <v>3517.43</v>
      </c>
    </row>
    <row r="685" spans="1:5" x14ac:dyDescent="0.25">
      <c r="A685" s="9">
        <v>42460</v>
      </c>
      <c r="B685" s="10" t="s">
        <v>20</v>
      </c>
      <c r="C685" s="10" t="s">
        <v>19</v>
      </c>
      <c r="D685" s="10" t="s">
        <v>21</v>
      </c>
      <c r="E685" s="11">
        <v>144.75</v>
      </c>
    </row>
    <row r="686" spans="1:5" x14ac:dyDescent="0.25">
      <c r="A686" s="9">
        <v>42715</v>
      </c>
      <c r="B686" s="10" t="s">
        <v>14</v>
      </c>
      <c r="C686" s="10" t="s">
        <v>15</v>
      </c>
      <c r="D686" s="10" t="s">
        <v>17</v>
      </c>
      <c r="E686" s="11">
        <v>1240.6500000000001</v>
      </c>
    </row>
    <row r="687" spans="1:5" x14ac:dyDescent="0.25">
      <c r="A687" s="9">
        <v>42771</v>
      </c>
      <c r="B687" s="10" t="s">
        <v>14</v>
      </c>
      <c r="C687" s="10" t="s">
        <v>15</v>
      </c>
      <c r="D687" s="10" t="s">
        <v>17</v>
      </c>
      <c r="E687" s="11">
        <v>137.85</v>
      </c>
    </row>
    <row r="688" spans="1:5" x14ac:dyDescent="0.25">
      <c r="A688" s="9">
        <v>43095</v>
      </c>
      <c r="B688" s="10" t="s">
        <v>27</v>
      </c>
      <c r="C688" s="10" t="s">
        <v>25</v>
      </c>
      <c r="D688" s="10" t="s">
        <v>13</v>
      </c>
      <c r="E688" s="11">
        <v>37.9</v>
      </c>
    </row>
    <row r="689" spans="1:5" x14ac:dyDescent="0.25">
      <c r="A689" s="9">
        <v>42571</v>
      </c>
      <c r="B689" s="10" t="s">
        <v>18</v>
      </c>
      <c r="C689" s="10" t="s">
        <v>19</v>
      </c>
      <c r="D689" s="10" t="s">
        <v>23</v>
      </c>
      <c r="E689" s="11">
        <v>1131.98</v>
      </c>
    </row>
    <row r="690" spans="1:5" x14ac:dyDescent="0.25">
      <c r="A690" s="9">
        <v>42818</v>
      </c>
      <c r="B690" s="10" t="s">
        <v>14</v>
      </c>
      <c r="C690" s="10" t="s">
        <v>15</v>
      </c>
      <c r="D690" s="10" t="s">
        <v>21</v>
      </c>
      <c r="E690" s="11">
        <v>413.55</v>
      </c>
    </row>
    <row r="691" spans="1:5" x14ac:dyDescent="0.25">
      <c r="A691" s="9">
        <v>42908</v>
      </c>
      <c r="B691" s="10" t="s">
        <v>20</v>
      </c>
      <c r="C691" s="10" t="s">
        <v>19</v>
      </c>
      <c r="D691" s="10" t="s">
        <v>17</v>
      </c>
      <c r="E691" s="11">
        <v>3908.25</v>
      </c>
    </row>
    <row r="692" spans="1:5" x14ac:dyDescent="0.25">
      <c r="A692" s="9">
        <v>43091</v>
      </c>
      <c r="B692" s="10" t="s">
        <v>16</v>
      </c>
      <c r="C692" s="10" t="s">
        <v>19</v>
      </c>
      <c r="D692" s="10" t="s">
        <v>21</v>
      </c>
      <c r="E692" s="11">
        <v>74.849999999999994</v>
      </c>
    </row>
    <row r="693" spans="1:5" x14ac:dyDescent="0.25">
      <c r="A693" s="9">
        <v>42701</v>
      </c>
      <c r="B693" s="10" t="s">
        <v>20</v>
      </c>
      <c r="C693" s="10" t="s">
        <v>19</v>
      </c>
      <c r="D693" s="10" t="s">
        <v>13</v>
      </c>
      <c r="E693" s="11">
        <v>86.85</v>
      </c>
    </row>
    <row r="694" spans="1:5" x14ac:dyDescent="0.25">
      <c r="A694" s="9">
        <v>42460</v>
      </c>
      <c r="B694" s="10" t="s">
        <v>27</v>
      </c>
      <c r="C694" s="10" t="s">
        <v>25</v>
      </c>
      <c r="D694" s="10" t="s">
        <v>17</v>
      </c>
      <c r="E694" s="11">
        <v>75.8</v>
      </c>
    </row>
    <row r="695" spans="1:5" x14ac:dyDescent="0.25">
      <c r="A695" s="9">
        <v>42906</v>
      </c>
      <c r="B695" s="10" t="s">
        <v>27</v>
      </c>
      <c r="C695" s="10" t="s">
        <v>25</v>
      </c>
      <c r="D695" s="10" t="s">
        <v>21</v>
      </c>
      <c r="E695" s="11">
        <v>767.48</v>
      </c>
    </row>
    <row r="696" spans="1:5" x14ac:dyDescent="0.25">
      <c r="A696" s="9">
        <v>42481</v>
      </c>
      <c r="B696" s="10" t="s">
        <v>20</v>
      </c>
      <c r="C696" s="10" t="s">
        <v>19</v>
      </c>
      <c r="D696" s="10" t="s">
        <v>21</v>
      </c>
      <c r="E696" s="11">
        <v>781.65</v>
      </c>
    </row>
    <row r="697" spans="1:5" x14ac:dyDescent="0.25">
      <c r="A697" s="9">
        <v>43049</v>
      </c>
      <c r="B697" s="10" t="s">
        <v>22</v>
      </c>
      <c r="C697" s="10" t="s">
        <v>15</v>
      </c>
      <c r="D697" s="10" t="s">
        <v>17</v>
      </c>
      <c r="E697" s="11">
        <v>115.8</v>
      </c>
    </row>
    <row r="698" spans="1:5" x14ac:dyDescent="0.25">
      <c r="A698" s="9">
        <v>43011</v>
      </c>
      <c r="B698" s="10" t="s">
        <v>14</v>
      </c>
      <c r="C698" s="10" t="s">
        <v>15</v>
      </c>
      <c r="D698" s="10" t="s">
        <v>21</v>
      </c>
      <c r="E698" s="11">
        <v>1860.98</v>
      </c>
    </row>
    <row r="699" spans="1:5" x14ac:dyDescent="0.25">
      <c r="A699" s="9">
        <v>43075</v>
      </c>
      <c r="B699" s="10" t="s">
        <v>22</v>
      </c>
      <c r="C699" s="10" t="s">
        <v>15</v>
      </c>
      <c r="D699" s="10" t="s">
        <v>21</v>
      </c>
      <c r="E699" s="11">
        <v>86.85</v>
      </c>
    </row>
    <row r="700" spans="1:5" x14ac:dyDescent="0.25">
      <c r="A700" s="9">
        <v>42865</v>
      </c>
      <c r="B700" s="10" t="s">
        <v>20</v>
      </c>
      <c r="C700" s="10" t="s">
        <v>19</v>
      </c>
      <c r="D700" s="10" t="s">
        <v>23</v>
      </c>
      <c r="E700" s="11">
        <v>1406.97</v>
      </c>
    </row>
    <row r="701" spans="1:5" x14ac:dyDescent="0.25">
      <c r="A701" s="9">
        <v>42529</v>
      </c>
      <c r="B701" s="10" t="s">
        <v>20</v>
      </c>
      <c r="C701" s="10" t="s">
        <v>19</v>
      </c>
      <c r="D701" s="10" t="s">
        <v>23</v>
      </c>
      <c r="E701" s="11">
        <v>1172.48</v>
      </c>
    </row>
    <row r="702" spans="1:5" x14ac:dyDescent="0.25">
      <c r="A702" s="9">
        <v>42642</v>
      </c>
      <c r="B702" s="10" t="s">
        <v>20</v>
      </c>
      <c r="C702" s="10" t="s">
        <v>19</v>
      </c>
      <c r="D702" s="10" t="s">
        <v>23</v>
      </c>
      <c r="E702" s="11">
        <v>2931.19</v>
      </c>
    </row>
    <row r="703" spans="1:5" x14ac:dyDescent="0.25">
      <c r="A703" s="9">
        <v>42578</v>
      </c>
      <c r="B703" s="10" t="s">
        <v>22</v>
      </c>
      <c r="C703" s="10" t="s">
        <v>15</v>
      </c>
      <c r="D703" s="10" t="s">
        <v>21</v>
      </c>
      <c r="E703" s="11">
        <v>2735.78</v>
      </c>
    </row>
    <row r="704" spans="1:5" x14ac:dyDescent="0.25">
      <c r="A704" s="9">
        <v>42721</v>
      </c>
      <c r="B704" s="10" t="s">
        <v>20</v>
      </c>
      <c r="C704" s="10" t="s">
        <v>19</v>
      </c>
      <c r="D704" s="10" t="s">
        <v>17</v>
      </c>
      <c r="E704" s="11">
        <v>231.6</v>
      </c>
    </row>
    <row r="705" spans="1:5" x14ac:dyDescent="0.25">
      <c r="A705" s="9">
        <v>42386</v>
      </c>
      <c r="B705" s="10" t="s">
        <v>22</v>
      </c>
      <c r="C705" s="10" t="s">
        <v>15</v>
      </c>
      <c r="D705" s="10" t="s">
        <v>13</v>
      </c>
      <c r="E705" s="11">
        <v>937.98</v>
      </c>
    </row>
    <row r="706" spans="1:5" x14ac:dyDescent="0.25">
      <c r="A706" s="9">
        <v>42802</v>
      </c>
      <c r="B706" s="10" t="s">
        <v>20</v>
      </c>
      <c r="C706" s="10" t="s">
        <v>19</v>
      </c>
      <c r="D706" s="10" t="s">
        <v>17</v>
      </c>
      <c r="E706" s="11">
        <v>2292.84</v>
      </c>
    </row>
    <row r="707" spans="1:5" x14ac:dyDescent="0.25">
      <c r="A707" s="9">
        <v>42656</v>
      </c>
      <c r="B707" s="10" t="s">
        <v>20</v>
      </c>
      <c r="C707" s="10" t="s">
        <v>19</v>
      </c>
      <c r="D707" s="10" t="s">
        <v>21</v>
      </c>
      <c r="E707" s="11">
        <v>2084.4</v>
      </c>
    </row>
    <row r="708" spans="1:5" x14ac:dyDescent="0.25">
      <c r="A708" s="9">
        <v>43013</v>
      </c>
      <c r="B708" s="10" t="s">
        <v>24</v>
      </c>
      <c r="C708" s="10" t="s">
        <v>25</v>
      </c>
      <c r="D708" s="10" t="s">
        <v>23</v>
      </c>
      <c r="E708" s="11">
        <v>646.38</v>
      </c>
    </row>
    <row r="709" spans="1:5" x14ac:dyDescent="0.25">
      <c r="A709" s="9">
        <v>42551</v>
      </c>
      <c r="B709" s="10" t="s">
        <v>20</v>
      </c>
      <c r="C709" s="10" t="s">
        <v>19</v>
      </c>
      <c r="D709" s="10" t="s">
        <v>17</v>
      </c>
      <c r="E709" s="11">
        <v>57.9</v>
      </c>
    </row>
    <row r="710" spans="1:5" x14ac:dyDescent="0.25">
      <c r="A710" s="9">
        <v>42603</v>
      </c>
      <c r="B710" s="10" t="s">
        <v>22</v>
      </c>
      <c r="C710" s="10" t="s">
        <v>15</v>
      </c>
      <c r="D710" s="10" t="s">
        <v>21</v>
      </c>
      <c r="E710" s="11">
        <v>57.9</v>
      </c>
    </row>
    <row r="711" spans="1:5" x14ac:dyDescent="0.25">
      <c r="A711" s="9">
        <v>42596</v>
      </c>
      <c r="B711" s="10" t="s">
        <v>20</v>
      </c>
      <c r="C711" s="10" t="s">
        <v>19</v>
      </c>
      <c r="D711" s="10" t="s">
        <v>17</v>
      </c>
      <c r="E711" s="11">
        <v>937.98</v>
      </c>
    </row>
    <row r="712" spans="1:5" x14ac:dyDescent="0.25">
      <c r="A712" s="9">
        <v>42522</v>
      </c>
      <c r="B712" s="10" t="s">
        <v>20</v>
      </c>
      <c r="C712" s="10" t="s">
        <v>19</v>
      </c>
      <c r="D712" s="10" t="s">
        <v>21</v>
      </c>
      <c r="E712" s="11">
        <v>57.9</v>
      </c>
    </row>
    <row r="713" spans="1:5" x14ac:dyDescent="0.25">
      <c r="A713" s="9">
        <v>43091</v>
      </c>
      <c r="B713" s="10" t="s">
        <v>20</v>
      </c>
      <c r="C713" s="10" t="s">
        <v>19</v>
      </c>
      <c r="D713" s="10" t="s">
        <v>21</v>
      </c>
      <c r="E713" s="11">
        <v>86.85</v>
      </c>
    </row>
    <row r="714" spans="1:5" x14ac:dyDescent="0.25">
      <c r="A714" s="9">
        <v>42459</v>
      </c>
      <c r="B714" s="10" t="s">
        <v>14</v>
      </c>
      <c r="C714" s="10" t="s">
        <v>15</v>
      </c>
      <c r="D714" s="10" t="s">
        <v>21</v>
      </c>
      <c r="E714" s="11">
        <v>1860.98</v>
      </c>
    </row>
    <row r="715" spans="1:5" x14ac:dyDescent="0.25">
      <c r="A715" s="9">
        <v>42922</v>
      </c>
      <c r="B715" s="10" t="s">
        <v>22</v>
      </c>
      <c r="C715" s="10" t="s">
        <v>15</v>
      </c>
      <c r="D715" s="10" t="s">
        <v>17</v>
      </c>
      <c r="E715" s="11">
        <v>57.9</v>
      </c>
    </row>
    <row r="716" spans="1:5" x14ac:dyDescent="0.25">
      <c r="A716" s="9">
        <v>42393</v>
      </c>
      <c r="B716" s="10" t="s">
        <v>22</v>
      </c>
      <c r="C716" s="10" t="s">
        <v>15</v>
      </c>
      <c r="D716" s="10" t="s">
        <v>23</v>
      </c>
      <c r="E716" s="11">
        <v>57.9</v>
      </c>
    </row>
    <row r="717" spans="1:5" x14ac:dyDescent="0.25">
      <c r="A717" s="9">
        <v>42513</v>
      </c>
      <c r="B717" s="10" t="s">
        <v>20</v>
      </c>
      <c r="C717" s="10" t="s">
        <v>19</v>
      </c>
      <c r="D717" s="10" t="s">
        <v>17</v>
      </c>
      <c r="E717" s="11">
        <v>1406.97</v>
      </c>
    </row>
    <row r="718" spans="1:5" x14ac:dyDescent="0.25">
      <c r="A718" s="9">
        <v>43035</v>
      </c>
      <c r="B718" s="10" t="s">
        <v>14</v>
      </c>
      <c r="C718" s="10" t="s">
        <v>15</v>
      </c>
      <c r="D718" s="10" t="s">
        <v>17</v>
      </c>
      <c r="E718" s="11">
        <v>5272.76</v>
      </c>
    </row>
    <row r="719" spans="1:5" x14ac:dyDescent="0.25">
      <c r="A719" s="9">
        <v>42555</v>
      </c>
      <c r="B719" s="10" t="s">
        <v>20</v>
      </c>
      <c r="C719" s="10" t="s">
        <v>19</v>
      </c>
      <c r="D719" s="10" t="s">
        <v>17</v>
      </c>
      <c r="E719" s="11">
        <v>28.95</v>
      </c>
    </row>
    <row r="720" spans="1:5" x14ac:dyDescent="0.25">
      <c r="A720" s="9">
        <v>42789</v>
      </c>
      <c r="B720" s="10" t="s">
        <v>22</v>
      </c>
      <c r="C720" s="10" t="s">
        <v>15</v>
      </c>
      <c r="D720" s="10" t="s">
        <v>17</v>
      </c>
      <c r="E720" s="11">
        <v>57.9</v>
      </c>
    </row>
    <row r="721" spans="1:5" x14ac:dyDescent="0.25">
      <c r="A721" s="9">
        <v>42570</v>
      </c>
      <c r="B721" s="10" t="s">
        <v>22</v>
      </c>
      <c r="C721" s="10" t="s">
        <v>15</v>
      </c>
      <c r="D721" s="10" t="s">
        <v>23</v>
      </c>
      <c r="E721" s="11">
        <v>115.8</v>
      </c>
    </row>
    <row r="722" spans="1:5" x14ac:dyDescent="0.25">
      <c r="A722" s="9">
        <v>42623</v>
      </c>
      <c r="B722" s="10" t="s">
        <v>18</v>
      </c>
      <c r="C722" s="10" t="s">
        <v>19</v>
      </c>
      <c r="D722" s="10" t="s">
        <v>17</v>
      </c>
      <c r="E722" s="11">
        <v>2452.61</v>
      </c>
    </row>
    <row r="723" spans="1:5" x14ac:dyDescent="0.25">
      <c r="A723" s="9">
        <v>43094</v>
      </c>
      <c r="B723" s="10" t="s">
        <v>20</v>
      </c>
      <c r="C723" s="10" t="s">
        <v>19</v>
      </c>
      <c r="D723" s="10" t="s">
        <v>17</v>
      </c>
      <c r="E723" s="11">
        <v>1406.97</v>
      </c>
    </row>
    <row r="724" spans="1:5" x14ac:dyDescent="0.25">
      <c r="A724" s="9">
        <v>42695</v>
      </c>
      <c r="B724" s="10" t="s">
        <v>20</v>
      </c>
      <c r="C724" s="10" t="s">
        <v>19</v>
      </c>
      <c r="D724" s="10" t="s">
        <v>17</v>
      </c>
      <c r="E724" s="11">
        <v>1172.48</v>
      </c>
    </row>
  </sheetData>
  <conditionalFormatting sqref="G4:H15">
    <cfRule type="expression" dxfId="4" priority="3">
      <formula>ISBLANK($H4)</formula>
    </cfRule>
  </conditionalFormatting>
  <conditionalFormatting sqref="I4:J15 L4:L15">
    <cfRule type="expression" dxfId="3" priority="2">
      <formula>ISBLANK($H4)</formula>
    </cfRule>
  </conditionalFormatting>
  <conditionalFormatting sqref="K4:K15">
    <cfRule type="expression" dxfId="2" priority="1">
      <formula>ISBLANK($H4)</formula>
    </cfRule>
  </conditionalFormatting>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D a t 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 i : t y p e = " S a n d b o x E d i t o r M e a s u r e G r i d K e y " & g t ; & l t ; T a b l e N a m e & g t ; d D a t e & l t ; / T a b l e N a m e & g t ; & l t ; / K e y & g t ; & l t ; M a i n t a i n e r 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D a t e & l t ; / K e y & g t ; & l t ; / D i a g r a m O b j e c t K e y & g t ; & l t ; D i a g r a m O b j e c t K e y & g t ; & l t ; K e y & g t ; C o l u m n s \ M o n t h N u m b e r & l t ; / K e y & g t ; & l t ; / D i a g r a m O b j e c t K e y & g t ; & l t ; D i a g r a m O b j e c t K e y & g t ; & l t ; K e y & g t ; C o l u m n s \ M o n t h N a m e & l t ; / K e y & g t ; & l t ; / D i a g r a m O b j e c t K e y & g t ; & l t ; D i a g r a m O b j e c t K e y & g t ; & l t ; K e y & g t ; C o l u m n s \ Y e a 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M o n t h N u m b e r & l t ; / K e y & g t ; & l t ; / a : K e y & g t ; & l t ; a : V a l u e   i : t y p e = " M e a s u r e G r i d N o d e V i e w S t a t e " & g t ; & l t ; C o l u m n & g t ; 1 & l t ; / C o l u m n & g t ; & l t ; L a y e d O u t & g t ; t r u e & l t ; / L a y e d O u t & g t ; & l t ; / a : V a l u e & g t ; & l t ; / a : K e y V a l u e O f D i a g r a m O b j e c t K e y a n y T y p e z b w N T n L X & g t ; & l t ; a : K e y V a l u e O f D i a g r a m O b j e c t K e y a n y T y p e z b w N T n L X & g t ; & l t ; a : K e y & g t ; & l t ; K e y & g t ; C o l u m n s \ M o n t h N a m e & l t ; / K e y & g t ; & l t ; / a : K e y & g t ; & l t ; a : V a l u e   i : t y p e = " M e a s u r e G r i d N o d e V i e w S t a t e " & g t ; & l t ; C o l u m n & g t ; 2 & l t ; / C o l u m n & g t ; & l t ; L a y e d O u t & g t ; t r u e & l t ; / L a y e d O u t & g t ; & l t ; / a : V a l u e & g t ; & l t ; / a : K e y V a l u e O f D i a g r a m O b j e c t K e y a n y T y p e z b w N T n L X & g t ; & l t ; a : K e y V a l u e O f D i a g r a m O b j e c t K e y a n y T y p e z b w N T n L X & g t ; & l t ; a : K e y & g t ; & l t ; K e y & g t ; C o l u m n s \ Y e a r & l t ; / K e y & g t ; & l t ; / a : K e y & g t ; & l t ; a : V a l u e   i : t y p e = " M e a s u r e G r i d N o d e V i e w S t a t e " & g t ; & l t ; C o l u m n & g t ; 3 & l t ; / C o l u m n & g t ; & l t ; L a y e d O u t & g t ; t r u e & l t ; / L a y e d O u t & g t ; & l t ; / a : V a l u e & g t ; & l t ; / a : K e y V a l u e O f D i a g r a m O b j e c t K e y a n y T y p e z b w N T n L X & g t ; & l t ; / V i e w S t a t e s & g t ; & l t ; / D i a g r a m M a n a g e r . S e r i a l i z a b l e D i a g r a m & g t ; & l t ; D i a g r a m M a n a g e r . S e r i a l i z a b l e D i a g r a m & g t ; & l t ; A d a p t e r   i : t y p e = " M e a s u r e D i a g r a m S a n d b o x A d a p t e r " & g t ; & l t ; T a b l e N a m e & g t ; d C u s t o m 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 i : t y p e = " S a n d b o x E d i t o r M e a s u r e G r i d K e y " & g t ; & l t ; T a b l e N a m e & g t ; d C u s t o m e r s & l t ; / T a b l e N a m e & g t ; & l t ; / K e y & g t ; & l t ; M a i n t a i n e r 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 r e a d o n l y & l t ; / K e y & g t ; & l t ; / D i a g r a m O b j e c t K e y & g t ; & l t ; D i a g r a m O b j e c t K e y & g t ; & l t ; K e y & g t ; C o l u m n s \ C u s t o m e r   K e y & l t ; / K e y & g t ; & l t ; / D i a g r a m O b j e c t K e y & g t ; & l t ; D i a g r a m O b j e c t K e y & g t ; & l t ; K e y & g t ; C o l u m n s \ C u s t o m 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u s t o m e r   K e y & l t ; / K e y & g t ; & l t ; / a : K e y & g t ; & l t ; a : V a l u e   i : t y p e = " M e a s u r e G r i d N o d e V i e w S t a t e " & g t ; & l t ; L a y e d O u t & g t ; t r u e & l t ; / L a y e d O u t & g t ; & l t ; / a : V a l u e & g t ; & l t ; / a : K e y V a l u e O f D i a g r a m O b j e c t K e y a n y T y p e z b w N T n L X & g t ; & l t ; a : K e y V a l u e O f D i a g r a m O b j e c t K e y a n y T y p e z b w N T n L X & g t ; & l t ; a : K e y & g t ; & l t ; K e y & g t ; C o l u m n s \ C u s t o m e r & 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d P r o d u c t & 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 i : t y p e = " S a n d b o x E d i t o r M e a s u r e G r i d K e y " & g t ; & l t ; T a b l e N a m e & g t ; d P r o d u c t & l t ; / T a b l e N a m e & g t ; & l t ; / K e y & g t ; & l t ; M a i n t a i n e r 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P r o d u c t & l t ; / K e y & g t ; & l t ; / D i a g r a m O b j e c t K e y & g t ; & l t ; D i a g r a m O b j e c t K e y & g t ; & l t ; K e y & g t ; C o l u m n s \ P r i c e & l t ; / K e y & g t ; & l t ; / D i a g r a m O b j e c t K e y & g t ; & l t ; D i a g r a m O b j e c t K e y & g t ; & l t ; K e y & g t ; C o l u m n s \ C o s t & l t ; / K e y & g t ; & l t ; / D i a g r a m O b j e c t K e y & g t ; & l t ; D i a g r a m O b j e c t K e y & g t ; & l t ; K e y & g t ; C o l u m n s \ M a n u f a c t u r 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P r o d u c t & l t ; / K e y & g t ; & l t ; / a : K e y & g t ; & l t ; a : V a l u e   i : t y p e = " M e a s u r e G r i d N o d e V i e w S t a t e " & g t ; & l t ; L a y e d O u t & g t ; t r u e & l t ; / L a y e d O u t & g t ; & l t ; / a : V a l u e & g t ; & l t ; / a : K e y V a l u e O f D i a g r a m O b j e c t K e y a n y T y p e z b w N T n L X & g t ; & l t ; a : K e y V a l u e O f D i a g r a m O b j e c t K e y a n y T y p e z b w N T n L X & g t ; & l t ; a : K e y & g t ; & l t ; K e y & g t ; C o l u m n s \ P r i c e & l t ; / K e y & g t ; & l t ; / a : K e y & g t ; & l t ; a : V a l u e   i : t y p e = " M e a s u r e G r i d N o d e V i e w S t a t e " & g t ; & l t ; C o l u m n & g t ; 1 & l t ; / C o l u m n & g t ; & l t ; L a y e d O u t & g t ; t r u e & l t ; / L a y e d O u t & g t ; & l t ; / a : V a l u e & g t ; & l t ; / a : K e y V a l u e O f D i a g r a m O b j e c t K e y a n y T y p e z b w N T n L X & g t ; & l t ; a : K e y V a l u e O f D i a g r a m O b j e c t K e y a n y T y p e z b w N T n L X & g t ; & l t ; a : K e y & g t ; & l t ; K e y & g t ; C o l u m n s \ C o s t & l t ; / K e y & g t ; & l t ; / a : K e y & g t ; & l t ; a : V a l u e   i : t y p e = " M e a s u r e G r i d N o d e V i e w S t a t e " & g t ; & l t ; C o l u m n & g t ; 2 & l t ; / C o l u m n & g t ; & l t ; L a y e d O u t & g t ; t r u e & l t ; / L a y e d O u t & g t ; & l t ; / a : V a l u e & g t ; & l t ; / a : K e y V a l u e O f D i a g r a m O b j e c t K e y a n y T y p e z b w N T n L X & g t ; & l t ; a : K e y V a l u e O f D i a g r a m O b j e c t K e y a n y T y p e z b w N T n L X & g t ; & l t ; a : K e y & g t ; & l t ; K e y & g t ; C o l u m n s \ M a n u f a c t u r e r & l t ; / K e y & g t ; & l t ; / a : K e y & g t ; & l t ; a : V a l u e   i : t y p e = " M e a s u r e G r i d N o d e V i e w S t a t e " & g t ; & l t ; C o l u m n & g t ; 3 & l t ; / C o l u m n & g t ; & l t ; L a y e d O u t & g t ; t r u e & l t ; / L a y e d O u t & g t ; & l t ; / a : V a l u e & g t ; & l t ; / a : K e y V a l u e O f D i a g r a m O b j e c t K e y a n y T y p e z b w N T n L X & g t ; & l t ; / V i e w S t a t e s & g t ; & l t ; / D i a g r a m M a n a g e r . S e r i a l i z a b l e D i a g r a m & g t ; & l t ; D i a g r a m M a n a g e r . S e r i a l i z a b l e D i a g r a m & g t ; & l t ; A d a p t e r   i : t y p e = " M e a s u r e D i a g r a m S a n d b o x A d a p t e r " & g t ; & l t ; T a b l e N a m e & g t ; f S a l 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 i : t y p e = " S a n d b o x E d i t o r M e a s u r e G r i d K e y " & g t ; & l t ; T a b l e N a m e & g t ; f S a l e s & l t ; / T a b l e N a m e & g t ; & l t ; / K e y & g t ; & l t ; M a i n t a i n e r 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 r e a d o n l y & l t ; / K e y & g t ; & l t ; / D i a g r a m O b j e c t K e y & g t ; & l t ; D i a g r a m O b j e c t K e y & g t ; & l t ; K e y & g t ; M e a s u r e s \ T o t a l   R e v e n u e & l t ; / K e y & g t ; & l t ; / D i a g r a m O b j e c t K e y & g t ; & l t ; D i a g r a m O b j e c t K e y & g t ; & l t ; K e y & g t ; M e a s u r e s \ T o t a l   R e v e n u e \ T a g I n f o \ F o r m u l a & l t ; / K e y & g t ; & l t ; / D i a g r a m O b j e c t K e y & g t ; & l t ; D i a g r a m O b j e c t K e y & g t ; & l t ; K e y & g t ; M e a s u r e s \ T o t a l   R e v e n u e \ T a g I n f o \ V a l u e & l t ; / K e y & g t ; & l t ; / D i a g r a m O b j e c t K e y & g t ; & l t ; D i a g r a m O b j e c t K e y & g t ; & l t ; K e y & g t ; C o l u m n s \ D a t e & l t ; / K e y & g t ; & l t ; / D i a g r a m O b j e c t K e y & g t ; & l t ; D i a g r a m O b j e c t K e y & g t ; & l t ; K e y & g t ; C o l u m n s \ Q u a n t i t y & l t ; / K e y & g t ; & l t ; / D i a g r a m O b j e c t K e y & g t ; & l t ; D i a g r a m O b j e c t K e y & g t ; & l t ; K e y & g t ; C o l u m n s \ R e v e n u e   D i s c o u n t & l t ; / K e y & g t ; & l t ; / D i a g r a m O b j e c t K e y & g t ; & l t ; D i a g r a m O b j e c t K e y & g t ; & l t ; K e y & g t ; C o l u m n s \ C u s t o m e r   K e y & l t ; / K e y & g t ; & l t ; / D i a g r a m O b j e c t K e y & g t ; & l t ; D i a g r a m O b j e c t K e y & g t ; & l t ; K e y & g t ; C o l u m n s \ N e t   C o s t   E q u i v a l e n t & l t ; / K e y & g t ; & l t ; / D i a g r a m O b j e c t K e y & g t ; & l t ; D i a g r a m O b j e c t K e y & g t ; & l t ; K e y & g t ; C o l u m n s \ P r o d u c t & l t ; / K e y & g t ; & l t ; / D i a g r a m O b j e c t K e y & g t ; & l t ; D i a g r a m O b j e c t K e y & g t ; & l t ; K e y & g t ; C o l u m n s \ N e t   R e v e n u 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2 & l t ; / F o c u s C o l u m n & g t ; & l t ; F o c u s R o w & g t ; 1 & l t ; / F o c u s R o w & g t ; & l t ; S e l e c t i o n E n d C o l u m n & g t ; 2 & l t ; / S e l e c t i o n E n d C o l u m n & g t ; & l t ; S e l e c t i o n E n d R o w & g t ; 1 & l t ; / S e l e c t i o n E n d R o w & g t ; & l t ; S e l e c t i o n S t a r t C o l u m n & g t ; 2 & 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T o t a l   R e v e n u e & l t ; / K e y & g t ; & l t ; / a : K e y & g t ; & l t ; a : V a l u e   i : t y p e = " M e a s u r e G r i d N o d e V i e w S t a t e " & g t ; & l t ; C o l u m n & g t ; 2 & l t ; / C o l u m n & g t ; & l t ; L a y e d O u t & g t ; t r u e & l t ; / L a y e d O u t & g t ; & l t ; R o w & g t ; 1 & l t ; / R o w & g t ; & l t ; / a : V a l u e & g t ; & l t ; / a : K e y V a l u e O f D i a g r a m O b j e c t K e y a n y T y p e z b w N T n L X & g t ; & l t ; a : K e y V a l u e O f D i a g r a m O b j e c t K e y a n y T y p e z b w N T n L X & g t ; & l t ; a : K e y & g t ; & l t ; K e y & g t ; M e a s u r e s \ T o t a l   R e v e n u e \ T a g I n f o \ F o r m u l a & l t ; / K e y & g t ; & l t ; / a : K e y & g t ; & l t ; a : V a l u e   i : t y p e = " M e a s u r e G r i d V i e w S t a t e I D i a g r a m T a g A d d i t i o n a l I n f o " / & g t ; & l t ; / a : K e y V a l u e O f D i a g r a m O b j e c t K e y a n y T y p e z b w N T n L X & g t ; & l t ; a : K e y V a l u e O f D i a g r a m O b j e c t K e y a n y T y p e z b w N T n L X & g t ; & l t ; a : K e y & g t ; & l t ; K e y & g t ; M e a s u r e s \ T o t a l   R e v e n u e \ T a g I n f o \ V a l u e & l t ; / K e y & g t ; & l t ; / a : K e y & g t ; & l t ; a : V a l u e   i : t y p e = " M e a s u r e G r i d V i e w S t a t e I D i a g r a m T a g A d d i t i o n a l I n f o " / & 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Q u a n t i t y & l t ; / K e y & g t ; & l t ; / a : K e y & g t ; & l t ; a : V a l u e   i : t y p e = " M e a s u r e G r i d N o d e V i e w S t a t e " & g t ; & l t ; C o l u m n & g t ; 1 & l t ; / C o l u m n & g t ; & l t ; L a y e d O u t & g t ; t r u e & l t ; / L a y e d O u t & g t ; & l t ; / a : V a l u e & g t ; & l t ; / a : K e y V a l u e O f D i a g r a m O b j e c t K e y a n y T y p e z b w N T n L X & g t ; & l t ; a : K e y V a l u e O f D i a g r a m O b j e c t K e y a n y T y p e z b w N T n L X & g t ; & l t ; a : K e y & g t ; & l t ; K e y & g t ; C o l u m n s \ R e v e n u e   D i s c o u n t & l t ; / K e y & g t ; & l t ; / a : K e y & g t ; & l t ; a : V a l u e   i : t y p e = " M e a s u r e G r i d N o d e V i e w S t a t e " & g t ; & l t ; C o l u m n & g t ; 2 & l t ; / C o l u m n & g t ; & l t ; L a y e d O u t & g t ; t r u e & l t ; / L a y e d O u t & g t ; & l t ; / a : V a l u e & g t ; & l t ; / a : K e y V a l u e O f D i a g r a m O b j e c t K e y a n y T y p e z b w N T n L X & g t ; & l t ; a : K e y V a l u e O f D i a g r a m O b j e c t K e y a n y T y p e z b w N T n L X & g t ; & l t ; a : K e y & g t ; & l t ; K e y & g t ; C o l u m n s \ C u s t o m e r   K e y & l t ; / K e y & g t ; & l t ; / a : K e y & g t ; & l t ; a : V a l u e   i : t y p e = " M e a s u r e G r i d N o d e V i e w S t a t e " & g t ; & l t ; C o l u m n & g t ; 3 & l t ; / C o l u m n & g t ; & l t ; L a y e d O u t & g t ; t r u e & l t ; / L a y e d O u t & g t ; & l t ; / a : V a l u e & g t ; & l t ; / a : K e y V a l u e O f D i a g r a m O b j e c t K e y a n y T y p e z b w N T n L X & g t ; & l t ; a : K e y V a l u e O f D i a g r a m O b j e c t K e y a n y T y p e z b w N T n L X & g t ; & l t ; a : K e y & g t ; & l t ; K e y & g t ; C o l u m n s \ N e t   C o s t   E q u i v a l e n t & l t ; / K e y & g t ; & l t ; / a : K e y & g t ; & l t ; a : V a l u e   i : t y p e = " M e a s u r e G r i d N o d e V i e w S t a t e " & g t ; & l t ; C o l u m n & g t ; 4 & l t ; / C o l u m n & g t ; & l t ; L a y e d O u t & g t ; t r u e & l t ; / L a y e d O u t & g t ; & l t ; / a : V a l u e & g t ; & l t ; / a : K e y V a l u e O f D i a g r a m O b j e c t K e y a n y T y p e z b w N T n L X & g t ; & l t ; a : K e y V a l u e O f D i a g r a m O b j e c t K e y a n y T y p e z b w N T n L X & g t ; & l t ; a : K e y & g t ; & l t ; K e y & g t ; C o l u m n s \ P r o d u c t & l t ; / K e y & g t ; & l t ; / a : K e y & g t ; & l t ; a : V a l u e   i : t y p e = " M e a s u r e G r i d N o d e V i e w S t a t e " & g t ; & l t ; C o l u m n & g t ; 5 & l t ; / C o l u m n & g t ; & l t ; L a y e d O u t & g t ; t r u e & l t ; / L a y e d O u t & g t ; & l t ; / a : V a l u e & g t ; & l t ; / a : K e y V a l u e O f D i a g r a m O b j e c t K e y a n y T y p e z b w N T n L X & g t ; & l t ; a : K e y V a l u e O f D i a g r a m O b j e c t K e y a n y T y p e z b w N T n L X & g t ; & l t ; a : K e y & g t ; & l t ; K e y & g t ; C o l u m n s \ N e t   R e v e n u e & l t ; / K e y & g t ; & l t ; / a : K e y & g t ; & l t ; a : V a l u e   i : t y p e = " M e a s u r e G r i d N o d e V i e w S t a t e " & g t ; & l t ; C o l u m n & g t ; 6 & 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 I n a c t i v e & l t ; / K e y & g t ; & l t ; / D i a g r a m O b j e c t K e y & g t ; & l t ; D i a g r a m O b j e c t K e y & g t ; & l t ; K e y & g t ; A c t i o n s \ R e l a t i o n s h i p   C r o s s   F i l t e r   D i r e c t i o n   S i n g l e & l t ; / K e y & g t ; & l t ; / D i a g r a m O b j e c t K e y & g t ; & l t ; D i a g r a m O b j e c t K e y & g t ; & l t ; K e y & g t ; A c t i o n s \ R e l a t i o n s h i p   C r o s s   F i l t e r   D i r e c t i o n   B o t h & l t ; / K e y & g t ; & l t ; / D i a g r a m O b j e c t K e y & g t ; & l t ; D i a g r a m O b j e c t K e y & g t ; & l t ; K e y & g t ; A c t i o n s \ R e l a t i o n s h i p   E n d   P o i n t   M u l t i p l i c i t y   O n e & l t ; / K e y & g t ; & l t ; / D i a g r a m O b j e c t K e y & g t ; & l t ; D i a g r a m O b j e c t K e y & g t ; & l t ; K e y & g t ; A c t i o n s \ R e l a t i o n s h i p   E n d   P o i n t   M u l t i p l i c i t y   M a n y & l t ; / K e y & g t ; & l t ; / D i a g r a m O b j e c t K e y & g t ; & l t ; D i a g r a m O b j e c t K e y & g t ; & l t ; K e y & g t ; T a g G r o u p s \ N o d e 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 I n a c t i v e & l t ; / K e y & g t ; & l t ; / D i a g r a m O b j e c t K e y & g t ; & l t ; D i a g r a m O b j e c t K e y & g t ; & l t ; K e y & g t ; S t a t i c   T a g s \ C r o s s F i l t e r D i r e c t i o n & l t ; / K e y & g t ; & l t ; / D i a g r a m O b j e c t K e y & g t ; & l t ; D i a g r a m O b j e c t K e y & g t ; & l t ; K e y & g t ; S t a t i c   T a g s \ C r o s s F i l t e r D i r e c t i o n S i n g l e & l t ; / K e y & g t ; & l t ; / D i a g r a m O b j e c t K e y & g t ; & l t ; D i a g r a m O b j e c t K e y & g t ; & l t ; K e y & g t ; S t a t i c   T a g s \ C r o s s F i l t e r D i r e c t i o n B o t h & l t ; / K e y & g t ; & l t ; / D i a g r a m O b j e c t K e y & g t ; & l t ; D i a g r a m O b j e c t K e y & g t ; & l t ; K e y & g t ; S t a t i c   T a g s \ E n d P o i n t M u l t i p l i c i t y O n e & l t ; / K e y & g t ; & l t ; / D i a g r a m O b j e c t K e y & g t ; & l t ; D i a g r a m O b j e c t K e y & g t ; & l t ; K e y & g t ; S t a t i c   T a g s \ E n d P o i n t M u l t i p l i c i t y M a n y & l t ; / K e y & g t ; & l t ; / D i a g r a m O b j e c t K e y & g t ; & l t ; D i a g r a m O b j e c t K e y & g t ; & l t ; K e y & g t ; D i a g r a m \ T a g G r o u p s \ H i g h l i g h t 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 T a g s \ T a b l e s \ & a m p ; l t ; T a b l e s \ f S a l e s & a m p ; g t ; & l t ; / K e y & g t ; & l t ; / D i a g r a m O b j e c t K e y & g t ; & l t ; D i a g r a m O b j e c t K e y & g t ; & l t ; K e y & g t ; D y n a m i c   T a g s \ T a b l e s \ & a m p ; l t ; T a b l e s \ d P r o d u c t & a m p ; g t ; & l t ; / K e y & g t ; & l t ; / D i a g r a m O b j e c t K e y & g t ; & l t ; D i a g r a m O b j e c t K e y & g t ; & l t ; K e y & g t ; D y n a m i c   T a g s \ T a b l e s \ & a m p ; l t ; T a b l e s \ d D a t e & a m p ; g t ; & l t ; / K e y & g t ; & l t ; / D i a g r a m O b j e c t K e y & g t ; & l t ; D i a g r a m O b j e c t K e y & g t ; & l t ; K e y & g t ; D y n a m i c   T a g s \ T a b l e s \ & a m p ; l t ; T a b l e s \ d C u s t o m e r s & a m p ; g t ; & l t ; / K e y & g t ; & l t ; / D i a g r a m O b j e c t K e y & g t ; & l t ; D i a g r a m O b j e c t K e y & g t ; & l t ; K e y & g t ; T a b l e s \ f S a l e s & l t ; / K e y & g t ; & l t ; / D i a g r a m O b j e c t K e y & g t ; & l t ; D i a g r a m O b j e c t K e y & g t ; & l t ; K e y & g t ; T a b l e s \ f S a l e s \ C o l u m n s \ D a t e & l t ; / K e y & g t ; & l t ; / D i a g r a m O b j e c t K e y & g t ; & l t ; D i a g r a m O b j e c t K e y & g t ; & l t ; K e y & g t ; T a b l e s \ f S a l e s \ C o l u m n s \ Q u a n t i t y & l t ; / K e y & g t ; & l t ; / D i a g r a m O b j e c t K e y & g t ; & l t ; D i a g r a m O b j e c t K e y & g t ; & l t ; K e y & g t ; T a b l e s \ f S a l e s \ C o l u m n s \ R e v e n u e   D i s c o u n t & l t ; / K e y & g t ; & l t ; / D i a g r a m O b j e c t K e y & g t ; & l t ; D i a g r a m O b j e c t K e y & g t ; & l t ; K e y & g t ; T a b l e s \ f S a l e s \ C o l u m n s \ C u s t o m e r   K e y & l t ; / K e y & g t ; & l t ; / D i a g r a m O b j e c t K e y & g t ; & l t ; D i a g r a m O b j e c t K e y & g t ; & l t ; K e y & g t ; T a b l e s \ f S a l e s \ C o l u m n s \ N e t   C o s t   E q u i v a l e n t & l t ; / K e y & g t ; & l t ; / D i a g r a m O b j e c t K e y & g t ; & l t ; D i a g r a m O b j e c t K e y & g t ; & l t ; K e y & g t ; T a b l e s \ f S a l e s \ C o l u m n s \ P r o d u c t & l t ; / K e y & g t ; & l t ; / D i a g r a m O b j e c t K e y & g t ; & l t ; D i a g r a m O b j e c t K e y & g t ; & l t ; K e y & g t ; T a b l e s \ f S a l e s \ C o l u m n s \ N e t   R e v e n u e & l t ; / K e y & g t ; & l t ; / D i a g r a m O b j e c t K e y & g t ; & l t ; D i a g r a m O b j e c t K e y & g t ; & l t ; K e y & g t ; T a b l e s \ f S a l e s \ M e a s u r e s \ T o t a l   R e v e n u e & l t ; / K e y & g t ; & l t ; / D i a g r a m O b j e c t K e y & g t ; & l t ; D i a g r a m O b j e c t K e y & g t ; & l t ; K e y & g t ; T a b l e s \ d P r o d u c t & l t ; / K e y & g t ; & l t ; / D i a g r a m O b j e c t K e y & g t ; & l t ; D i a g r a m O b j e c t K e y & g t ; & l t ; K e y & g t ; T a b l e s \ d P r o d u c t \ C o l u m n s \ P r o d u c t & l t ; / K e y & g t ; & l t ; / D i a g r a m O b j e c t K e y & g t ; & l t ; D i a g r a m O b j e c t K e y & g t ; & l t ; K e y & g t ; T a b l e s \ d P r o d u c t \ C o l u m n s \ P r i c e & l t ; / K e y & g t ; & l t ; / D i a g r a m O b j e c t K e y & g t ; & l t ; D i a g r a m O b j e c t K e y & g t ; & l t ; K e y & g t ; T a b l e s \ d P r o d u c t \ C o l u m n s \ C o s t & l t ; / K e y & g t ; & l t ; / D i a g r a m O b j e c t K e y & g t ; & l t ; D i a g r a m O b j e c t K e y & g t ; & l t ; K e y & g t ; T a b l e s \ d P r o d u c t \ C o l u m n s \ M a n u f a c t u r e r & l t ; / K e y & g t ; & l t ; / D i a g r a m O b j e c t K e y & g t ; & l t ; D i a g r a m O b j e c t K e y & g t ; & l t ; K e y & g t ; T a b l e s \ d D a t e & l t ; / K e y & g t ; & l t ; / D i a g r a m O b j e c t K e y & g t ; & l t ; D i a g r a m O b j e c t K e y & g t ; & l t ; K e y & g t ; T a b l e s \ d D a t e \ C o l u m n s \ D a t e & l t ; / K e y & g t ; & l t ; / D i a g r a m O b j e c t K e y & g t ; & l t ; D i a g r a m O b j e c t K e y & g t ; & l t ; K e y & g t ; T a b l e s \ d D a t e \ C o l u m n s \ M o n t h N u m b e r & l t ; / K e y & g t ; & l t ; / D i a g r a m O b j e c t K e y & g t ; & l t ; D i a g r a m O b j e c t K e y & g t ; & l t ; K e y & g t ; T a b l e s \ d D a t e \ C o l u m n s \ M o n t h N a m e & l t ; / K e y & g t ; & l t ; / D i a g r a m O b j e c t K e y & g t ; & l t ; D i a g r a m O b j e c t K e y & g t ; & l t ; K e y & g t ; T a b l e s \ d D a t e \ C o l u m n s \ Y e a r & l t ; / K e y & g t ; & l t ; / D i a g r a m O b j e c t K e y & g t ; & l t ; D i a g r a m O b j e c t K e y & g t ; & l t ; K e y & g t ; T a b l e s \ d C u s t o m e r s & l t ; / K e y & g t ; & l t ; / D i a g r a m O b j e c t K e y & g t ; & l t ; D i a g r a m O b j e c t K e y & g t ; & l t ; K e y & g t ; T a b l e s \ d C u s t o m e r s \ C o l u m n s \ C u s t o m e r   K e y & l t ; / K e y & g t ; & l t ; / D i a g r a m O b j e c t K e y & g t ; & l t ; D i a g r a m O b j e c t K e y & g t ; & l t ; K e y & g t ; T a b l e s \ d C u s t o m e r s \ C o l u m n s \ C u s t o m e r & l t ; / K e y & g t ; & l t ; / D i a g r a m O b j e c t K e y & g t ; & l t ; D i a g r a m O b j e c t K e y & g t ; & l t ; K e y & g t ; R e l a t i o n s h i p s \ & a m p ; l t ; T a b l e s \ f S a l e s \ C o l u m n s \ P r o d u c t & a m p ; g t ; - & a m p ; l t ; T a b l e s \ d P r o d u c t \ C o l u m n s \ P r o d u c t & a m p ; g t ; & l t ; / K e y & g t ; & l t ; / D i a g r a m O b j e c t K e y & g t ; & l t ; D i a g r a m O b j e c t K e y & g t ; & l t ; K e y & g t ; R e l a t i o n s h i p s \ & a m p ; l t ; T a b l e s \ f S a l e s \ C o l u m n s \ P r o d u c t & a m p ; g t ; - & a m p ; l t ; T a b l e s \ d P r o d u c t \ C o l u m n s \ P r o d u c t & a m p ; g t ; \ F K & l t ; / K e y & g t ; & l t ; / D i a g r a m O b j e c t K e y & g t ; & l t ; D i a g r a m O b j e c t K e y & g t ; & l t ; K e y & g t ; R e l a t i o n s h i p s \ & a m p ; l t ; T a b l e s \ f S a l e s \ C o l u m n s \ P r o d u c t & a m p ; g t ; - & a m p ; l t ; T a b l e s \ d P r o d u c t \ C o l u m n s \ P r o d u c t & a m p ; g t ; \ P K & l t ; / K e y & g t ; & l t ; / D i a g r a m O b j e c t K e y & g t ; & l t ; D i a g r a m O b j e c t K e y & g t ; & l t ; K e y & g t ; R e l a t i o n s h i p s \ & a m p ; l t ; T a b l e s \ f S a l e s \ C o l u m n s \ P r o d u c t & a m p ; g t ; - & a m p ; l t ; T a b l e s \ d P r o d u c t \ C o l u m n s \ P r o d u c t & a m p ; g t ; \ C r o s s F i l t e r & l t ; / K e y & g t ; & l t ; / D i a g r a m O b j e c t K e y & g t ; & l t ; D i a g r a m O b j e c t K e y & g t ; & l t ; K e y & g t ; R e l a t i o n s h i p s \ & a m p ; l t ; T a b l e s \ f S a l e s \ C o l u m n s \ C u s t o m e r   K e y & a m p ; g t ; - & a m p ; l t ; T a b l e s \ d C u s t o m e r s \ C o l u m n s \ C u s t o m e r   K e y & a m p ; g t ; & l t ; / K e y & g t ; & l t ; / D i a g r a m O b j e c t K e y & g t ; & l t ; D i a g r a m O b j e c t K e y & g t ; & l t ; K e y & g t ; R e l a t i o n s h i p s \ & a m p ; l t ; T a b l e s \ f S a l e s \ C o l u m n s \ C u s t o m e r   K e y & a m p ; g t ; - & a m p ; l t ; T a b l e s \ d C u s t o m e r s \ C o l u m n s \ C u s t o m e r   K e y & a m p ; g t ; \ F K & l t ; / K e y & g t ; & l t ; / D i a g r a m O b j e c t K e y & g t ; & l t ; D i a g r a m O b j e c t K e y & g t ; & l t ; K e y & g t ; R e l a t i o n s h i p s \ & a m p ; l t ; T a b l e s \ f S a l e s \ C o l u m n s \ C u s t o m e r   K e y & a m p ; g t ; - & a m p ; l t ; T a b l e s \ d C u s t o m e r s \ C o l u m n s \ C u s t o m e r   K e y & a m p ; g t ; \ P K & l t ; / K e y & g t ; & l t ; / D i a g r a m O b j e c t K e y & g t ; & l t ; D i a g r a m O b j e c t K e y & g t ; & l t ; K e y & g t ; R e l a t i o n s h i p s \ & a m p ; l t ; T a b l e s \ f S a l e s \ C o l u m n s \ C u s t o m e r   K e y & a m p ; g t ; - & a m p ; l t ; T a b l e s \ d C u s t o m e r s \ C o l u m n s \ C u s t o m e r   K e y & a m p ; g t ; \ C r o s s F i l t e r & l t ; / K e y & g t ; & l t ; / D i a g r a m O b j e c t K e y & g t ; & l t ; D i a g r a m O b j e c t K e y & g t ; & l t ; K e y & g t ; R e l a t i o n s h i p s \ & a m p ; l t ; T a b l e s \ f S a l e s \ C o l u m n s \ D a t e & a m p ; g t ; - & a m p ; l t ; T a b l e s \ d D a t e \ C o l u m n s \ D a t e & a m p ; g t ; & l t ; / K e y & g t ; & l t ; / D i a g r a m O b j e c t K e y & g t ; & l t ; D i a g r a m O b j e c t K e y & g t ; & l t ; K e y & g t ; R e l a t i o n s h i p s \ & a m p ; l t ; T a b l e s \ f S a l e s \ C o l u m n s \ D a t e & a m p ; g t ; - & a m p ; l t ; T a b l e s \ d D a t e \ C o l u m n s \ D a t e & a m p ; g t ; \ F K & l t ; / K e y & g t ; & l t ; / D i a g r a m O b j e c t K e y & g t ; & l t ; D i a g r a m O b j e c t K e y & g t ; & l t ; K e y & g t ; R e l a t i o n s h i p s \ & a m p ; l t ; T a b l e s \ f S a l e s \ C o l u m n s \ D a t e & a m p ; g t ; - & a m p ; l t ; T a b l e s \ d D a t e \ C o l u m n s \ D a t e & a m p ; g t ; \ P K & l t ; / K e y & g t ; & l t ; / D i a g r a m O b j e c t K e y & g t ; & l t ; D i a g r a m O b j e c t K e y & g t ; & l t ; K e y & g t ; R e l a t i o n s h i p s \ & a m p ; l t ; T a b l e s \ f S a l e s \ C o l u m n s \ D a t e & a m p ; g t ; - & a m p ; l t ; T a b l e s \ d D a t e \ C o l u m n s \ D a t e & a m p ; g t ; \ C r o s s F i l t e r & l t ; / K e y & g t ; & l t ; / D i a g r a m O b j e c t K e y & g t ; & l t ; / A l l K e y s & g t ; & l t ; S e l e c t e d K e y s & g t ; & l t ; D i a g r a m O b j e c t K e y & g t ; & l t ; K e y & g t ; R e l a t i o n s h i p s \ & a m p ; l t ; T a b l e s \ f S a l e s \ C o l u m n s \ D a t e & a m p ; g t ; - & a m p ; l t ; T a b l e s \ d D a t e \ C o l u m n s \ D a t e & a m p ; g t ; & 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A c t i o n s \ R e l a t i o n s h i p   C r o s s   F i l t e r   D i r e c t i o n   S i n g l e & l t ; / K e y & g t ; & l t ; / a : K e y & g t ; & l t ; a : V a l u e   i : t y p e = " D i a g r a m D i s p l a y V i e w S t a t e I D i a g r a m A c t i o n " / & g t ; & l t ; / a : K e y V a l u e O f D i a g r a m O b j e c t K e y a n y T y p e z b w N T n L X & g t ; & l t ; a : K e y V a l u e O f D i a g r a m O b j e c t K e y a n y T y p e z b w N T n L X & g t ; & l t ; a : K e y & g t ; & l t ; K e y & g t ; A c t i o n s \ R e l a t i o n s h i p   C r o s s   F i l t e r   D i r e c t i o n   B o t h & l t ; / K e y & g t ; & l t ; / a : K e y & g t ; & l t ; a : V a l u e   i : t y p e = " D i a g r a m D i s p l a y V i e w S t a t e I D i a g r a m A c t i o n " / & g t ; & l t ; / a : K e y V a l u e O f D i a g r a m O b j e c t K e y a n y T y p e z b w N T n L X & g t ; & l t ; a : K e y V a l u e O f D i a g r a m O b j e c t K e y a n y T y p e z b w N T n L X & g t ; & l t ; a : K e y & g t ; & l t ; K e y & g t ; A c t i o n s \ R e l a t i o n s h i p   E n d   P o i n t   M u l t i p l i c i t y   O n e & l t ; / K e y & g t ; & l t ; / a : K e y & g t ; & l t ; a : V a l u e   i : t y p e = " D i a g r a m D i s p l a y V i e w S t a t e I D i a g r a m A c t i o n " / & g t ; & l t ; / a : K e y V a l u e O f D i a g r a m O b j e c t K e y a n y T y p e z b w N T n L X & g t ; & l t ; a : K e y V a l u e O f D i a g r a m O b j e c t K e y a n y T y p e z b w N T n L X & g t ; & l t ; a : K e y & g t ; & l t ; K e y & g t ; A c t i o n s \ R e l a t i o n s h i p   E n d   P o i n t   M u l t i p l i c i t y   M a n y & l t ; / K e y & g t ; & l t ; / a : K e y & g t ; & l t ; a : V a l u e 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S t a t i c   T a g s \ C r o s s F i l t e r D i r e c t i o n & l t ; / K e y & g t ; & l t ; / a : K e y & g t ; & l t ; a : V a l u e   i : t y p e = " D i a g r a m D i s p l a y T a g V i e w S t a t e " & g t ; & l t ; I s N o t F i l t e r e d O u t & g t ; t r u e & l t ; / I s N o t F i l t e r e d O u t & g t ; & l t ; / a : V a l u e & g t ; & l t ; / a : K e y V a l u e O f D i a g r a m O b j e c t K e y a n y T y p e z b w N T n L X & g t ; & l t ; a : K e y V a l u e O f D i a g r a m O b j e c t K e y a n y T y p e z b w N T n L X & g t ; & l t ; a : K e y & g t ; & l t ; K e y & g t ; S t a t i c   T a g s \ C r o s s F i l t e r D i r e c t i o n S i n g l e & l t ; / K e y & g t ; & l t ; / a : K e y & g t ; & l t ; a : V a l u e   i : t y p e = " D i a g r a m D i s p l a y T a g V i e w S t a t e " & g t ; & l t ; I s N o t F i l t e r e d O u t & g t ; t r u e & l t ; / I s N o t F i l t e r e d O u t & g t ; & l t ; / a : V a l u e & g t ; & l t ; / a : K e y V a l u e O f D i a g r a m O b j e c t K e y a n y T y p e z b w N T n L X & g t ; & l t ; a : K e y V a l u e O f D i a g r a m O b j e c t K e y a n y T y p e z b w N T n L X & g t ; & l t ; a : K e y & g t ; & l t ; K e y & g t ; S t a t i c   T a g s \ C r o s s F i l t e r D i r e c t i o n B o t h & l t ; / K e y & g t ; & l t ; / a : K e y & g t ; & l t ; a : V a l u e   i : t y p e = " D i a g r a m D i s p l a y T a g V i e w S t a t e " & g t ; & l t ; I s N o t F i l t e r e d O u t & g t ; t r u e & l t ; / I s N o t F i l t e r e d O u t & g t ; & l t ; / a : V a l u e & g t ; & l t ; / a : K e y V a l u e O f D i a g r a m O b j e c t K e y a n y T y p e z b w N T n L X & g t ; & l t ; a : K e y V a l u e O f D i a g r a m O b j e c t K e y a n y T y p e z b w N T n L X & g t ; & l t ; a : K e y & g t ; & l t ; K e y & g t ; S t a t i c   T a g s \ E n d P o i n t M u l t i p l i c i t y O n e & l t ; / K e y & g t ; & l t ; / a : K e y & g t ; & l t ; a : V a l u e   i : t y p e = " D i a g r a m D i s p l a y T a g V i e w S t a t e " & g t ; & l t ; I s N o t F i l t e r e d O u t & g t ; t r u e & l t ; / I s N o t F i l t e r e d O u t & g t ; & l t ; / a : V a l u e & g t ; & l t ; / a : K e y V a l u e O f D i a g r a m O b j e c t K e y a n y T y p e z b w N T n L X & g t ; & l t ; a : K e y V a l u e O f D i a g r a m O b j e c t K e y a n y T y p e z b w N T n L X & g t ; & l t ; a : K e y & g t ; & l t ; K e y & g t ; S t a t i c   T a g s \ E n d P o i n t M u l t i p l i c i t y M a n y & l t ; / K e y & g t ; & l t ; / a : K e y & g t ; & l t ; a : V a l u e 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 T a g s \ T a b l e s \ & a m p ; l t ; T a b l e s \ f S a l e s & a m p ; g t ; & l t ; / K e y & g t ; & l t ; / a : K e y & g t ; & l t ; a : V a l u e   i : t y p e = " D i a g r a m D i s p l a y T a g V i e w S t a t e " & g t ; & l t ; I s N o t F i l t e r e d O u t & g t ; t r u e & l t ; / I s N o t F i l t e r e d O u t & g t ; & l t ; / a : V a l u e & g t ; & l t ; / a : K e y V a l u e O f D i a g r a m O b j e c t K e y a n y T y p e z b w N T n L X & g t ; & l t ; a : K e y V a l u e O f D i a g r a m O b j e c t K e y a n y T y p e z b w N T n L X & g t ; & l t ; a : K e y & g t ; & l t ; K e y & g t ; D y n a m i c   T a g s \ T a b l e s \ & a m p ; l t ; T a b l e s \ d P r o d u c t & a m p ; g t ; & l t ; / K e y & g t ; & l t ; / a : K e y & g t ; & l t ; a : V a l u e   i : t y p e = " D i a g r a m D i s p l a y T a g V i e w S t a t e " & g t ; & l t ; I s N o t F i l t e r e d O u t & g t ; t r u e & l t ; / I s N o t F i l t e r e d O u t & g t ; & l t ; / a : V a l u e & g t ; & l t ; / a : K e y V a l u e O f D i a g r a m O b j e c t K e y a n y T y p e z b w N T n L X & g t ; & l t ; a : K e y V a l u e O f D i a g r a m O b j e c t K e y a n y T y p e z b w N T n L X & g t ; & l t ; a : K e y & g t ; & l t ; K e y & g t ; D y n a m i c   T a g s \ T a b l e s \ & a m p ; l t ; T a b l e s \ d D a t e & a m p ; g t ; & l t ; / K e y & g t ; & l t ; / a : K e y & g t ; & l t ; a : V a l u e   i : t y p e = " D i a g r a m D i s p l a y T a g V i e w S t a t e " & g t ; & l t ; I s N o t F i l t e r e d O u t & g t ; t r u e & l t ; / I s N o t F i l t e r e d O u t & g t ; & l t ; / a : V a l u e & g t ; & l t ; / a : K e y V a l u e O f D i a g r a m O b j e c t K e y a n y T y p e z b w N T n L X & g t ; & l t ; a : K e y V a l u e O f D i a g r a m O b j e c t K e y a n y T y p e z b w N T n L X & g t ; & l t ; a : K e y & g t ; & l t ; K e y & g t ; D y n a m i c   T a g s \ T a b l e s \ & a m p ; l t ; T a b l e s \ d C u s t o m e r s & a m p ; g t ; & l t ; / K e y & g t ; & l t ; / a : K e y & g t ; & l t ; a : V a l u e   i : t y p e = " D i a g r a m D i s p l a y T a g V i e w S t a t e " & g t ; & l t ; I s N o t F i l t e r e d O u t & g t ; t r u e & l t ; / I s N o t F i l t e r e d O u t & g t ; & l t ; / a : V a l u e & g t ; & l t ; / a : K e y V a l u e O f D i a g r a m O b j e c t K e y a n y T y p e z b w N T n L X & g t ; & l t ; a : K e y V a l u e O f D i a g r a m O b j e c t K e y a n y T y p e z b w N T n L X & g t ; & l t ; a : K e y & g t ; & l t ; K e y & g t ; T a b l e s \ f S a l e s & l t ; / K e y & g t ; & l t ; / a : K e y & g t ; & l t ; a : V a l u e   i : t y p e = " D i a g r a m D i s p l a y N o d e V i e w S t a t e " & g t ; & l t ; H e i g h t & g t ; 3 8 3 & l t ; / H e i g h t & g t ; & l t ; I s E x p a n d e d & g t ; t r u e & l t ; / I s E x p a n d e d & g t ; & l t ; L a y e d O u t & g t ; t r u e & l t ; / L a y e d O u t & g t ; & l t ; L e f t & g t ; 2 8 4 & l t ; / L e f t & g t ; & l t ; T a b I n d e x & g t ; 1 & l t ; / T a b I n d e x & g t ; & l t ; T o p & g t ; 1 9 5 & l t ; / T o p & g t ; & l t ; W i d t h & g t ; 2 9 3 & l t ; / W i d t h & g t ; & l t ; / a : V a l u e & g t ; & l t ; / a : K e y V a l u e O f D i a g r a m O b j e c t K e y a n y T y p e z b w N T n L X & g t ; & l t ; a : K e y V a l u e O f D i a g r a m O b j e c t K e y a n y T y p e z b w N T n L X & g t ; & l t ; a : K e y & g t ; & l t ; K e y & g t ; T a b l e s \ f S a l e s \ C o l u m n s \ D a t e & l t ; / K e y & g t ; & l t ; / a : K e y & g t ; & l t ; a : V a l u e   i : t y p e = " D i a g r a m D i s p l a y N o d e V i e w S t a t e " & g t ; & l t ; H e i g h t & g t ; 1 5 0 & l t ; / H e i g h t & g t ; & l t ; I s E x p a n d e d & g t ; t r u e & l t ; / I s E x p a n d e d & g t ; & l t ; W i d t h & g t ; 2 0 0 & l t ; / W i d t h & g t ; & l t ; / a : V a l u e & g t ; & l t ; / a : K e y V a l u e O f D i a g r a m O b j e c t K e y a n y T y p e z b w N T n L X & g t ; & l t ; a : K e y V a l u e O f D i a g r a m O b j e c t K e y a n y T y p e z b w N T n L X & g t ; & l t ; a : K e y & g t ; & l t ; K e y & g t ; T a b l e s \ f S a l e s \ C o l u m n s \ Q u a n t i t y & l t ; / K e y & g t ; & l t ; / a : K e y & g t ; & l t ; a : V a l u e   i : t y p e = " D i a g r a m D i s p l a y N o d e V i e w S t a t e " & g t ; & l t ; H e i g h t & g t ; 1 5 0 & l t ; / H e i g h t & g t ; & l t ; I s E x p a n d e d & g t ; t r u e & l t ; / I s E x p a n d e d & g t ; & l t ; W i d t h & g t ; 2 0 0 & l t ; / W i d t h & g t ; & l t ; / a : V a l u e & g t ; & l t ; / a : K e y V a l u e O f D i a g r a m O b j e c t K e y a n y T y p e z b w N T n L X & g t ; & l t ; a : K e y V a l u e O f D i a g r a m O b j e c t K e y a n y T y p e z b w N T n L X & g t ; & l t ; a : K e y & g t ; & l t ; K e y & g t ; T a b l e s \ f S a l e s \ C o l u m n s \ R e v e n u e   D i s c o u n t & l t ; / K e y & g t ; & l t ; / a : K e y & g t ; & l t ; a : V a l u e   i : t y p e = " D i a g r a m D i s p l a y N o d e V i e w S t a t e " & g t ; & l t ; H e i g h t & g t ; 1 5 0 & l t ; / H e i g h t & g t ; & l t ; I s E x p a n d e d & g t ; t r u e & l t ; / I s E x p a n d e d & g t ; & l t ; W i d t h & g t ; 2 0 0 & l t ; / W i d t h & g t ; & l t ; / a : V a l u e & g t ; & l t ; / a : K e y V a l u e O f D i a g r a m O b j e c t K e y a n y T y p e z b w N T n L X & g t ; & l t ; a : K e y V a l u e O f D i a g r a m O b j e c t K e y a n y T y p e z b w N T n L X & g t ; & l t ; a : K e y & g t ; & l t ; K e y & g t ; T a b l e s \ f S a l e s \ C o l u m n s \ C u s t o m e r   K e y & l t ; / K e y & g t ; & l t ; / a : K e y & g t ; & l t ; a : V a l u e   i : t y p e = " D i a g r a m D i s p l a y N o d e V i e w S t a t e " & g t ; & l t ; H e i g h t & g t ; 1 5 0 & l t ; / H e i g h t & g t ; & l t ; I s E x p a n d e d & g t ; t r u e & l t ; / I s E x p a n d e d & g t ; & l t ; W i d t h & g t ; 2 0 0 & l t ; / W i d t h & g t ; & l t ; / a : V a l u e & g t ; & l t ; / a : K e y V a l u e O f D i a g r a m O b j e c t K e y a n y T y p e z b w N T n L X & g t ; & l t ; a : K e y V a l u e O f D i a g r a m O b j e c t K e y a n y T y p e z b w N T n L X & g t ; & l t ; a : K e y & g t ; & l t ; K e y & g t ; T a b l e s \ f S a l e s \ C o l u m n s \ N e t   C o s t   E q u i v a l e n t & l t ; / K e y & g t ; & l t ; / a : K e y & g t ; & l t ; a : V a l u e   i : t y p e = " D i a g r a m D i s p l a y N o d e V i e w S t a t e " & g t ; & l t ; H e i g h t & g t ; 1 5 0 & l t ; / H e i g h t & g t ; & l t ; I s E x p a n d e d & g t ; t r u e & l t ; / I s E x p a n d e d & g t ; & l t ; W i d t h & g t ; 2 0 0 & l t ; / W i d t h & g t ; & l t ; / a : V a l u e & g t ; & l t ; / a : K e y V a l u e O f D i a g r a m O b j e c t K e y a n y T y p e z b w N T n L X & g t ; & l t ; a : K e y V a l u e O f D i a g r a m O b j e c t K e y a n y T y p e z b w N T n L X & g t ; & l t ; a : K e y & g t ; & l t ; K e y & g t ; T a b l e s \ f S a l e s \ C o l u m n s \ P r o d u c t & l t ; / K e y & g t ; & l t ; / a : K e y & g t ; & l t ; a : V a l u e   i : t y p e = " D i a g r a m D i s p l a y N o d e V i e w S t a t e " & g t ; & l t ; H e i g h t & g t ; 1 5 0 & l t ; / H e i g h t & g t ; & l t ; I s E x p a n d e d & g t ; t r u e & l t ; / I s E x p a n d e d & g t ; & l t ; W i d t h & g t ; 2 0 0 & l t ; / W i d t h & g t ; & l t ; / a : V a l u e & g t ; & l t ; / a : K e y V a l u e O f D i a g r a m O b j e c t K e y a n y T y p e z b w N T n L X & g t ; & l t ; a : K e y V a l u e O f D i a g r a m O b j e c t K e y a n y T y p e z b w N T n L X & g t ; & l t ; a : K e y & g t ; & l t ; K e y & g t ; T a b l e s \ f S a l e s \ C o l u m n s \ N e t   R e v e n u e & l t ; / K e y & g t ; & l t ; / a : K e y & g t ; & l t ; a : V a l u e   i : t y p e = " D i a g r a m D i s p l a y N o d e V i e w S t a t e " & g t ; & l t ; H e i g h t & g t ; 1 5 0 & l t ; / H e i g h t & g t ; & l t ; I s E x p a n d e d & g t ; t r u e & l t ; / I s E x p a n d e d & g t ; & l t ; W i d t h & g t ; 2 0 0 & l t ; / W i d t h & g t ; & l t ; / a : V a l u e & g t ; & l t ; / a : K e y V a l u e O f D i a g r a m O b j e c t K e y a n y T y p e z b w N T n L X & g t ; & l t ; a : K e y V a l u e O f D i a g r a m O b j e c t K e y a n y T y p e z b w N T n L X & g t ; & l t ; a : K e y & g t ; & l t ; K e y & g t ; T a b l e s \ f S a l e s \ M e a s u r e s \ T o t a l   R e v e n u e & l t ; / K e y & g t ; & l t ; / a : K e y & g t ; & l t ; a : V a l u e   i : t y p e = " D i a g r a m D i s p l a y N o d e V i e w S t a t e " & g t ; & l t ; H e i g h t & g t ; 1 5 0 & l t ; / H e i g h t & g t ; & l t ; I s E x p a n d e d & g t ; t r u e & l t ; / I s E x p a n d e d & g t ; & l t ; W i d t h & g t ; 2 0 0 & l t ; / W i d t h & g t ; & l t ; / a : V a l u e & g t ; & l t ; / a : K e y V a l u e O f D i a g r a m O b j e c t K e y a n y T y p e z b w N T n L X & g t ; & l t ; a : K e y V a l u e O f D i a g r a m O b j e c t K e y a n y T y p e z b w N T n L X & g t ; & l t ; a : K e y & g t ; & l t ; K e y & g t ; T a b l e s \ d P r o d u c t & l t ; / K e y & g t ; & l t ; / a : K e y & g t ; & l t ; a : V a l u e   i : t y p e = " D i a g r a m D i s p l a y N o d e V i e w S t a t e " & g t ; & l t ; H e i g h t & g t ; 1 5 0 & l t ; / H e i g h t & g t ; & l t ; I s E x p a n d e d & g t ; t r u e & l t ; / I s E x p a n d e d & g t ; & l t ; L a y e d O u t & g t ; t r u e & l t ; / L a y e d O u t & g t ; & l t ; L e f t & g t ; 6 7 1 . 9 0 3 8 1 0 5 6 7 6 6 5 8 & l t ; / L e f t & g t ; & l t ; T a b I n d e x & g t ; 2 & l t ; / T a b I n d e x & g t ; & l t ; T o p & g t ; 2 0 8 & l t ; / T o p & g t ; & l t ; W i d t h & g t ; 2 0 0 & l t ; / W i d t h & g t ; & l t ; / a : V a l u e & g t ; & l t ; / a : K e y V a l u e O f D i a g r a m O b j e c t K e y a n y T y p e z b w N T n L X & g t ; & l t ; a : K e y V a l u e O f D i a g r a m O b j e c t K e y a n y T y p e z b w N T n L X & g t ; & l t ; a : K e y & g t ; & l t ; K e y & g t ; T a b l e s \ d P r o d u c t \ C o l u m n s \ P r o d u c t & l t ; / K e y & g t ; & l t ; / a : K e y & g t ; & l t ; a : V a l u e   i : t y p e = " D i a g r a m D i s p l a y N o d e V i e w S t a t e " & g t ; & l t ; H e i g h t & g t ; 1 5 0 & l t ; / H e i g h t & g t ; & l t ; I s E x p a n d e d & g t ; t r u e & l t ; / I s E x p a n d e d & g t ; & l t ; W i d t h & g t ; 2 0 0 & l t ; / W i d t h & g t ; & l t ; / a : V a l u e & g t ; & l t ; / a : K e y V a l u e O f D i a g r a m O b j e c t K e y a n y T y p e z b w N T n L X & g t ; & l t ; a : K e y V a l u e O f D i a g r a m O b j e c t K e y a n y T y p e z b w N T n L X & g t ; & l t ; a : K e y & g t ; & l t ; K e y & g t ; T a b l e s \ d P r o d u c t \ C o l u m n s \ P r i c e & l t ; / K e y & g t ; & l t ; / a : K e y & g t ; & l t ; a : V a l u e   i : t y p e = " D i a g r a m D i s p l a y N o d e V i e w S t a t e " & g t ; & l t ; H e i g h t & g t ; 1 5 0 & l t ; / H e i g h t & g t ; & l t ; I s E x p a n d e d & g t ; t r u e & l t ; / I s E x p a n d e d & g t ; & l t ; W i d t h & g t ; 2 0 0 & l t ; / W i d t h & g t ; & l t ; / a : V a l u e & g t ; & l t ; / a : K e y V a l u e O f D i a g r a m O b j e c t K e y a n y T y p e z b w N T n L X & g t ; & l t ; a : K e y V a l u e O f D i a g r a m O b j e c t K e y a n y T y p e z b w N T n L X & g t ; & l t ; a : K e y & g t ; & l t ; K e y & g t ; T a b l e s \ d P r o d u c t \ C o l u m n s \ C o s t & l t ; / K e y & g t ; & l t ; / a : K e y & g t ; & l t ; a : V a l u e   i : t y p e = " D i a g r a m D i s p l a y N o d e V i e w S t a t e " & g t ; & l t ; H e i g h t & g t ; 1 5 0 & l t ; / H e i g h t & g t ; & l t ; I s E x p a n d e d & g t ; t r u e & l t ; / I s E x p a n d e d & g t ; & l t ; W i d t h & g t ; 2 0 0 & l t ; / W i d t h & g t ; & l t ; / a : V a l u e & g t ; & l t ; / a : K e y V a l u e O f D i a g r a m O b j e c t K e y a n y T y p e z b w N T n L X & g t ; & l t ; a : K e y V a l u e O f D i a g r a m O b j e c t K e y a n y T y p e z b w N T n L X & g t ; & l t ; a : K e y & g t ; & l t ; K e y & g t ; T a b l e s \ d P r o d u c t \ C o l u m n s \ M a n u f a c t u r e r & l t ; / K e y & g t ; & l t ; / a : K e y & g t ; & l t ; a : V a l u e   i : t y p e = " D i a g r a m D i s p l a y N o d e V i e w S t a t e " & g t ; & l t ; H e i g h t & g t ; 1 5 0 & l t ; / H e i g h t & g t ; & l t ; I s E x p a n d e d & g t ; t r u e & l t ; / I s E x p a n d e d & g t ; & l t ; W i d t h & g t ; 2 0 0 & l t ; / W i d t h & g t ; & l t ; / a : V a l u e & g t ; & l t ; / a : K e y V a l u e O f D i a g r a m O b j e c t K e y a n y T y p e z b w N T n L X & g t ; & l t ; a : K e y V a l u e O f D i a g r a m O b j e c t K e y a n y T y p e z b w N T n L X & g t ; & l t ; a : K e y & g t ; & l t ; K e y & g t ; T a b l e s \ d D a t e & l t ; / K e y & g t ; & l t ; / a : K e y & g t ; & l t ; a : V a l u e   i : t y p e = " D i a g r a m D i s p l a y N o d e V i e w S t a t e " & g t ; & l t ; H e i g h t & g t ; 1 5 0 & l t ; / H e i g h t & g t ; & l t ; I s E x p a n d e d & g t ; t r u e & l t ; / I s E x p a n d e d & g t ; & l t ; L a y e d O u t & g t ; t r u e & l t ; / L a y e d O u t & g t ; & l t ; T o p & g t ; 2 4 6 & l t ; / T o p & g t ; & l t ; W i d t h & g t ; 2 0 0 & l t ; / W i d t h & g t ; & l t ; / a : V a l u e & g t ; & l t ; / a : K e y V a l u e O f D i a g r a m O b j e c t K e y a n y T y p e z b w N T n L X & g t ; & l t ; a : K e y V a l u e O f D i a g r a m O b j e c t K e y a n y T y p e z b w N T n L X & g t ; & l t ; a : K e y & g t ; & l t ; K e y & g t ; T a b l e s \ d D a t e \ C o l u m n s \ D a t e & l t ; / K e y & g t ; & l t ; / a : K e y & g t ; & l t ; a : V a l u e   i : t y p e = " D i a g r a m D i s p l a y N o d e V i e w S t a t e " & g t ; & l t ; H e i g h t & g t ; 1 5 0 & l t ; / H e i g h t & g t ; & l t ; I s E x p a n d e d & g t ; t r u e & l t ; / I s E x p a n d e d & g t ; & l t ; W i d t h & g t ; 2 0 0 & l t ; / W i d t h & g t ; & l t ; / a : V a l u e & g t ; & l t ; / a : K e y V a l u e O f D i a g r a m O b j e c t K e y a n y T y p e z b w N T n L X & g t ; & l t ; a : K e y V a l u e O f D i a g r a m O b j e c t K e y a n y T y p e z b w N T n L X & g t ; & l t ; a : K e y & g t ; & l t ; K e y & g t ; T a b l e s \ d D a t e \ C o l u m n s \ M o n t h N u m b e r & l t ; / K e y & g t ; & l t ; / a : K e y & g t ; & l t ; a : V a l u e   i : t y p e = " D i a g r a m D i s p l a y N o d e V i e w S t a t e " & g t ; & l t ; H e i g h t & g t ; 1 5 0 & l t ; / H e i g h t & g t ; & l t ; I s E x p a n d e d & g t ; t r u e & l t ; / I s E x p a n d e d & g t ; & l t ; W i d t h & g t ; 2 0 0 & l t ; / W i d t h & g t ; & l t ; / a : V a l u e & g t ; & l t ; / a : K e y V a l u e O f D i a g r a m O b j e c t K e y a n y T y p e z b w N T n L X & g t ; & l t ; a : K e y V a l u e O f D i a g r a m O b j e c t K e y a n y T y p e z b w N T n L X & g t ; & l t ; a : K e y & g t ; & l t ; K e y & g t ; T a b l e s \ d D a t e \ C o l u m n s \ M o n t h N a m e & l t ; / K e y & g t ; & l t ; / a : K e y & g t ; & l t ; a : V a l u e   i : t y p e = " D i a g r a m D i s p l a y N o d e V i e w S t a t e " & g t ; & l t ; H e i g h t & g t ; 1 5 0 & l t ; / H e i g h t & g t ; & l t ; I s E x p a n d e d & g t ; t r u e & l t ; / I s E x p a n d e d & g t ; & l t ; W i d t h & g t ; 2 0 0 & l t ; / W i d t h & g t ; & l t ; / a : V a l u e & g t ; & l t ; / a : K e y V a l u e O f D i a g r a m O b j e c t K e y a n y T y p e z b w N T n L X & g t ; & l t ; a : K e y V a l u e O f D i a g r a m O b j e c t K e y a n y T y p e z b w N T n L X & g t ; & l t ; a : K e y & g t ; & l t ; K e y & g t ; T a b l e s \ d D a t e \ C o l u m n s \ Y e a r & l t ; / K e y & g t ; & l t ; / a : K e y & g t ; & l t ; a : V a l u e   i : t y p e = " D i a g r a m D i s p l a y N o d e V i e w S t a t e " & g t ; & l t ; H e i g h t & g t ; 1 5 0 & l t ; / H e i g h t & g t ; & l t ; I s E x p a n d e d & g t ; t r u e & l t ; / I s E x p a n d e d & g t ; & l t ; W i d t h & g t ; 2 0 0 & l t ; / W i d t h & g t ; & l t ; / a : V a l u e & g t ; & l t ; / a : K e y V a l u e O f D i a g r a m O b j e c t K e y a n y T y p e z b w N T n L X & g t ; & l t ; a : K e y V a l u e O f D i a g r a m O b j e c t K e y a n y T y p e z b w N T n L X & g t ; & l t ; a : K e y & g t ; & l t ; K e y & g t ; T a b l e s \ d C u s t o m e r s & l t ; / K e y & g t ; & l t ; / a : K e y & g t ; & l t ; a : V a l u e   i : t y p e = " D i a g r a m D i s p l a y N o d e V i e w S t a t e " & g t ; & l t ; H e i g h t & g t ; 1 5 0 & l t ; / H e i g h t & g t ; & l t ; I s E x p a n d e d & g t ; t r u e & l t ; / I s E x p a n d e d & g t ; & l t ; L a y e d O u t & g t ; t r u e & l t ; / L a y e d O u t & g t ; & l t ; L e f t & g t ; 6 7 1 . 8 0 7 6 2 1 1 3 5 3 3 1 6 & l t ; / L e f t & g t ; & l t ; T a b I n d e x & g t ; 3 & l t ; / T a b I n d e x & g t ; & l t ; T o p & g t ; 4 0 1 & l t ; / T o p & g t ; & l t ; W i d t h & g t ; 2 0 0 & l t ; / W i d t h & g t ; & l t ; / a : V a l u e & g t ; & l t ; / a : K e y V a l u e O f D i a g r a m O b j e c t K e y a n y T y p e z b w N T n L X & g t ; & l t ; a : K e y V a l u e O f D i a g r a m O b j e c t K e y a n y T y p e z b w N T n L X & g t ; & l t ; a : K e y & g t ; & l t ; K e y & g t ; T a b l e s \ d C u s t o m e r s \ C o l u m n s \ C u s t o m e r   K e y & l t ; / K e y & g t ; & l t ; / a : K e y & g t ; & l t ; a : V a l u e   i : t y p e = " D i a g r a m D i s p l a y N o d e V i e w S t a t e " & g t ; & l t ; H e i g h t & g t ; 1 5 0 & l t ; / H e i g h t & g t ; & l t ; I s E x p a n d e d & g t ; t r u e & l t ; / I s E x p a n d e d & g t ; & l t ; W i d t h & g t ; 2 0 0 & l t ; / W i d t h & g t ; & l t ; / a : V a l u e & g t ; & l t ; / a : K e y V a l u e O f D i a g r a m O b j e c t K e y a n y T y p e z b w N T n L X & g t ; & l t ; a : K e y V a l u e O f D i a g r a m O b j e c t K e y a n y T y p e z b w N T n L X & g t ; & l t ; a : K e y & g t ; & l t ; K e y & g t ; T a b l e s \ d C u s t o m e r s \ C o l u m n s \ C u s t o m e r & l t ; / K e y & g t ; & l t ; / a : K e y & g t ; & l t ; a : V a l u e   i : t y p e = " D i a g r a m D i s p l a y N o d e V i e w S t a t e " & g t ; & l t ; H e i g h t & g t ; 1 5 0 & l t ; / H e i g h t & g t ; & l t ; I s E x p a n d e d & g t ; t r u e & l t ; / I s E x p a n d e d & g t ; & l t ; W i d t h & g t ; 2 0 0 & l t ; / W i d t h & g t ; & l t ; / a : V a l u e & g t ; & l t ; / a : K e y V a l u e O f D i a g r a m O b j e c t K e y a n y T y p e z b w N T n L X & g t ; & l t ; a : K e y V a l u e O f D i a g r a m O b j e c t K e y a n y T y p e z b w N T n L X & g t ; & l t ; a : K e y & g t ; & l t ; K e y & g t ; R e l a t i o n s h i p s \ & a m p ; l t ; T a b l e s \ f S a l e s \ C o l u m n s \ P r o d u c t & a m p ; g t ; - & a m p ; l t ; T a b l e s \ d P r o d u c t \ C o l u m n s \ P r o d u c t & a m p ; g t ; & l t ; / K e y & g t ; & l t ; / a : K e y & g t ; & l t ; a : V a l u e   i : t y p e = " D i a g r a m D i s p l a y L i n k V i e w S t a t e " & g t ; & l t ; A u t o m a t i o n P r o p e r t y H e l p e r T e x t & g t ; E n d   p o i n t   1 :   ( 5 9 3 , 3 7 6 . 5 ) .   E n d   p o i n t   2 :   ( 6 5 5 . 9 0 3 8 1 0 5 6 7 6 6 6 , 2 8 3 )   & l t ; / A u t o m a t i o n P r o p e r t y H e l p e r T e x t & g t ; & l t ; L a y e d O u t & g t ; t r u e & l t ; / L a y e d O u t & g t ; & l t ; P o i n t s   x m l n s : b = " h t t p : / / s c h e m a s . d a t a c o n t r a c t . o r g / 2 0 0 4 / 0 7 / S y s t e m . W i n d o w s " & g t ; & l t ; b : P o i n t & g t ; & l t ; b : _ x & g t ; 5 9 3 & l t ; / b : _ x & g t ; & l t ; b : _ y & g t ; 3 7 6 . 5 & l t ; / b : _ y & g t ; & l t ; / b : P o i n t & g t ; & l t ; b : P o i n t & g t ; & l t ; b : _ x & g t ; 6 2 2 . 4 5 1 9 0 5 5 0 0 0 0 0 0 7 & l t ; / b : _ x & g t ; & l t ; b : _ y & g t ; 3 7 6 . 5 & l t ; / b : _ y & g t ; & l t ; / b : P o i n t & g t ; & l t ; b : P o i n t & g t ; & l t ; b : _ x & g t ; 6 2 4 . 4 5 1 9 0 5 5 0 0 0 0 0 0 7 & l t ; / b : _ x & g t ; & l t ; b : _ y & g t ; 3 7 4 . 5 & l t ; / b : _ y & g t ; & l t ; / b : P o i n t & g t ; & l t ; b : P o i n t & g t ; & l t ; b : _ x & g t ; 6 2 4 . 4 5 1 9 0 5 5 0 0 0 0 0 0 7 & l t ; / b : _ x & g t ; & l t ; b : _ y & g t ; 2 8 5 & l t ; / b : _ y & g t ; & l t ; / b : P o i n t & g t ; & l t ; b : P o i n t & g t ; & l t ; b : _ x & g t ; 6 2 6 . 4 5 1 9 0 5 5 0 0 0 0 0 0 7 & l t ; / b : _ x & g t ; & l t ; b : _ y & g t ; 2 8 3 & l t ; / b : _ y & g t ; & l t ; / b : P o i n t & g t ; & l t ; b : P o i n t & g t ; & l t ; b : _ x & g t ; 6 5 5 . 9 0 3 8 1 0 5 6 7 6 6 5 8 & l t ; / b : _ x & g t ; & l t ; b : _ y & g t ; 2 8 3 & l t ; / b : _ y & g t ; & l t ; / b : P o i n t & g t ; & l t ; / P o i n t s & g t ; & l t ; / a : V a l u e & g t ; & l t ; / a : K e y V a l u e O f D i a g r a m O b j e c t K e y a n y T y p e z b w N T n L X & g t ; & l t ; a : K e y V a l u e O f D i a g r a m O b j e c t K e y a n y T y p e z b w N T n L X & g t ; & l t ; a : K e y & g t ; & l t ; K e y & g t ; R e l a t i o n s h i p s \ & a m p ; l t ; T a b l e s \ f S a l e s \ C o l u m n s \ P r o d u c t & a m p ; g t ; - & a m p ; l t ; T a b l e s \ d P r o d u c t \ C o l u m n s \ P r o d u c t & a m p ; g t ; \ F K & l t ; / K e y & g t ; & l t ; / a : K e y & g t ; & l t ; a : V a l u e   i : t y p e = " D i a g r a m D i s p l a y L i n k E n d p o i n t V i e w S t a t e " & g t ; & l t ; H e i g h t & g t ; 1 6 & l t ; / H e i g h t & g t ; & l t ; L a b e l L o c a t i o n   x m l n s : b = " h t t p : / / s c h e m a s . d a t a c o n t r a c t . o r g / 2 0 0 4 / 0 7 / S y s t e m . W i n d o w s " & g t ; & l t ; b : _ x & g t ; 5 7 7 & l t ; / b : _ x & g t ; & l t ; b : _ y & g t ; 3 6 8 . 5 & l t ; / b : _ y & g t ; & l t ; / L a b e l L o c a t i o n & g t ; & l t ; L o c a t i o n   x m l n s : b = " h t t p : / / s c h e m a s . d a t a c o n t r a c t . o r g / 2 0 0 4 / 0 7 / S y s t e m . W i n d o w s " & g t ; & l t ; b : _ x & g t ; 5 7 7 & l t ; / b : _ x & g t ; & l t ; b : _ y & g t ; 3 7 6 . 5 & l t ; / b : _ y & g t ; & l t ; / L o c a t i o n & g t ; & l t ; S h a p e R o t a t e A n g l e & g t ; 3 6 0 & l t ; / S h a p e R o t a t e A n g l e & g t ; & l t ; W i d t h & g t ; 1 6 & l t ; / W i d t h & g t ; & l t ; / a : V a l u e & g t ; & l t ; / a : K e y V a l u e O f D i a g r a m O b j e c t K e y a n y T y p e z b w N T n L X & g t ; & l t ; a : K e y V a l u e O f D i a g r a m O b j e c t K e y a n y T y p e z b w N T n L X & g t ; & l t ; a : K e y & g t ; & l t ; K e y & g t ; R e l a t i o n s h i p s \ & a m p ; l t ; T a b l e s \ f S a l e s \ C o l u m n s \ P r o d u c t & a m p ; g t ; - & a m p ; l t ; T a b l e s \ d P r o d u c t \ C o l u m n s \ P r o d u c t & a m p ; g t ; \ P K & l t ; / K e y & g t ; & l t ; / a : K e y & g t ; & l t ; a : V a l u e   i : t y p e = " D i a g r a m D i s p l a y L i n k E n d p o i n t V i e w S t a t e " & g t ; & l t ; H e i g h t & g t ; 1 6 & l t ; / H e i g h t & g t ; & l t ; L a b e l L o c a t i o n   x m l n s : b = " h t t p : / / s c h e m a s . d a t a c o n t r a c t . o r g / 2 0 0 4 / 0 7 / S y s t e m . W i n d o w s " & g t ; & l t ; b : _ x & g t ; 6 5 5 . 9 0 3 8 1 0 5 6 7 6 6 5 8 & l t ; / b : _ x & g t ; & l t ; b : _ y & g t ; 2 7 5 & l t ; / b : _ y & g t ; & l t ; / L a b e l L o c a t i o n & g t ; & l t ; L o c a t i o n   x m l n s : b = " h t t p : / / s c h e m a s . d a t a c o n t r a c t . o r g / 2 0 0 4 / 0 7 / S y s t e m . W i n d o w s " & g t ; & l t ; b : _ x & g t ; 6 7 1 . 9 0 3 8 1 0 5 6 7 6 6 5 8 & l t ; / b : _ x & g t ; & l t ; b : _ y & g t ; 2 8 3 & l t ; / b : _ y & g t ; & l t ; / L o c a t i o n & g t ; & l t ; S h a p e R o t a t e A n g l e & g t ; 1 8 0 & l t ; / S h a p e R o t a t e A n g l e & g t ; & l t ; W i d t h & g t ; 1 6 & l t ; / W i d t h & g t ; & l t ; / a : V a l u e & g t ; & l t ; / a : K e y V a l u e O f D i a g r a m O b j e c t K e y a n y T y p e z b w N T n L X & g t ; & l t ; a : K e y V a l u e O f D i a g r a m O b j e c t K e y a n y T y p e z b w N T n L X & g t ; & l t ; a : K e y & g t ; & l t ; K e y & g t ; R e l a t i o n s h i p s \ & a m p ; l t ; T a b l e s \ f S a l e s \ C o l u m n s \ P r o d u c t & a m p ; g t ; - & a m p ; l t ; T a b l e s \ d P r o d u c t \ C o l u m n s \ P r o d u c t & a m p ; g t ; \ C r o s s F i l t e r & l t ; / K e y & g t ; & l t ; / a : K e y & g t ; & l t ; a : V a l u e   i : t y p e = " D i a g r a m D i s p l a y L i n k C r o s s F i l t e r V i e w S t a t e " & g t ; & l t ; P o i n t s   x m l n s : b = " h t t p : / / s c h e m a s . d a t a c o n t r a c t . o r g / 2 0 0 4 / 0 7 / S y s t e m . W i n d o w s " & g t ; & l t ; b : P o i n t & g t ; & l t ; b : _ x & g t ; 5 9 3 & l t ; / b : _ x & g t ; & l t ; b : _ y & g t ; 3 7 6 . 5 & l t ; / b : _ y & g t ; & l t ; / b : P o i n t & g t ; & l t ; b : P o i n t & g t ; & l t ; b : _ x & g t ; 6 2 2 . 4 5 1 9 0 5 5 0 0 0 0 0 0 7 & l t ; / b : _ x & g t ; & l t ; b : _ y & g t ; 3 7 6 . 5 & l t ; / b : _ y & g t ; & l t ; / b : P o i n t & g t ; & l t ; b : P o i n t & g t ; & l t ; b : _ x & g t ; 6 2 4 . 4 5 1 9 0 5 5 0 0 0 0 0 0 7 & l t ; / b : _ x & g t ; & l t ; b : _ y & g t ; 3 7 4 . 5 & l t ; / b : _ y & g t ; & l t ; / b : P o i n t & g t ; & l t ; b : P o i n t & g t ; & l t ; b : _ x & g t ; 6 2 4 . 4 5 1 9 0 5 5 0 0 0 0 0 0 7 & l t ; / b : _ x & g t ; & l t ; b : _ y & g t ; 2 8 5 & l t ; / b : _ y & g t ; & l t ; / b : P o i n t & g t ; & l t ; b : P o i n t & g t ; & l t ; b : _ x & g t ; 6 2 6 . 4 5 1 9 0 5 5 0 0 0 0 0 0 7 & l t ; / b : _ x & g t ; & l t ; b : _ y & g t ; 2 8 3 & l t ; / b : _ y & g t ; & l t ; / b : P o i n t & g t ; & l t ; b : P o i n t & g t ; & l t ; b : _ x & g t ; 6 5 5 . 9 0 3 8 1 0 5 6 7 6 6 5 8 & l t ; / b : _ x & g t ; & l t ; b : _ y & g t ; 2 8 3 & l t ; / b : _ y & g t ; & l t ; / b : P o i n t & g t ; & l t ; / P o i n t s & g t ; & l t ; / a : V a l u e & g t ; & l t ; / a : K e y V a l u e O f D i a g r a m O b j e c t K e y a n y T y p e z b w N T n L X & g t ; & l t ; a : K e y V a l u e O f D i a g r a m O b j e c t K e y a n y T y p e z b w N T n L X & g t ; & l t ; a : K e y & g t ; & l t ; K e y & g t ; R e l a t i o n s h i p s \ & a m p ; l t ; T a b l e s \ f S a l e s \ C o l u m n s \ C u s t o m e r   K e y & a m p ; g t ; - & a m p ; l t ; T a b l e s \ d C u s t o m e r s \ C o l u m n s \ C u s t o m e r   K e y & a m p ; g t ; & l t ; / K e y & g t ; & l t ; / a : K e y & g t ; & l t ; a : V a l u e   i : t y p e = " D i a g r a m D i s p l a y L i n k V i e w S t a t e " & g t ; & l t ; A u t o m a t i o n P r o p e r t y H e l p e r T e x t & g t ; E n d   p o i n t   1 :   ( 5 9 3 , 3 9 6 . 5 ) .   E n d   p o i n t   2 :   ( 6 5 5 . 8 0 7 6 2 1 1 3 5 3 3 2 , 4 7 6 )   & l t ; / A u t o m a t i o n P r o p e r t y H e l p e r T e x t & g t ; & l t ; L a y e d O u t & g t ; t r u e & l t ; / L a y e d O u t & g t ; & l t ; P o i n t s   x m l n s : b = " h t t p : / / s c h e m a s . d a t a c o n t r a c t . o r g / 2 0 0 4 / 0 7 / S y s t e m . W i n d o w s " & g t ; & l t ; b : P o i n t & g t ; & l t ; b : _ x & g t ; 5 9 3 & l t ; / b : _ x & g t ; & l t ; b : _ y & g t ; 3 9 6 . 5 & l t ; / b : _ y & g t ; & l t ; / b : P o i n t & g t ; & l t ; b : P o i n t & g t ; & l t ; b : _ x & g t ; 6 2 2 . 4 0 3 8 1 0 5 & l t ; / b : _ x & g t ; & l t ; b : _ y & g t ; 3 9 6 . 5 & l t ; / b : _ y & g t ; & l t ; / b : P o i n t & g t ; & l t ; b : P o i n t & g t ; & l t ; b : _ x & g t ; 6 2 4 . 4 0 3 8 1 0 5 & l t ; / b : _ x & g t ; & l t ; b : _ y & g t ; 3 9 8 . 5 & l t ; / b : _ y & g t ; & l t ; / b : P o i n t & g t ; & l t ; b : P o i n t & g t ; & l t ; b : _ x & g t ; 6 2 4 . 4 0 3 8 1 0 5 & l t ; / b : _ x & g t ; & l t ; b : _ y & g t ; 4 7 4 & l t ; / b : _ y & g t ; & l t ; / b : P o i n t & g t ; & l t ; b : P o i n t & g t ; & l t ; b : _ x & g t ; 6 2 6 . 4 0 3 8 1 0 5 & l t ; / b : _ x & g t ; & l t ; b : _ y & g t ; 4 7 6 & l t ; / b : _ y & g t ; & l t ; / b : P o i n t & g t ; & l t ; b : P o i n t & g t ; & l t ; b : _ x & g t ; 6 5 5 . 8 0 7 6 2 1 1 3 5 3 3 1 6 & l t ; / b : _ x & g t ; & l t ; b : _ y & g t ; 4 7 6 & l t ; / b : _ y & g t ; & l t ; / b : P o i n t & g t ; & l t ; / P o i n t s & g t ; & l t ; / a : V a l u e & g t ; & l t ; / a : K e y V a l u e O f D i a g r a m O b j e c t K e y a n y T y p e z b w N T n L X & g t ; & l t ; a : K e y V a l u e O f D i a g r a m O b j e c t K e y a n y T y p e z b w N T n L X & g t ; & l t ; a : K e y & g t ; & l t ; K e y & g t ; R e l a t i o n s h i p s \ & a m p ; l t ; T a b l e s \ f S a l e s \ C o l u m n s \ C u s t o m e r   K e y & a m p ; g t ; - & a m p ; l t ; T a b l e s \ d C u s t o m e r s \ C o l u m n s \ C u s t o m e r   K e y & a m p ; g t ; \ F K & l t ; / K e y & g t ; & l t ; / a : K e y & g t ; & l t ; a : V a l u e   i : t y p e = " D i a g r a m D i s p l a y L i n k E n d p o i n t V i e w S t a t e " & g t ; & l t ; H e i g h t & g t ; 1 6 & l t ; / H e i g h t & g t ; & l t ; L a b e l L o c a t i o n   x m l n s : b = " h t t p : / / s c h e m a s . d a t a c o n t r a c t . o r g / 2 0 0 4 / 0 7 / S y s t e m . W i n d o w s " & g t ; & l t ; b : _ x & g t ; 5 7 7 & l t ; / b : _ x & g t ; & l t ; b : _ y & g t ; 3 8 8 . 5 & l t ; / b : _ y & g t ; & l t ; / L a b e l L o c a t i o n & g t ; & l t ; L o c a t i o n   x m l n s : b = " h t t p : / / s c h e m a s . d a t a c o n t r a c t . o r g / 2 0 0 4 / 0 7 / S y s t e m . W i n d o w s " & g t ; & l t ; b : _ x & g t ; 5 7 7 & l t ; / b : _ x & g t ; & l t ; b : _ y & g t ; 3 9 6 . 5 & l t ; / b : _ y & g t ; & l t ; / L o c a t i o n & g t ; & l t ; S h a p e R o t a t e A n g l e & g t ; 3 6 0 & l t ; / S h a p e R o t a t e A n g l e & g t ; & l t ; W i d t h & g t ; 1 6 & l t ; / W i d t h & g t ; & l t ; / a : V a l u e & g t ; & l t ; / a : K e y V a l u e O f D i a g r a m O b j e c t K e y a n y T y p e z b w N T n L X & g t ; & l t ; a : K e y V a l u e O f D i a g r a m O b j e c t K e y a n y T y p e z b w N T n L X & g t ; & l t ; a : K e y & g t ; & l t ; K e y & g t ; R e l a t i o n s h i p s \ & a m p ; l t ; T a b l e s \ f S a l e s \ C o l u m n s \ C u s t o m e r   K e y & a m p ; g t ; - & a m p ; l t ; T a b l e s \ d C u s t o m e r s \ C o l u m n s \ C u s t o m e r   K e y & a m p ; g t ; \ P K & l t ; / K e y & g t ; & l t ; / a : K e y & g t ; & l t ; a : V a l u e   i : t y p e = " D i a g r a m D i s p l a y L i n k E n d p o i n t V i e w S t a t e " & g t ; & l t ; H e i g h t & g t ; 1 6 & l t ; / H e i g h t & g t ; & l t ; L a b e l L o c a t i o n   x m l n s : b = " h t t p : / / s c h e m a s . d a t a c o n t r a c t . o r g / 2 0 0 4 / 0 7 / S y s t e m . W i n d o w s " & g t ; & l t ; b : _ x & g t ; 6 5 5 . 8 0 7 6 2 1 1 3 5 3 3 1 6 & l t ; / b : _ x & g t ; & l t ; b : _ y & g t ; 4 6 8 & l t ; / b : _ y & g t ; & l t ; / L a b e l L o c a t i o n & g t ; & l t ; L o c a t i o n   x m l n s : b = " h t t p : / / s c h e m a s . d a t a c o n t r a c t . o r g / 2 0 0 4 / 0 7 / S y s t e m . W i n d o w s " & g t ; & l t ; b : _ x & g t ; 6 7 1 . 8 0 7 6 2 1 1 3 5 3 3 1 6 & l t ; / b : _ x & g t ; & l t ; b : _ y & g t ; 4 7 6 & l t ; / b : _ y & g t ; & l t ; / L o c a t i o n & g t ; & l t ; S h a p e R o t a t e A n g l e & g t ; 1 8 0 & l t ; / S h a p e R o t a t e A n g l e & g t ; & l t ; W i d t h & g t ; 1 6 & l t ; / W i d t h & g t ; & l t ; / a : V a l u e & g t ; & l t ; / a : K e y V a l u e O f D i a g r a m O b j e c t K e y a n y T y p e z b w N T n L X & g t ; & l t ; a : K e y V a l u e O f D i a g r a m O b j e c t K e y a n y T y p e z b w N T n L X & g t ; & l t ; a : K e y & g t ; & l t ; K e y & g t ; R e l a t i o n s h i p s \ & a m p ; l t ; T a b l e s \ f S a l e s \ C o l u m n s \ C u s t o m e r   K e y & a m p ; g t ; - & a m p ; l t ; T a b l e s \ d C u s t o m e r s \ C o l u m n s \ C u s t o m e r   K e y & a m p ; g t ; \ C r o s s F i l t e r & l t ; / K e y & g t ; & l t ; / a : K e y & g t ; & l t ; a : V a l u e   i : t y p e = " D i a g r a m D i s p l a y L i n k C r o s s F i l t e r V i e w S t a t e " & g t ; & l t ; P o i n t s   x m l n s : b = " h t t p : / / s c h e m a s . d a t a c o n t r a c t . o r g / 2 0 0 4 / 0 7 / S y s t e m . W i n d o w s " & g t ; & l t ; b : P o i n t & g t ; & l t ; b : _ x & g t ; 5 9 3 & l t ; / b : _ x & g t ; & l t ; b : _ y & g t ; 3 9 6 . 5 & l t ; / b : _ y & g t ; & l t ; / b : P o i n t & g t ; & l t ; b : P o i n t & g t ; & l t ; b : _ x & g t ; 6 2 2 . 4 0 3 8 1 0 5 & l t ; / b : _ x & g t ; & l t ; b : _ y & g t ; 3 9 6 . 5 & l t ; / b : _ y & g t ; & l t ; / b : P o i n t & g t ; & l t ; b : P o i n t & g t ; & l t ; b : _ x & g t ; 6 2 4 . 4 0 3 8 1 0 5 & l t ; / b : _ x & g t ; & l t ; b : _ y & g t ; 3 9 8 . 5 & l t ; / b : _ y & g t ; & l t ; / b : P o i n t & g t ; & l t ; b : P o i n t & g t ; & l t ; b : _ x & g t ; 6 2 4 . 4 0 3 8 1 0 5 & l t ; / b : _ x & g t ; & l t ; b : _ y & g t ; 4 7 4 & l t ; / b : _ y & g t ; & l t ; / b : P o i n t & g t ; & l t ; b : P o i n t & g t ; & l t ; b : _ x & g t ; 6 2 6 . 4 0 3 8 1 0 5 & l t ; / b : _ x & g t ; & l t ; b : _ y & g t ; 4 7 6 & l t ; / b : _ y & g t ; & l t ; / b : P o i n t & g t ; & l t ; b : P o i n t & g t ; & l t ; b : _ x & g t ; 6 5 5 . 8 0 7 6 2 1 1 3 5 3 3 1 6 & l t ; / b : _ x & g t ; & l t ; b : _ y & g t ; 4 7 6 & l t ; / b : _ y & g t ; & l t ; / b : P o i n t & g t ; & l t ; / P o i n t s & g t ; & l t ; / a : V a l u e & g t ; & l t ; / a : K e y V a l u e O f D i a g r a m O b j e c t K e y a n y T y p e z b w N T n L X & g t ; & l t ; a : K e y V a l u e O f D i a g r a m O b j e c t K e y a n y T y p e z b w N T n L X & g t ; & l t ; a : K e y & g t ; & l t ; K e y & g t ; R e l a t i o n s h i p s \ & a m p ; l t ; T a b l e s \ f S a l e s \ C o l u m n s \ D a t e & a m p ; g t ; - & a m p ; l t ; T a b l e s \ d D a t e \ C o l u m n s \ D a t e & a m p ; g t ; & l t ; / K e y & g t ; & l t ; / a : K e y & g t ; & l t ; a : V a l u e   i : t y p e = " D i a g r a m D i s p l a y L i n k V i e w S t a t e " & g t ; & l t ; A u t o m a t i o n P r o p e r t y H e l p e r T e x t & g t ; E n d   p o i n t   1 :   ( 2 6 8 , 3 8 6 . 5 ) .   E n d   p o i n t   2 :   ( 2 1 6 , 3 2 1 )   & l t ; / A u t o m a t i o n P r o p e r t y H e l p e r T e x t & g t ; & l t ; I s F o c u s e d & g t ; t r u e & l t ; / I s F o c u s e d & g t ; & l t ; L a y e d O u t & g t ; t r u e & l t ; / L a y e d O u t & g t ; & l t ; P o i n t s   x m l n s : b = " h t t p : / / s c h e m a s . d a t a c o n t r a c t . o r g / 2 0 0 4 / 0 7 / S y s t e m . W i n d o w s " & g t ; & l t ; b : P o i n t & g t ; & l t ; b : _ x & g t ; 2 6 8 & l t ; / b : _ x & g t ; & l t ; b : _ y & g t ; 3 8 6 . 5 & l t ; / b : _ y & g t ; & l t ; / b : P o i n t & g t ; & l t ; b : P o i n t & g t ; & l t ; b : _ x & g t ; 2 4 4 & l t ; / b : _ x & g t ; & l t ; b : _ y & g t ; 3 8 6 . 5 & l t ; / b : _ y & g t ; & l t ; / b : P o i n t & g t ; & l t ; b : P o i n t & g t ; & l t ; b : _ x & g t ; 2 4 2 & l t ; / b : _ x & g t ; & l t ; b : _ y & g t ; 3 8 4 . 5 & l t ; / b : _ y & g t ; & l t ; / b : P o i n t & g t ; & l t ; b : P o i n t & g t ; & l t ; b : _ x & g t ; 2 4 2 & l t ; / b : _ x & g t ; & l t ; b : _ y & g t ; 3 2 3 & l t ; / b : _ y & g t ; & l t ; / b : P o i n t & g t ; & l t ; b : P o i n t & g t ; & l t ; b : _ x & g t ; 2 4 0 & l t ; / b : _ x & g t ; & l t ; b : _ y & g t ; 3 2 1 & l t ; / b : _ y & g t ; & l t ; / b : P o i n t & g t ; & l t ; b : P o i n t & g t ; & l t ; b : _ x & g t ; 2 1 6 & l t ; / b : _ x & g t ; & l t ; b : _ y & g t ; 3 2 1 & l t ; / b : _ y & g t ; & l t ; / b : P o i n t & g t ; & l t ; / P o i n t s & g t ; & l t ; / a : V a l u e & g t ; & l t ; / a : K e y V a l u e O f D i a g r a m O b j e c t K e y a n y T y p e z b w N T n L X & g t ; & l t ; a : K e y V a l u e O f D i a g r a m O b j e c t K e y a n y T y p e z b w N T n L X & g t ; & l t ; a : K e y & g t ; & l t ; K e y & g t ; R e l a t i o n s h i p s \ & a m p ; l t ; T a b l e s \ f S a l e s \ C o l u m n s \ D a t e & a m p ; g t ; - & a m p ; l t ; T a b l e s \ d D a t e \ C o l u m n s \ D a t e & a m p ; g t ; \ F K & l t ; / K e y & g t ; & l t ; / a : K e y & g t ; & l t ; a : V a l u e   i : t y p e = " D i a g r a m D i s p l a y L i n k E n d p o i n t V i e w S t a t e " & g t ; & l t ; H e i g h t & g t ; 1 6 & l t ; / H e i g h t & g t ; & l t ; L a b e l L o c a t i o n   x m l n s : b = " h t t p : / / s c h e m a s . d a t a c o n t r a c t . o r g / 2 0 0 4 / 0 7 / S y s t e m . W i n d o w s " & g t ; & l t ; b : _ x & g t ; 2 6 8 & l t ; / b : _ x & g t ; & l t ; b : _ y & g t ; 3 7 8 . 5 & l t ; / b : _ y & g t ; & l t ; / L a b e l L o c a t i o n & g t ; & l t ; L o c a t i o n   x m l n s : b = " h t t p : / / s c h e m a s . d a t a c o n t r a c t . o r g / 2 0 0 4 / 0 7 / S y s t e m . W i n d o w s " & g t ; & l t ; b : _ x & g t ; 2 8 4 & l t ; / b : _ x & g t ; & l t ; b : _ y & g t ; 3 8 6 . 5 & l t ; / b : _ y & g t ; & l t ; / L o c a t i o n & g t ; & l t ; S h a p e R o t a t e A n g l e & g t ; 1 8 0 & l t ; / S h a p e R o t a t e A n g l e & g t ; & l t ; W i d t h & g t ; 1 6 & l t ; / W i d t h & g t ; & l t ; / a : V a l u e & g t ; & l t ; / a : K e y V a l u e O f D i a g r a m O b j e c t K e y a n y T y p e z b w N T n L X & g t ; & l t ; a : K e y V a l u e O f D i a g r a m O b j e c t K e y a n y T y p e z b w N T n L X & g t ; & l t ; a : K e y & g t ; & l t ; K e y & g t ; R e l a t i o n s h i p s \ & a m p ; l t ; T a b l e s \ f S a l e s \ C o l u m n s \ D a t e & a m p ; g t ; - & a m p ; l t ; T a b l e s \ d D a t e \ C o l u m n s \ D a t e & a m p ; g t ; \ P K & l t ; / K e y & g t ; & l t ; / a : K e y & g t ; & l t ; a : V a l u e   i : t y p e = " D i a g r a m D i s p l a y L i n k E n d p o i n t V i e w S t a t e " & g t ; & l t ; H e i g h t & g t ; 1 6 & l t ; / H e i g h t & g t ; & l t ; L a b e l L o c a t i o n   x m l n s : b = " h t t p : / / s c h e m a s . d a t a c o n t r a c t . o r g / 2 0 0 4 / 0 7 / S y s t e m . W i n d o w s " & g t ; & l t ; b : _ x & g t ; 2 0 0 & l t ; / b : _ x & g t ; & l t ; b : _ y & g t ; 3 1 3 & l t ; / b : _ y & g t ; & l t ; / L a b e l L o c a t i o n & g t ; & l t ; L o c a t i o n   x m l n s : b = " h t t p : / / s c h e m a s . d a t a c o n t r a c t . o r g / 2 0 0 4 / 0 7 / S y s t e m . W i n d o w s " & g t ; & l t ; b : _ x & g t ; 2 0 0 & l t ; / b : _ x & g t ; & l t ; b : _ y & g t ; 3 2 1 & l t ; / b : _ y & g t ; & l t ; / L o c a t i o n & g t ; & l t ; S h a p e R o t a t e A n g l e & g t ; 3 6 0 & l t ; / S h a p e R o t a t e A n g l e & g t ; & l t ; W i d t h & g t ; 1 6 & l t ; / W i d t h & g t ; & l t ; / a : V a l u e & g t ; & l t ; / a : K e y V a l u e O f D i a g r a m O b j e c t K e y a n y T y p e z b w N T n L X & g t ; & l t ; a : K e y V a l u e O f D i a g r a m O b j e c t K e y a n y T y p e z b w N T n L X & g t ; & l t ; a : K e y & g t ; & l t ; K e y & g t ; R e l a t i o n s h i p s \ & a m p ; l t ; T a b l e s \ f S a l e s \ C o l u m n s \ D a t e & a m p ; g t ; - & a m p ; l t ; T a b l e s \ d D a t e \ C o l u m n s \ D a t e & a m p ; g t ; \ C r o s s F i l t e r & l t ; / K e y & g t ; & l t ; / a : K e y & g t ; & l t ; a : V a l u e   i : t y p e = " D i a g r a m D i s p l a y L i n k C r o s s F i l t e r V i e w S t a t e " & g t ; & l t ; P o i n t s   x m l n s : b = " h t t p : / / s c h e m a s . d a t a c o n t r a c t . o r g / 2 0 0 4 / 0 7 / S y s t e m . W i n d o w s " & g t ; & l t ; b : P o i n t & g t ; & l t ; b : _ x & g t ; 2 6 8 & l t ; / b : _ x & g t ; & l t ; b : _ y & g t ; 3 8 6 . 5 & l t ; / b : _ y & g t ; & l t ; / b : P o i n t & g t ; & l t ; b : P o i n t & g t ; & l t ; b : _ x & g t ; 2 4 4 & l t ; / b : _ x & g t ; & l t ; b : _ y & g t ; 3 8 6 . 5 & l t ; / b : _ y & g t ; & l t ; / b : P o i n t & g t ; & l t ; b : P o i n t & g t ; & l t ; b : _ x & g t ; 2 4 2 & l t ; / b : _ x & g t ; & l t ; b : _ y & g t ; 3 8 4 . 5 & l t ; / b : _ y & g t ; & l t ; / b : P o i n t & g t ; & l t ; b : P o i n t & g t ; & l t ; b : _ x & g t ; 2 4 2 & l t ; / b : _ x & g t ; & l t ; b : _ y & g t ; 3 2 3 & l t ; / b : _ y & g t ; & l t ; / b : P o i n t & g t ; & l t ; b : P o i n t & g t ; & l t ; b : _ x & g t ; 2 4 0 & l t ; / b : _ x & g t ; & l t ; b : _ y & g t ; 3 2 1 & l t ; / b : _ y & g t ; & l t ; / b : P o i n t & g t ; & l t ; b : P o i n t & g t ; & l t ; b : _ x & g t ; 2 1 6 & l t ; / b : _ x & g t ; & l t ; b : _ y & g t ; 3 2 1 & l t ; / b : _ y & g t ; & l t ; / b : P o i n t & g t ; & l t ; / P o i n t s & g t ; & l t ; / a : V a l u e & g t ; & l t ; / a : K e y V a l u e O f D i a g r a m O b j e c t K e y a n y T y p e z b w N T n L X & g t ; & l t ; / V i e w S t a t e s & g t ; & l t ; / D i a g r a m M a n a g e r . S e r i a l i z a b l e D i a g r a m & g t ; & l t ; / A r r a y O f D i a g r a m M a n a g e r . S e r i a l i z a b l e D i a g r a m & g t ; < / C u s t o m C o n t e n t > < / G e m i n i > 
</file>

<file path=customXml/item10.xml>��< ? x m l   v e r s i o n = " 1 . 0 "   e n c o d i n g = " U T F - 1 6 " ? > < G e m i n i   x m l n s = " h t t p : / / g e m i n i / p i v o t c u s t o m i z a t i o n / 7 8 9 5 1 a c c - c a 7 c - 4 a 4 d - a 8 e f - 8 2 b a a 6 6 a b 8 c 3 " > < 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11.xml>��< ? x m l   v e r s i o n = " 1 . 0 "   e n c o d i n g = " U T F - 1 6 " ? > < G e m i n i   x m l n s = " h t t p : / / g e m i n i / p i v o t c u s t o m i z a t i o n / 8 c 2 6 c 8 4 4 - 5 4 7 b - 4 2 9 2 - 9 3 2 f - f 2 8 5 5 1 4 a 6 3 f a " > < 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S a n d b o x N o n E m p t y " > < C u s t o m C o n t e n t > < ! [ C D A T A [ 1 ] ] > < / 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 2 0 1 7 - 0 3 - 1 4 T 1 5 : 0 2 : 0 0 . 0 3 5 0 9 4 8 - 0 7 : 0 0 < / L a s t P r o c e s s e d T i m e > < / D a t a M o d e l i n g S a n d b o x . S e r i a l i z e d S a n d b o x E r r o r C a c h e > ] ] > < / C u s t o m C o n t e n t > < / G e m i n i > 
</file>

<file path=customXml/item15.xml>��< ? x m l   v e r s i o n = " 1 . 0 "   e n c o d i n g = " U T F - 1 6 " ? > < G e m i n i   x m l n s = " h t t p : / / g e m i n i / p i v o t c u s t o m i z a t i o n / 9 f 7 d e 3 1 4 - 4 e 3 9 - 4 2 c 4 - b 9 d 5 - 7 9 1 d c b a 2 6 5 f d " > < 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16.xml>��< ? x m l   v e r s i o n = " 1 . 0 "   e n c o d i n g = " U T F - 1 6 " ? > < G e m i n i   x m l n s = " h t t p : / / g e m i n i / p i v o t c u s t o m i z a t i o n / f 9 d e e 2 3 2 - b 6 e d - 4 0 f 3 - b d d 8 - 5 1 c 8 0 5 8 b 0 2 b f " > < C u s t o m C o n t e n t > < ! [ C D A T A [ < ? x m l   v e r s i o n = " 1 . 0 "   e n c o d i n g = " u t f - 1 6 " ? > < S e t t i n g s > < C a l c u l a t e d F i e l d s > < i t e m > < M e a s u r e N a m e > T o t a l   R e v e n u e < / M e a s u r e N a m e > < D i s p l a y N a m e > T o t a l   R e v e n u e < / D i s p l a y N a m e > < V i s i b l e > F a l s e < / V i s i b l e > < / i t e m > < / C a l c u l a t e d F i e l d s > < S A H o s t H a s h > 0 < / S A H o s t H a s h > < G e m i n i F i e l d L i s t V i s i b l e > T r u e < / G e m i n i F i e l d L i s t V i s i b l e > < / S e t t i n g s > ] ] > < / C u s t o m C o n t e n t > < / G e m i n i > 
</file>

<file path=customXml/item17.xml>��< ? x m l   v e r s i o n = " 1 . 0 "   e n c o d i n g = " U T F - 1 6 " ? > < G e m i n i   x m l n s = " h t t p : / / g e m i n i / p i v o t c u s t o m i z a t i o n / a 5 5 a 3 d 3 f - 4 4 f 1 - 4 6 b d - 8 c a 4 - 5 2 8 6 f a a e b d f e " > < 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18.xml>��< ? x m l   v e r s i o n = " 1 . 0 "   e n c o d i n g = " U T F - 1 6 " ? > < G e m i n i   x m l n s = " h t t p : / / g e m i n i / p i v o t c u s t o m i z a t i o n / 4 0 0 7 4 c 2 9 - 4 4 8 a - 4 9 6 6 - b d 5 8 - 9 8 8 3 0 5 5 3 2 c 7 5 " > < 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19.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d P r o d u c t & 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 i : t y p e = " S a n d b o x E d i t o r T a b l e W i d g e t V i e w M o d e l K e y " & g t ; & l t ; T a b l e N a m e & g t ; d P r o d u c t & l t ; / T a b l e N a m e & g t ; & l t ; / K e y & g t ; & l t ; M a i n t a i n e r 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P r o d u c t & l t ; / K e y & g t ; & l t ; / a : K e y & g t ; & l t ; a : V a l u e   i : t y p e = " T a b l e W i d g e t B a s e V i e w S t a t e " / & g t ; & l t ; / a : K e y V a l u e O f D i a g r a m O b j e c t K e y a n y T y p e z b w N T n L X & g t ; & l t ; a : K e y V a l u e O f D i a g r a m O b j e c t K e y a n y T y p e z b w N T n L X & g t ; & l t ; a : K e y & g t ; & l t ; K e y & g t ; C o l u m n s \ P r i c e & l t ; / K e y & g t ; & l t ; / a : K e y & g t ; & l t ; a : V a l u e   i : t y p e = " T a b l e W i d g e t B a s e V i e w S t a t e " / & g t ; & l t ; / a : K e y V a l u e O f D i a g r a m O b j e c t K e y a n y T y p e z b w N T n L X & g t ; & l t ; a : K e y V a l u e O f D i a g r a m O b j e c t K e y a n y T y p e z b w N T n L X & g t ; & l t ; a : K e y & g t ; & l t ; K e y & g t ; C o l u m n s \ C o s t & l t ; / K e y & g t ; & l t ; / a : K e y & g t ; & l t ; a : V a l u e   i : t y p e = " T a b l e W i d g e t B a s e V i e w S t a t e " / & g t ; & l t ; / a : K e y V a l u e O f D i a g r a m O b j e c t K e y a n y T y p e z b w N T n L X & g t ; & l t ; a : K e y V a l u e O f D i a g r a m O b j e c t K e y a n y T y p e z b w N T n L X & g t ; & l t ; a : K e y & g t ; & l t ; K e y & g t ; C o l u m n s \ M a n u f a c t u r e r & 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d C u s t o m e r 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 i : t y p e = " S a n d b o x E d i t o r T a b l e W i d g e t V i e w M o d e l K e y " & g t ; & l t ; T a b l e N a m e & g t ; d C u s t o m e r s & l t ; / T a b l e N a m e & g t ; & l t ; / K e y & g t ; & l t ; M a i n t a i n e r 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C u s t o m e r   K e y & l t ; / K e y & g t ; & l t ; / a : K e y & g t ; & l t ; a : V a l u e   i : t y p e = " T a b l e W i d g e t B a s e V i e w S t a t e " / & g t ; & l t ; / a : K e y V a l u e O f D i a g r a m O b j e c t K e y a n y T y p e z b w N T n L X & g t ; & l t ; a : K e y V a l u e O f D i a g r a m O b j e c t K e y a n y T y p e z b w N T n L X & g t ; & l t ; a : K e y & g t ; & l t ; K e y & g t ; C o l u m n s \ C u s t o m e r & 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d D a t e & 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 i : t y p e = " S a n d b o x E d i t o r T a b l e W i d g e t V i e w M o d e l K e y " & g t ; & l t ; T a b l e N a m e & g t ; d D a t e & l t ; / T a b l e N a m e & g t ; & l t ; / K e y & g t ; & l t ; M a i n t a i n e r 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M o n t h N u m b e r & l t ; / K e y & g t ; & l t ; / a : K e y & g t ; & l t ; a : V a l u e   i : t y p e = " T a b l e W i d g e t B a s e V i e w S t a t e " / & g t ; & l t ; / a : K e y V a l u e O f D i a g r a m O b j e c t K e y a n y T y p e z b w N T n L X & g t ; & l t ; a : K e y V a l u e O f D i a g r a m O b j e c t K e y a n y T y p e z b w N T n L X & g t ; & l t ; a : K e y & g t ; & l t ; K e y & g t ; C o l u m n s \ M o n t h N a m e & l t ; / K e y & g t ; & l t ; / a : K e y & g t ; & l t ; a : V a l u e   i : t y p e = " T a b l e W i d g e t B a s e V i e w S t a t e " / & g t ; & l t ; / a : K e y V a l u e O f D i a g r a m O b j e c t K e y a n y T y p e z b w N T n L X & g t ; & l t ; a : K e y V a l u e O f D i a g r a m O b j e c t K e y a n y T y p e z b w N T n L X & g t ; & l t ; a : K e y & g t ; & l t ; K e y & g t ; C o l u m n s \ Y e a r & 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f S a l e 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 i : t y p e = " S a n d b o x E d i t o r T a b l e W i d g e t V i e w M o d e l K e y " & g t ; & l t ; T a b l e N a m e & g t ; f S a l e s & l t ; / T a b l e N a m e & g t ; & l t ; / K e y & g t ; & l t ; M a i n t a i n e r 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D a t e & l t ; / K e y & g t ; & l t ; / a : K e y & g t ; & l t ; a : V a l u e   i : t y p e = " T a b l e W i d g e t B a s e V i e w S t a t e " / & g t ; & l t ; / a : K e y V a l u e O f D i a g r a m O b j e c t K e y a n y T y p e z b w N T n L X & g t ; & l t ; a : K e y V a l u e O f D i a g r a m O b j e c t K e y a n y T y p e z b w N T n L X & g t ; & l t ; a : K e y & g t ; & l t ; K e y & g t ; C o l u m n s \ Q u a n t i t y & l t ; / K e y & g t ; & l t ; / a : K e y & g t ; & l t ; a : V a l u e   i : t y p e = " T a b l e W i d g e t B a s e V i e w S t a t e " / & g t ; & l t ; / a : K e y V a l u e O f D i a g r a m O b j e c t K e y a n y T y p e z b w N T n L X & g t ; & l t ; a : K e y V a l u e O f D i a g r a m O b j e c t K e y a n y T y p e z b w N T n L X & g t ; & l t ; a : K e y & g t ; & l t ; K e y & g t ; C o l u m n s \ R e v e n u e   D i s c o u n t & l t ; / K e y & g t ; & l t ; / a : K e y & g t ; & l t ; a : V a l u e   i : t y p e = " T a b l e W i d g e t B a s e V i e w S t a t e " / & g t ; & l t ; / a : K e y V a l u e O f D i a g r a m O b j e c t K e y a n y T y p e z b w N T n L X & g t ; & l t ; a : K e y V a l u e O f D i a g r a m O b j e c t K e y a n y T y p e z b w N T n L X & g t ; & l t ; a : K e y & g t ; & l t ; K e y & g t ; C o l u m n s \ C u s t o m e r   K e y & l t ; / K e y & g t ; & l t ; / a : K e y & g t ; & l t ; a : V a l u e   i : t y p e = " T a b l e W i d g e t B a s e V i e w S t a t e " / & g t ; & l t ; / a : K e y V a l u e O f D i a g r a m O b j e c t K e y a n y T y p e z b w N T n L X & g t ; & l t ; a : K e y V a l u e O f D i a g r a m O b j e c t K e y a n y T y p e z b w N T n L X & g t ; & l t ; a : K e y & g t ; & l t ; K e y & g t ; C o l u m n s \ N e t   C o s t   E q u i v a l e n t & l t ; / K e y & g t ; & l t ; / a : K e y & g t ; & l t ; a : V a l u e   i : t y p e = " T a b l e W i d g e t B a s e V i e w S t a t e " / & g t ; & l t ; / a : K e y V a l u e O f D i a g r a m O b j e c t K e y a n y T y p e z b w N T n L X & g t ; & l t ; a : K e y V a l u e O f D i a g r a m O b j e c t K e y a n y T y p e z b w N T n L X & g t ; & l t ; a : K e y & g t ; & l t ; K e y & g t ; C o l u m n s \ P r o d u c t & l t ; / K e y & g t ; & l t ; / a : K e y & g t ; & l t ; a : V a l u e   i : t y p e = " T a b l e W i d g e t B a s e V i e w S t a t e " / & g t ; & l t ; / a : K e y V a l u e O f D i a g r a m O b j e c t K e y a n y T y p e z b w N T n L X & g t ; & l t ; a : K e y V a l u e O f D i a g r a m O b j e c t K e y a n y T y p e z b w N T n L X & g t ; & l t ; a : K e y & g t ; & l t ; K e y & g t ; C o l u m n s \ N e t   R e v e n u e & l t ; / K e y & g t ; & l t ; / a : K e y & g t ; & l t ; a : V a l u e 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2.xml>��< ? x m l   v e r s i o n = " 1 . 0 "   e n c o d i n g = " U T F - 1 6 " ? > < G e m i n i   x m l n s = " h t t p : / / g e m i n i / p i v o t c u s t o m i z a t i o n / 4 3 7 7 f 9 e b - 0 d a 5 - 4 9 3 9 - b 4 e 2 - 1 c f 2 d 5 b 1 8 2 7 2 " > < 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20.xml>��< ? x m l   v e r s i o n = " 1 . 0 "   e n c o d i n g = " U T F - 1 6 " ? > < G e m i n i   x m l n s = " h t t p : / / g e m i n i / p i v o t c u s t o m i z a t i o n / e 9 2 0 f f f 7 - d 9 1 6 - 4 f 1 e - a 8 8 8 - d f 6 e 6 a c f 9 6 e 0 " > < 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C a l c u l a t e d F i e l d s > < S A H o s t H a s h > 0 < / S A H o s t H a s h > < G e m i n i F i e l d L i s t V i s i b l e > T r u e < / G e m i n i F i e l d L i s t V i s i b l e > < / S e t t i n g s > ] ] > < / C u s t o m C o n t e n t > < / G e m i n i > 
</file>

<file path=customXml/item21.xml>��< ? x m l   v e r s i o n = " 1 . 0 "   e n c o d i n g = " U T F - 1 6 " ? > < G e m i n i   x m l n s = " h t t p : / / g e m i n i / p i v o t c u s t o m i z a t i o n / e 4 c 1 6 c 6 1 - 7 e d 4 - 4 5 2 2 - 9 9 f 5 - d b 7 d 4 3 2 b 7 5 9 5 " > < 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22.xml>��< ? x m l   v e r s i o n = " 1 . 0 "   e n c o d i n g = " U T F - 1 6 " ? > < G e m i n i   x m l n s = " h t t p : / / g e m i n i / p i v o t c u s t o m i z a t i o n / 1 b 8 d d b 8 c - a c 8 d - 4 2 b d - 9 2 4 8 - a d b e d b 1 b 8 2 8 c " > < 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23.xml>��< ? x m l   v e r s i o n = " 1 . 0 "   e n c o d i n g = " U T F - 1 6 " ? > < G e m i n i   x m l n s = " h t t p : / / g e m i n i / p i v o t c u s t o m i z a t i o n / L i n k e d T a b l e s " > < C u s t o m C o n t e n t > < ! [ C D A T A [ < L i n k e d T a b l e s   x m l n s : x s d = " h t t p : / / w w w . w 3 . o r g / 2 0 0 1 / X M L S c h e m a "   x m l n s : x s i = " h t t p : / / w w w . w 3 . o r g / 2 0 0 1 / X M L S c h e m a - i n s t a n c e " > < L i n k e d T a b l e L i s t > < L i n k e d T a b l e I n f o > < E x c e l T a b l e N a m e > f S a l e s < / E x c e l T a b l e N a m e > < G e m i n i T a b l e I d > f S a l e s < / G e m i n i T a b l e I d > < L i n k e d C o l u m n L i s t   / > < U p d a t e N e e d e d > f a l s e < / U p d a t e N e e d e d > < R o w C o u n t > 0 < / R o w C o u n t > < / L i n k e d T a b l e I n f o > < L i n k e d T a b l e I n f o > < E x c e l T a b l e N a m e > d P r o d u c t < / E x c e l T a b l e N a m e > < G e m i n i T a b l e I d > d P r o d u c t < / G e m i n i T a b l e I d > < L i n k e d C o l u m n L i s t   / > < U p d a t e N e e d e d > f a l s e < / U p d a t e N e e d e d > < R o w C o u n t > 0 < / R o w C o u n t > < / L i n k e d T a b l e I n f o > < L i n k e d T a b l e I n f o > < E x c e l T a b l e N a m e > d C u s t o m e r s < / E x c e l T a b l e N a m e > < G e m i n i T a b l e I d > d C u s t o m e r s < / G e m i n i T a b l e I d > < L i n k e d C o l u m n L i s t   / > < U p d a t e N e e d e d > f a l s e < / U p d a t e N e e d e d > < R o w C o u n t > 0 < / R o w C o u n t > < / L i n k e d T a b l e I n f o > < L i n k e d T a b l e I n f o > < E x c e l T a b l e N a m e > d D a t e < / E x c e l T a b l e N a m e > < G e m i n i T a b l e I d > d D a t e < / G e m i n i T a b l e I d > < L i n k e d C o l u m n L i s t   / > < U p d a t e N e e d e d > f a l s e < / U p d a t e N e e d e d > < R o w C o u n t > 0 < / R o w C o u n t > < / L i n k e d T a b l e I n f o > < / L i n k e d T a b l e L i s t > < / L i n k e d T a b l e s > ] ] > < / C u s t o m C o n t e n t > < / G e m i n i > 
</file>

<file path=customXml/item24.xml>��< ? x m l   v e r s i o n = " 1 . 0 "   e n c o d i n g = " U T F - 1 6 " ? > < G e m i n i   x m l n s = " h t t p : / / g e m i n i / p i v o t c u s t o m i z a t i o n / 9 4 c a 8 c 5 2 - c 8 6 c - 4 b 3 1 - 9 9 e 4 - 1 6 2 b 6 4 5 4 5 0 c c " > < C u s t o m C o n t e n t > < ! [ C D A T A [ < ? x m l   v e r s i o n = " 1 . 0 "   e n c o d i n g = " u t f - 1 6 " ? > < S e t t i n g s > < C a l c u l a t e d F i e l d s > < i t e m > < M e a s u r e N a m e > T o t a l   R e v e n u e < / M e a s u r e N a m e > < D i s p l a y N a m e > T o t a l   R e v e n u e < / D i s p l a y N a m e > < V i s i b l e > F a l s e < / V i s i b l e > < / i t e m > < i t e m > < M e a s u r e N a m e > %   o f   G r a n d   O v e r a l l   T o t a l < / M e a s u r e N a m e > < D i s p l a y N a m e > %   o f   G r a n d   O v e r a l l   T o t a l < / D i s p l a y N a m e > < V i s i b l e > F a l s e < / V i s i b l e > < / i t e m > < i t e m > < M e a s u r e N a m e > %   o f   G r a n d   O v e r a l l   T o t a l   R e s p e c t i n g   S l i c e r < / M e a s u r e N a m e > < D i s p l a y N a m e > %   o f   G r a n d   O v e r a l l   T o t a l   R e s p e c t i n g   S l i c e r < / D i s p l a y N a m e > < V i s i b l e > F a l s e < / V i s i b l e > < / i t e m > < i t e m > < M e a s u r e N a m e > %   o f   C o l u m n   Y e a r   T o t a l < / M e a s u r e N a m e > < D i s p l a y N a m e > %   o f   C o l u m n   Y e a r   T o t a l < / D i s p l a y N a m e > < V i s i b l e > F a l s e < / V i s i b l e > < / i t e m > < i t e m > < M e a s u r e N a m e > %   o f   P a r e n t   M a n u .   T o t a l < / M e a s u r e N a m e > < D i s p l a y N a m e > %   o f   P a r e n t   M a n u .   T o t a l < / D i s p l a y N a m e > < V i s i b l e > F a l s e < / V i s i b l e > < / i t e m > < / C a l c u l a t e d F i e l d s > < S A H o s t H a s h > 0 < / S A H o s t H a s h > < G e m i n i F i e l d L i s t V i s i b l e > T r u e < / G e m i n i F i e l d L i s t V i s i b l e > < / S e t t i n g s > ] ] > < / C u s t o m C o n t e n t > < / G e m i n i > 
</file>

<file path=customXml/item25.xml>��< ? x m l   v e r s i o n = " 1 . 0 "   e n c o d i n g = " U T F - 1 6 " ? > < G e m i n i   x m l n s = " h t t p : / / g e m i n i / p i v o t c u s t o m i z a t i o n / 1 7 3 8 e 5 e f - 7 a 1 4 - 4 c a c - a d 1 a - 7 9 6 0 3 5 6 a 5 a 1 d " > < 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26.xml>��< ? x m l   v e r s i o n = " 1 . 0 "   e n c o d i n g = " U T F - 1 6 " ? > < G e m i n i   x m l n s = " h t t p : / / g e m i n i / p i v o t c u s t o m i z a t i o n / 5 0 d b 8 c f c - 1 f 6 6 - 4 7 2 9 - b 8 7 f - a 1 c 0 5 9 5 1 a 6 e 8 " > < 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27.xml>��< ? x m l   v e r s i o n = " 1 . 0 "   e n c o d i n g = " U T F - 1 6 " ? > < G e m i n i   x m l n s = " h t t p : / / g e m i n i / p i v o t c u s t o m i z a t i o n / T a b l e X M L _ d P r o d u c t " > < C u s t o m C o n t e n t > < ! [ C D A T A [ < T a b l e W i d g e t G r i d S e r i a l i z a t i o n   x m l n s : x s d = " h t t p : / / w w w . w 3 . o r g / 2 0 0 1 / X M L S c h e m a "   x m l n s : x s i = " h t t p : / / w w w . w 3 . o r g / 2 0 0 1 / X M L S c h e m a - i n s t a n c e " > < C o l u m n S u g g e s t e d T y p e   / > < C o l u m n F o r m a t   / > < C o l u m n A c c u r a c y   / > < C o l u m n C u r r e n c y S y m b o l   / > < C o l u m n P o s i t i v e P a t t e r n   / > < C o l u m n N e g a t i v e P a t t e r n   / > < C o l u m n W i d t h s > < i t e m > < k e y > < s t r i n g > P r o d u c t < / s t r i n g > < / k e y > < v a l u e > < i n t > 8 4 < / i n t > < / v a l u e > < / i t e m > < i t e m > < k e y > < s t r i n g > P r i c e < / s t r i n g > < / k e y > < v a l u e > < i n t > 6 7 < / i n t > < / v a l u e > < / i t e m > < i t e m > < k e y > < s t r i n g > C o s t < / s t r i n g > < / k e y > < v a l u e > < i n t > 6 3 < / i n t > < / v a l u e > < / i t e m > < i t e m > < k e y > < s t r i n g > M a n u f a c t u r e r < / s t r i n g > < / k e y > < v a l u e > < i n t > 1 2 0 < / i n t > < / v a l u e > < / i t e m > < / C o l u m n W i d t h s > < C o l u m n D i s p l a y I n d e x > < i t e m > < k e y > < s t r i n g > P r o d u c t < / s t r i n g > < / k e y > < v a l u e > < i n t > 0 < / i n t > < / v a l u e > < / i t e m > < i t e m > < k e y > < s t r i n g > P r i c e < / s t r i n g > < / k e y > < v a l u e > < i n t > 1 < / i n t > < / v a l u e > < / i t e m > < i t e m > < k e y > < s t r i n g > C o s t < / s t r i n g > < / k e y > < v a l u e > < i n t > 2 < / i n t > < / v a l u e > < / i t e m > < i t e m > < k e y > < s t r i n g > M a n u f a c t u r e r < / s t r i n g > < / k e y > < v a l u e > < i n t > 3 < / i n t > < / v a l u e > < / i t e m > < / C o l u m n D i s p l a y I n d e x > < C o l u m n F r o z e n   / > < C o l u m n C h e c k e d   / > < C o l u m n F i l t e r   / > < S e l e c t i o n F i l t e r   / > < F i l t e r P a r a m e t e r s   / > < I s S o r t D e s c e n d i n g > f a l s e < / I s S o r t D e s c e n d i n g > < / T a b l e W i d g e t G r i d S e r i a l i z a t i o n > ] ] > < / C u s t o m C o n t e n t > < / G e m i n i > 
</file>

<file path=customXml/item28.xml>��< ? x m l   v e r s i o n = " 1 . 0 "   e n c o d i n g = " U T F - 1 6 " ? > < G e m i n i   x m l n s = " h t t p : / / g e m i n i / p i v o t c u s t o m i z a t i o n / 1 0 8 5 a 7 2 6 - f b c c - 4 f 5 2 - b c 5 1 - 9 3 e b a 4 8 6 d f 8 9 " > < 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29.xml>��< ? x m l   v e r s i o n = " 1 . 0 "   e n c o d i n g = " U T F - 1 6 " ? > < G e m i n i   x m l n s = " h t t p : / / g e m i n i / p i v o t c u s t o m i z a t i o n / 6 4 b 7 f 4 4 a - 4 f 1 0 - 4 e 1 f - b 6 d a - 6 d 5 7 3 8 8 b a 9 a 6 " > < 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3.xml>��< ? x m l   v e r s i o n = " 1 . 0 "   e n c o d i n g = " U T F - 1 6 " ? > < G e m i n i   x m l n s = " h t t p : / / g e m i n i / p i v o t c u s t o m i z a t i o n / 5 a 0 0 3 7 b c - 4 6 6 4 - 4 e 6 d - a d f f - a f 1 3 7 7 a 9 1 e 5 3 " > < C u s t o m C o n t e n t > < ! [ C D A T A [ < ? x m l   v e r s i o n = " 1 . 0 "   e n c o d i n g = " u t f - 1 6 " ? > < S e t t i n g s > < C a l c u l a t e d F i e l d s > < i t e m > < M e a s u r e N a m e > T o t a l   R e v e n u e < / M e a s u r e N a m e > < D i s p l a y N a m e > T o t a l   R e v e n u e < / D i s p l a y N a m e > < V i s i b l e > F a l s e < / V i s i b l e > < / i t e m > < i t e m > < M e a s u r e N a m e > %   o f   G r a n d   O v e r a l l   T o t a l < / M e a s u r e N a m e > < D i s p l a y N a m e > %   o f   G r a n d   O v e r a l l   T o t a l < / D i s p l a y N a m e > < V i s i b l e > F a l s e < / V i s i b l e > < / i t e m > < i t e m > < M e a s u r e N a m e > %   o f   G r a n d   O v e r a l l   T o t a l   R e s p e c t i n g   S l i c e r < / M e a s u r e N a m e > < D i s p l a y N a m e > %   o f   G r a n d   O v e r a l l   T o t a l   R e s p e c t i n g   S l i c e r < / D i s p l a y N a m e > < V i s i b l e > F a l s e < / V i s i b l e > < / i t e m > < i t e m > < M e a s u r e N a m e > %   o f   C o l u m n   Y e a r   T o t a l < / M e a s u r e N a m e > < D i s p l a y N a m e > %   o f   C o l u m n   Y e a r   T o t a l < / D i s p l a y N a m e > < V i s i b l e > F a l s e < / V i s i b l e > < / i t e m > < i t e m > < M e a s u r e N a m e > %   o f   P a r e n t   M a n u .   T o t a l < / M e a s u r e N a m e > < D i s p l a y N a m e > %   o f   P a r e n t   M a n u .   T o t a l < / D i s p l a y N a m e > < V i s i b l e > F a l s e < / V i s i b l e > < / i t e m > < / C a l c u l a t e d F i e l d s > < S A H o s t H a s h > 0 < / S A H o s t H a s h > < G e m i n i F i e l d L i s t V i s i b l e > T r u e < / G e m i n i F i e l d L i s t V i s i b l e > < / S e t t i n g s > ] ] > < / C u s t o m C o n t e n t > < / G e m i n i > 
</file>

<file path=customXml/item30.xml>��< ? x m l   v e r s i o n = " 1 . 0 "   e n c o d i n g = " U T F - 1 6 " ? > < G e m i n i   x m l n s = " h t t p : / / g e m i n i / p i v o t c u s t o m i z a t i o n / c c c 6 a 4 1 4 - 8 9 0 4 - 4 2 2 2 - a a 0 e - 7 1 8 a b e b 8 a 4 6 5 " > < 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31.xml>��< ? x m l   v e r s i o n = " 1 . 0 "   e n c o d i n g = " U T F - 1 6 " ? > < G e m i n i   x m l n s = " h t t p : / / g e m i n i / p i v o t c u s t o m i z a t i o n / T a b l e X M L _ d C u s t o m e r s " > < C u s t o m C o n t e n t > < ! [ C D A T A [ < T a b l e W i d g e t G r i d S e r i a l i z a t i o n   x m l n s : x s d = " h t t p : / / w w w . w 3 . o r g / 2 0 0 1 / X M L S c h e m a "   x m l n s : x s i = " h t t p : / / w w w . w 3 . o r g / 2 0 0 1 / X M L S c h e m a - i n s t a n c e " > < C o l u m n S u g g e s t e d T y p e   / > < C o l u m n F o r m a t   / > < C o l u m n A c c u r a c y   / > < C o l u m n C u r r e n c y S y m b o l   / > < C o l u m n P o s i t i v e P a t t e r n   / > < C o l u m n N e g a t i v e P a t t e r n   / > < C o l u m n W i d t h s > < i t e m > < k e y > < s t r i n g > C u s t o m e r   K e y < / s t r i n g > < / k e y > < v a l u e > < i n t > 1 2 2 < / i n t > < / v a l u e > < / i t e m > < i t e m > < k e y > < s t r i n g > C u s t o m e r < / s t r i n g > < / k e y > < v a l u e > < i n t > 9 6 < / i n t > < / v a l u e > < / i t e m > < / C o l u m n W i d t h s > < C o l u m n D i s p l a y I n d e x > < i t e m > < k e y > < s t r i n g > C u s t o m e r   K e y < / s t r i n g > < / k e y > < v a l u e > < i n t > 0 < / i n t > < / v a l u e > < / i t e m > < i t e m > < k e y > < s t r i n g > C u s t o m e r < / s t r i n g > < / k e y > < v a l u e > < i n t > 1 < / 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L i n k e d T a b l e U p d a t e M o d e " > < C u s t o m C o n t e n t > < ! [ C D A T A [ T r u e ] ] > < / C u s t o m C o n t e n t > < / G e m i n i > 
</file>

<file path=customXml/item33.xml>��< ? x m l   v e r s i o n = " 1 . 0 "   e n c o d i n g = " U T F - 1 6 " ? > < G e m i n i   x m l n s = " h t t p : / / g e m i n i / p i v o t c u s t o m i z a t i o n / I s S a n d b o x E m b e d d e d " > < C u s t o m C o n t e n t > < ! [ C D A T A [ y e s ] ] > < / C u s t o m C o n t e n t > < / G e m i n i > 
</file>

<file path=customXml/item34.xml>��< ? x m l   v e r s i o n = " 1 . 0 "   e n c o d i n g = " U T F - 1 6 " ? > < G e m i n i   x m l n s = " h t t p : / / g e m i n i / p i v o t c u s t o m i z a t i o n / S h o w I m p l i c i t M e a s u r e s " > < C u s t o m C o n t e n t > < ! [ C D A T A [ F a l s e ] ] > < / C u s t o m C o n t e n t > < / G e m i n i > 
</file>

<file path=customXml/item35.xml>��< ? x m l   v e r s i o n = " 1 . 0 "   e n c o d i n g = " U T F - 1 6 " ? > < G e m i n i   x m l n s = " h t t p : / / g e m i n i / p i v o t c u s t o m i z a t i o n / S h o w H i d d e n " > < C u s t o m C o n t e n t > < ! [ C D A T A [ T r u e ] ] > < / C u s t o m C o n t e n t > < / G e m i n i > 
</file>

<file path=customXml/item36.xml>��< ? x m l   v e r s i o n = " 1 . 0 "   e n c o d i n g = " U T F - 1 6 " ? > < G e m i n i   x m l n s = " h t t p : / / g e m i n i / p i v o t c u s t o m i z a t i o n / T a b l e X M L _ f S a l e s " > < 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6 5 & l t ; / i n t & g t ; & l t ; / v a l u e & g t ; & l t ; / i t e m & g t ; & l t ; i t e m & g t ; & l t ; k e y & g t ; & l t ; s t r i n g & g t ; Q u a n t i t y & l t ; / s t r i n g & g t ; & l t ; / k e y & g t ; & l t ; v a l u e & g t ; & l t ; i n t & g t ; 8 9 & l t ; / i n t & g t ; & l t ; / v a l u e & g t ; & l t ; / i t e m & g t ; & l t ; i t e m & g t ; & l t ; k e y & g t ; & l t ; s t r i n g & g t ; R e v e n u e   D i s c o u n t & l t ; / s t r i n g & g t ; & l t ; / k e y & g t ; & l t ; v a l u e & g t ; & l t ; i n t & g t ; 4 4 1 & l t ; / i n t & g t ; & l t ; / v a l u e & g t ; & l t ; / i t e m & g t ; & l t ; i t e m & g t ; & l t ; k e y & g t ; & l t ; s t r i n g & g t ; C u s t o m e r   K e y & l t ; / s t r i n g & g t ; & l t ; / k e y & g t ; & l t ; v a l u e & g t ; & l t ; i n t & g t ; 1 2 2 & l t ; / i n t & g t ; & l t ; / v a l u e & g t ; & l t ; / i t e m & g t ; & l t ; i t e m & g t ; & l t ; k e y & g t ; & l t ; s t r i n g & g t ; N e t   C o s t   E q u i v a l e n t & l t ; / s t r i n g & g t ; & l t ; / k e y & g t ; & l t ; v a l u e & g t ; & l t ; i n t & g t ; 1 5 8 & l t ; / i n t & g t ; & l t ; / v a l u e & g t ; & l t ; / i t e m & g t ; & l t ; i t e m & g t ; & l t ; k e y & g t ; & l t ; s t r i n g & g t ; P r o d u c t & l t ; / s t r i n g & g t ; & l t ; / k e y & g t ; & l t ; v a l u e & g t ; & l t ; i n t & g t ; 8 4 & l t ; / i n t & g t ; & l t ; / v a l u e & g t ; & l t ; / i t e m & g t ; & l t ; i t e m & g t ; & l t ; k e y & g t ; & l t ; s t r i n g & g t ; N e t   R e v e n u e & l t ; / s t r i n g & g t ; & l t ; / k e y & g t ; & l t ; v a l u e & g t ; & l t ; i n t & g t ; 1 1 7 & l t ; / i n t & g t ; & l t ; / v a l u e & g t ; & l t ; / i t e m & g t ; & l t ; / C o l u m n W i d t h s & g t ; & l t ; C o l u m n D i s p l a y I n d e x & g t ; & l t ; i t e m & g t ; & l t ; k e y & g t ; & l t ; s t r i n g & g t ; D a t e & l t ; / s t r i n g & g t ; & l t ; / k e y & g t ; & l t ; v a l u e & g t ; & l t ; i n t & g t ; 0 & l t ; / i n t & g t ; & l t ; / v a l u e & g t ; & l t ; / i t e m & g t ; & l t ; i t e m & g t ; & l t ; k e y & g t ; & l t ; s t r i n g & g t ; Q u a n t i t y & l t ; / s t r i n g & g t ; & l t ; / k e y & g t ; & l t ; v a l u e & g t ; & l t ; i n t & g t ; 1 & l t ; / i n t & g t ; & l t ; / v a l u e & g t ; & l t ; / i t e m & g t ; & l t ; i t e m & g t ; & l t ; k e y & g t ; & l t ; s t r i n g & g t ; R e v e n u e   D i s c o u n t & l t ; / s t r i n g & g t ; & l t ; / k e y & g t ; & l t ; v a l u e & g t ; & l t ; i n t & g t ; 2 & l t ; / i n t & g t ; & l t ; / v a l u e & g t ; & l t ; / i t e m & g t ; & l t ; i t e m & g t ; & l t ; k e y & g t ; & l t ; s t r i n g & g t ; C u s t o m e r   K e y & l t ; / s t r i n g & g t ; & l t ; / k e y & g t ; & l t ; v a l u e & g t ; & l t ; i n t & g t ; 3 & l t ; / i n t & g t ; & l t ; / v a l u e & g t ; & l t ; / i t e m & g t ; & l t ; i t e m & g t ; & l t ; k e y & g t ; & l t ; s t r i n g & g t ; N e t   C o s t   E q u i v a l e n t & l t ; / s t r i n g & g t ; & l t ; / k e y & g t ; & l t ; v a l u e & g t ; & l t ; i n t & g t ; 4 & l t ; / i n t & g t ; & l t ; / v a l u e & g t ; & l t ; / i t e m & g t ; & l t ; i t e m & g t ; & l t ; k e y & g t ; & l t ; s t r i n g & g t ; P r o d u c t & l t ; / s t r i n g & g t ; & l t ; / k e y & g t ; & l t ; v a l u e & g t ; & l t ; i n t & g t ; 5 & l t ; / i n t & g t ; & l t ; / v a l u e & g t ; & l t ; / i t e m & g t ; & l t ; i t e m & g t ; & l t ; k e y & g t ; & l t ; s t r i n g & g t ; N e t   R e v e n u e & 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37.xml>��< ? x m l   v e r s i o n = " 1 . 0 "   e n c o d i n g = " U T F - 1 6 " ? > < G e m i n i   x m l n s = " h t t p : / / g e m i n i / p i v o t c u s t o m i z a t i o n / 8 2 7 e e 6 9 2 - d 3 6 4 - 4 c e 6 - a 1 6 7 - 5 9 8 d 9 a a e 4 c 7 7 " > < 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38.xml>��< ? x m l   v e r s i o n = " 1 . 0 "   e n c o d i n g = " U T F - 1 6 " ? > < G e m i n i   x m l n s = " h t t p : / / g e m i n i / p i v o t c u s t o m i z a t i o n / 4 1 d d d d d e - 7 d 1 1 - 4 1 e 3 - a 6 5 c - 9 8 7 9 6 6 e e 3 3 d d " > < C u s t o m C o n t e n t > < ! [ C D A T A [ < ? x m l   v e r s i o n = " 1 . 0 "   e n c o d i n g = " u t f - 1 6 " ? > < S e t t i n g s > < C a l c u l a t e d F i e l d s > < i t e m > < M e a s u r e N a m e > T o t a l   R e v e n u e < / M e a s u r e N a m e > < D i s p l a y N a m e > T o t a l   R e v e n u e < / D i s p l a y N a m e > < V i s i b l e > F a l s e < / V i s i b l e > < / i t e m > < i t e m > < M e a s u r e N a m e > %   o f   G r a n d   O v e r a l l   T o t a l < / M e a s u r e N a m e > < D i s p l a y N a m e > %   o f   G r a n d   O v e r a l l   T o t a l < / D i s p l a y N a m e > < V i s i b l e > F a l s e < / V i s i b l e > < / i t e m > < i t e m > < M e a s u r e N a m e > %   o f   G r a n d   O v e r a l l   T o t a l   R e s p e c t i n g   S l i c e r < / M e a s u r e N a m e > < D i s p l a y N a m e > %   o f   G r a n d   O v e r a l l   T o t a l   R e s p e c t i n g   S l i c e r < / D i s p l a y N a m e > < V i s i b l e > F a l s e < / V i s i b l e > < / i t e m > < i t e m > < M e a s u r e N a m e > %   o f   C o l u m n   Y e a r   T o t a l < / M e a s u r e N a m e > < D i s p l a y N a m e > %   o f   C o l u m n   Y e a r   T o t a l < / D i s p l a y N a m e > < V i s i b l e > F a l s e < / V i s i b l e > < / i t e m > < i t e m > < M e a s u r e N a m e > %   o f   P a r e n t   M a n u .   T o t a l < / M e a s u r e N a m e > < D i s p l a y N a m e > %   o f   P a r e n t   M a n u .   T o t a l < / D i s p l a y N a m e > < V i s i b l e > F a l s e < / V i s i b l e > < / i t e m > < / C a l c u l a t e d F i e l d s > < S A H o s t H a s h > 0 < / S A H o s t H a s h > < G e m i n i F i e l d L i s t V i s i b l e > T r u e < / G e m i n i F i e l d L i s t V i s i b l e > < / S e t t i n g s > ] ] > < / C u s t o m C o n t e n t > < / G e m i n i > 
</file>

<file path=customXml/item39.xml>��< ? x m l   v e r s i o n = " 1 . 0 "   e n c o d i n g = " U T F - 1 6 " ? > < G e m i n i   x m l n s = " h t t p : / / g e m i n i / p i v o t c u s t o m i z a t i o n / R e l a t i o n s h i p A u t o D e t e c t i o n E n a b l e d " > < C u s t o m C o n t e n t > < ! [ C D A T A [ T r u e ] ] > < / C u s t o m C o n t e n t > < / G e m i n i > 
</file>

<file path=customXml/item4.xml>��< ? x m l   v e r s i o n = " 1 . 0 "   e n c o d i n g = " U T F - 1 6 " ? > < G e m i n i   x m l n s = " h t t p : / / g e m i n i / p i v o t c u s t o m i z a t i o n / P o w e r P i v o t V e r s i o n " > < C u s t o m C o n t e n t > < ! [ C D A T A [ 2 0 1 5 . 1 3 0 . 8 0 0 . 5 1 1 ] ] > < / C u s t o m C o n t e n t > < / G e m i n i > 
</file>

<file path=customXml/item40.xml>��< ? x m l   v e r s i o n = " 1 . 0 "   e n c o d i n g = " U T F - 1 6 " ? > < G e m i n i   x m l n s = " h t t p : / / g e m i n i / p i v o t c u s t o m i z a t i o n / T a b l e C o u n t I n S a n d b o x " > < C u s t o m C o n t e n t > < ! [ C D A T A [ 4 ] ] > < / C u s t o m C o n t e n t > < / G e m i n i > 
</file>

<file path=customXml/item41.xml>��< ? x m l   v e r s i o n = " 1 . 0 "   e n c o d i n g = " U T F - 1 6 " ? > < G e m i n i   x m l n s = " h t t p : / / g e m i n i / p i v o t c u s t o m i z a t i o n / 5 5 f e a 0 c f - a 9 4 b - 4 5 b 5 - 8 2 b b - 9 7 e 6 8 d 6 9 d 7 1 4 " > < 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42.xml>��< ? x m l   v e r s i o n = " 1 . 0 "   e n c o d i n g = " U T F - 1 6 " ? > < G e m i n i   x m l n s = " h t t p : / / g e m i n i / p i v o t c u s t o m i z a t i o n / 6 a 8 b a e 2 b - c 0 d 5 - 4 c 2 a - a e 0 5 - 4 7 a 6 2 7 2 3 4 8 a 5 " > < C u s t o m C o n t e n t > < ! [ C D A T A [ < ? x m l   v e r s i o n = " 1 . 0 "   e n c o d i n g = " u t f - 1 6 " ? > < S e t t i n g s > < C a l c u l a t e d F i e l d s > < i t e m > < M e a s u r e N a m e > T o t a l   R e v e n u e < / M e a s u r e N a m e > < D i s p l a y N a m e > T o t a l   R e v e n u e < / D i s p l a y N a m e > < V i s i b l e > F a l s e < / V i s i b l e > < / i t e m > < i t e m > < M e a s u r e N a m e > %   o f   G r a n d   O v e r a l l   T o t a l < / M e a s u r e N a m e > < D i s p l a y N a m e > %   o f   G r a n d   O v e r a l l   T o t a l < / D i s p l a y N a m e > < V i s i b l e > F a l s e < / V i s i b l e > < / i t e m > < i t e m > < M e a s u r e N a m e > %   o f   G r a n d   O v e r a l l   T o t a l   R e s p e c t i n g   S l i c e r < / M e a s u r e N a m e > < D i s p l a y N a m e > %   o f   G r a n d   O v e r a l l   T o t a l   R e s p e c t i n g   S l i c e r < / D i s p l a y N a m e > < V i s i b l e > F a l s e < / V i s i b l e > < / i t e m > < i t e m > < M e a s u r e N a m e > %   o f   C o l u m n   Y e a r   T o t a l < / M e a s u r e N a m e > < D i s p l a y N a m e > %   o f   C o l u m n   Y e a r   T o t a l < / D i s p l a y N a m e > < V i s i b l e > F a l s e < / V i s i b l e > < / i t e m > < i t e m > < M e a s u r e N a m e > %   o f   P a r e n t   M a n u .   T o t a l < / M e a s u r e N a m e > < D i s p l a y N a m e > %   o f   P a r e n t   M a n u .   T o t a l < / D i s p l a y N a m e > < V i s i b l e > F a l s e < / V i s i b l e > < / i t e m > < / C a l c u l a t e d F i e l d s > < S A H o s t H a s h > 0 < / S A H o s t H a s h > < G e m i n i F i e l d L i s t V i s i b l e > T r u e < / G e m i n i F i e l d L i s t V i s i b l e > < / S e t t i n g s > ] ] > < / C u s t o m C o n t e n t > < / G e m i n i > 
</file>

<file path=customXml/item43.xml>��< ? x m l   v e r s i o n = " 1 . 0 "   e n c o d i n g = " U T F - 1 6 " ? > < G e m i n i   x m l n s = " h t t p : / / g e m i n i / p i v o t c u s t o m i z a t i o n / T a b l e X M L _ d D a t e " > < 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 M o n t h N u m b e r < / s t r i n g > < / k e y > < v a l u e > < i n t > 1 2 8 < / i n t > < / v a l u e > < / i t e m > < i t e m > < k e y > < s t r i n g > M o n t h N a m e < / s t r i n g > < / k e y > < v a l u e > < i n t > 1 1 4 < / i n t > < / v a l u e > < / i t e m > < i t e m > < k e y > < s t r i n g > Y e a r < / s t r i n g > < / k e y > < v a l u e > < i n t > 6 2 < / i n t > < / v a l u e > < / i t e m > < / C o l u m n W i d t h s > < C o l u m n D i s p l a y I n d e x > < i t e m > < k e y > < s t r i n g > D a t e < / s t r i n g > < / k e y > < v a l u e > < i n t > 0 < / i n t > < / v a l u e > < / i t e m > < i t e m > < k e y > < s t r i n g > M o n t h N u m b e r < / s t r i n g > < / k e y > < v a l u e > < i n t > 1 < / i n t > < / v a l u e > < / i t e m > < i t e m > < k e y > < s t r i n g > M o n t h N a m e < / s t r i n g > < / k e y > < v a l u e > < i n t > 2 < / i n t > < / v a l u e > < / i t e m > < i t e m > < k e y > < s t r i n g > Y e a r < / s t r i n g > < / k e y > < v a l u e > < i n t > 3 < / 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f a 6 0 4 a 5 0 - e d 8 5 - 4 3 3 2 - a 7 f 4 - 0 6 4 2 1 d 9 6 8 d b d " > < 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45.xml>��< ? x m l   v e r s i o n = " 1 . 0 "   e n c o d i n g = " U T F - 1 6 " ? > < G e m i n i   x m l n s = " h t t p : / / g e m i n i / p i v o t c u s t o m i z a t i o n / C l i e n t W i n d o w X M L " > < C u s t o m C o n t e n t > < ! [ C D A T A [ f S a l e s ] ] > < / C u s t o m C o n t e n t > < / G e m i n i > 
</file>

<file path=customXml/item46.xml>��< ? x m l   v e r s i o n = " 1 . 0 "   e n c o d i n g = " U T F - 1 6 " ? > < G e m i n i   x m l n s = " h t t p : / / g e m i n i / p i v o t c u s t o m i z a t i o n / M a n u a l C a l c M o d e " > < C u s t o m C o n t e n t > < ! [ C D A T A [ F a l s e ] ] > < / C u s t o m C o n t e n t > < / G e m i n i > 
</file>

<file path=customXml/item47.xml>��< ? x m l   v e r s i o n = " 1 . 0 "   e n c o d i n g = " U T F - 1 6 " ? > < G e m i n i   x m l n s = " h t t p : / / g e m i n i / p i v o t c u s t o m i z a t i o n / b b 8 6 5 8 1 7 - 4 5 f 6 - 4 2 c a - 8 8 d 1 - 2 f c b 0 c b 1 5 a 0 e " > < C u s t o m C o n t e n t > < ! [ C D A T A [ < ? x m l   v e r s i o n = " 1 . 0 "   e n c o d i n g = " u t f - 1 6 " ? > < S e t t i n g s > < C a l c u l a t e d F i e l d s > < i t e m > < M e a s u r e N a m e > T o t a l   R e v e n u e < / M e a s u r e N a m e > < D i s p l a y N a m e > T o t a l   R e v e n u e < / D i s p l a y N a m e > < V i s i b l e > F a l s e < / V i s i b l e > < / i t e m > < i t e m > < M e a s u r e N a m e > G r a n d T o t a l A L L < / M e a s u r e N a m e > < D i s p l a y N a m e > G r a n d T o t a l A L L < / D i s p l a y N a m e > < V i s i b l e > F a l s e < / V i s i b l e > < / i t e m > < i t e m > < M e a s u r e N a m e > %   G r a n d   T o t a l < / M e a s u r e N a m e > < D i s p l a y N a m e > %   G r a n d   T o t a l < / D i s p l a y N a m e > < V i s i b l e > F a l s e < / V i s i b l e > < / i t e m > < i t e m > < M e a s u r e N a m e > G r a n d   T o t a l   S e t   b y   S l i c e r < / M e a s u r e N a m e > < D i s p l a y N a m e > G r a n d   T o t a l   S e t   b y   S l i c e r < / D i s p l a y N a m e > < V i s i b l e > F a l s e < / V i s i b l e > < / i t e m > < i t e m > < M e a s u r e N a m e > %   G r a n d   T o t a l   S e t   b y   S l i c e r < / M e a s u r e N a m e > < D i s p l a y N a m e > %   G r a n d   T o t a l   S e t   b y   S l i c e r < / D i s p l a y N a m e > < V i s i b l e > F a l s e < / V i s i b l e > < / i t e m > < i t e m > < M e a s u r e N a m e > C o l u m n   T o t a l   f o r   Y e a r   A n d   S l i c e r < / M e a s u r e N a m e > < D i s p l a y N a m e > C o l u m n   T o t a l   f o r   Y e a r   A n d   S l i c e r < / D i s p l a y N a m e > < V i s i b l e > F a l s e < / V i s i b l e > < / i t e m > < i t e m > < M e a s u r e N a m e > %   C o l u m n   T o t a l   f o r   Y e a r   A n d   S l i c e r < / M e a s u r e N a m e > < D i s p l a y N a m e > %   C o l u m n   T o t a l   f o r   Y e a r   A n d   S l i c e r < / D i s p l a y N a m e > < V i s i b l e > F a l s e < / V i s i b l e > < / i t e m > < i t e m > < M e a s u r e N a m e > P a r e n t   T o t a l   M a n u f a c t u r e r < / M e a s u r e N a m e > < D i s p l a y N a m e > P a r e n t   T o t a l   M a n u f a c t u r e r < / D i s p l a y N a m e > < V i s i b l e > F a l s e < / V i s i b l e > < / i t e m > < i t e m > < M e a s u r e N a m e > %   o f   P a r e n t   T o t a l   M a n u < / M e a s u r e N a m e > < D i s p l a y N a m e > %   o f   P a r e n t   T o t a l   M a n u < / D i s p l a y N a m e > < V i s i b l e > F a l s e < / V i s i b l e > < / i t e m > < / C a l c u l a t e d F i e l d s > < S A H o s t H a s h > 0 < / S A H o s t H a s h > < G e m i n i F i e l d L i s t V i s i b l e > T r u e < / G e m i n i F i e l d L i s t V i s i b l e > < / S e t t i n g s > ] ] > < / C u s t o m C o n t e n t > < / G e m i n i > 
</file>

<file path=customXml/item48.xml>��< ? x m l   v e r s i o n = " 1 . 0 "   e n c o d i n g = " U T F - 1 6 " ? > < G e m i n i   x m l n s = " h t t p : / / g e m i n i / p i v o t c u s t o m i z a t i o n / 0 8 c e f 8 f 7 - c f 6 4 - 4 0 9 b - 9 2 0 d - 1 d c 7 7 8 a 7 1 b 9 4 " > < 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C a l c u l a t e d F i e l d s > < S A H o s t H a s h > 0 < / S A H o s t H a s h > < G e m i n i F i e l d L i s t V i s i b l e > T r u e < / G e m i n i F i e l d L i s t V i s i b l e > < / S e t t i n g s > ] ] > < / C u s t o m C o n t e n t > < / G e m i n i > 
</file>

<file path=customXml/item5.xml>��< ? x m l   v e r s i o n = " 1 . 0 "   e n c o d i n g = " U T F - 1 6 " ? > < G e m i n i   x m l n s = " h t t p : / / g e m i n i / p i v o t c u s t o m i z a t i o n / b c 7 f 7 9 6 2 - 5 b a 2 - 4 b 2 b - 9 6 6 a - b 9 a 2 d 7 0 6 3 8 c 0 " > < 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6.xml>��< ? x m l   v e r s i o n = " 1 . 0 "   e n c o d i n g = " U T F - 1 6 " ? > < G e m i n i   x m l n s = " h t t p : / / g e m i n i / p i v o t c u s t o m i z a t i o n / 3 6 9 3 b e a 9 - 3 d d e - 4 6 e c - 9 a d 9 - 1 6 f c 7 b 8 3 e 9 b 2 " > < 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7.xml>��< ? x m l   v e r s i o n = " 1 . 0 "   e n c o d i n g = " U T F - 1 6 " ? > < G e m i n i   x m l n s = " h t t p : / / g e m i n i / p i v o t c u s t o m i z a t i o n / 1 2 7 9 2 1 e f - 8 2 c 7 - 4 7 d b - a 5 6 7 - f d 4 6 3 2 8 c c 0 3 a " > < C u s t o m C o n t e n t > < ! [ C D A T A [ < ? x m l   v e r s i o n = " 1 . 0 "   e n c o d i n g = " u t f - 1 6 " ? > < S e t t i n g s > < C a l c u l a t e d F i e l d s > < i t e m > < M e a s u r e N a m e > T o t a l   R e v e n u e < / M e a s u r e N a m e > < D i s p l a y N a m e > T o t a l   R e v e n u e < / D i s p l a y N a m e > < V i s i b l e > F a l s e < / V i s i b l e > < / i t e m > < i t e m > < M e a s u r e N a m e > G r a n d T o t a l W i t h Z e r o F i l t e r s A t A l l T i m e s < / M e a s u r e N a m e > < D i s p l a y N a m e > G r a n d T o t a l W i t h Z e r o F i l t e r s A t A l l T i m e s < / D i s p l a y N a m e > < V i s i b l e > F a l s e < / V i s i b l e > < / i t e m > < i t e m > < M e a s u r e N a m e > %   o f   G r a n d T o t a l Z e r o F i l t e r s A t A l l T i m e s < / M e a s u r e N a m e > < D i s p l a y N a m e > %   o f   G r a n d T o t a l Z e r o F i l t e r s A t A l l T i m e s < / D i s p l a y N a m e > < V i s i b l e > F a l s e < / V i s i b l e > < / i t e m > < i t e m > < M e a s u r e N a m e > G r a n d T o t a l s W i t h O n l y R o w A n d C o l u m n F i l t e r s R e m o v e d - A L L S E L E C T E D < / M e a s u r e N a m e > < D i s p l a y N a m e > G r a n d T o t a l s W i t h O n l y R o w A n d C o l u m n F i l t e r s R e m o v e d - A L L S E L E C T E D < / D i s p l a y N a m e > < V i s i b l e > F a l s e < / V i s i b l e > < / i t e m > < i t e m > < M e a s u r e N a m e > %   o f   G r a n d   T o t a l W i t h O n l y R o w A n d C o l u m n F i l t e r s R e m o v e d < / M e a s u r e N a m e > < D i s p l a y N a m e > %   o f   G r a n d   T o t a l W i t h O n l y R o w A n d C o l u m n F i l t e r s R e m o v e d < / D i s p l a y N a m e > < V i s i b l e > F a l s e < / V i s i b l e > < / i t e m > < i t e m > < M e a s u r e N a m e > Y e a r C o l u m n T o t a l s < / M e a s u r e N a m e > < D i s p l a y N a m e > Y e a r C o l u m n T o t a l s < / D i s p l a y N a m e > < V i s i b l e > F a l s e < / V i s i b l e > < / i t e m > < i t e m > < M e a s u r e N a m e > %   o f   Y e a r   C o l u m n   T o t a l s < / M e a s u r e N a m e > < D i s p l a y N a m e > %   o f   Y e a r   C o l u m n   T o t a l s < / D i s p l a y N a m e > < V i s i b l e > F a l s e < / V i s i b l e > < / i t e m > < i t e m > < M e a s u r e N a m e > P a r e n t M a n u f a c t u r e r T o t a l s < / M e a s u r e N a m e > < D i s p l a y N a m e > P a r e n t M a n u f a c t u r e r T o t a l s < / D i s p l a y N a m e > < V i s i b l e > F a l s e < / V i s i b l e > < / i t e m > < i t e m > < M e a s u r e N a m e > %   o f   P a r e n t   M a n u f a c t u r e r   T o t a l < / M e a s u r e N a m e > < D i s p l a y N a m e > %   o f   P a r e n t   M a n u f a c t u r e r   T o t a l < / D i s p l a y N a m e > < V i s i b l e > F a l s e < / V i s i b l e > < / i t e m > < i t e m > < M e a s u r e N a m e > %   o f   P a r e n t   R o w   T o t a l < / M e a s u r e N a m e > < D i s p l a y N a m e > %   o f   P a r e n t   R o w   T o t a l < / D i s p l a y N a m e > < V i s i b l e > F a l s e < / V i s i b l e > < / i t e m > < / C a l c u l a t e d F i e l d s > < S A H o s t H a s h > 0 < / S A H o s t H a s h > < G e m i n i F i e l d L i s t V i s i b l e > T r u e < / G e m i n i F i e l d L i s t V i s i b l e > < / S e t t i n g s > ] ] > < / C u s t o m C o n t e n t > < / G e m i n i > 
</file>

<file path=customXml/item8.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f S a l e s & l t ; / K e y & g t ; & l t ; V a l u e   x m l n s : a = " h t t p : / / s c h e m a s . d a t a c o n t r a c t . o r g / 2 0 0 4 / 0 7 / M i c r o s o f t . A n a l y s i s S e r v i c e s . C o m m o n " & g t ; & l t ; a : H a s F o c u s & g t ; t r u e & l t ; / a : H a s F o c u s & g t ; & l t ; a : S i z e A t D p i 9 6 & g t ; 5 0 1 & l t ; / a : S i z e A t D p i 9 6 & g t ; & l t ; a : V i s i b l e & g t ; t r u e & l t ; / a : V i s i b l e & g t ; & l t ; / V a l u e & g t ; & l t ; / K e y V a l u e O f s t r i n g S a n d b o x E d i t o r . M e a s u r e G r i d S t a t e S c d E 3 5 R y & g t ; & l t ; K e y V a l u e O f s t r i n g S a n d b o x E d i t o r . M e a s u r e G r i d S t a t e S c d E 3 5 R y & g t ; & l t ; K e y & g t ; d P r o d u c t & l t ; / K e y & g t ; & l t ; V a l u e   x m l n s : a = " h t t p : / / s c h e m a s . d a t a c o n t r a c t . o r g / 2 0 0 4 / 0 7 / M i c r o s o f t . A n a l y s i s S e r v i c e s . C o m m o n " & g t ; & l t ; a : H a s F o c u s & g t ; t r u e & l t ; / a : H a s F o c u s & g t ; & l t ; a : S i z e A t D p i 9 6 & g t ; 1 1 3 & l t ; / a : S i z e A t D p i 9 6 & g t ; & l t ; a : V i s i b l e & g t ; t r u e & l t ; / a : V i s i b l e & g t ; & l t ; / V a l u e & g t ; & l t ; / K e y V a l u e O f s t r i n g S a n d b o x E d i t o r . M e a s u r e G r i d S t a t e S c d E 3 5 R y & g t ; & l t ; K e y V a l u e O f s t r i n g S a n d b o x E d i t o r . M e a s u r e G r i d S t a t e S c d E 3 5 R y & g t ; & l t ; K e y & g t ; d C u s t o m e r s & l t ; / K e y & g t ; & l t ; V a l u e   x m l n s : a = " h t t p : / / s c h e m a s . d a t a c o n t r a c t . o r g / 2 0 0 4 / 0 7 / M i c r o s o f t . A n a l y s i s S e r v i c e s . C o m m o n " & g t ; & l t ; a : H a s F o c u s & g t ; t r u e & l t ; / a : H a s F o c u s & g t ; & l t ; a : S i z e A t D p i 9 6 & g t ; 1 1 3 & l t ; / a : S i z e A t D p i 9 6 & g t ; & l t ; a : V i s i b l e & g t ; t r u e & l t ; / a : V i s i b l e & g t ; & l t ; / V a l u e & g t ; & l t ; / K e y V a l u e O f s t r i n g S a n d b o x E d i t o r . M e a s u r e G r i d S t a t e S c d E 3 5 R y & g t ; & l t ; K e y V a l u e O f s t r i n g S a n d b o x E d i t o r . M e a s u r e G r i d S t a t e S c d E 3 5 R y & g t ; & l t ; K e y & g t ; d D a t e & 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9.xml>��< ? x m l   v e r s i o n = " 1 . 0 "   e n c o d i n g = " U T F - 1 6 " ? > < G e m i n i   x m l n s = " h t t p : / / g e m i n i / p i v o t c u s t o m i z a t i o n / T a b l e O r d e r " > < C u s t o m C o n t e n t > < ! [ C D A T A [ f S a l e s , d P r o d u c t , d C u s t o m e r s , d D a t e ] ] > < / C u s t o m C o n t e n t > < / G e m i n i > 
</file>

<file path=customXml/itemProps1.xml><?xml version="1.0" encoding="utf-8"?>
<ds:datastoreItem xmlns:ds="http://schemas.openxmlformats.org/officeDocument/2006/customXml" ds:itemID="{95C8DB6D-A455-493A-9631-AFA8BD081330}">
  <ds:schemaRefs/>
</ds:datastoreItem>
</file>

<file path=customXml/itemProps10.xml><?xml version="1.0" encoding="utf-8"?>
<ds:datastoreItem xmlns:ds="http://schemas.openxmlformats.org/officeDocument/2006/customXml" ds:itemID="{063B282B-A53D-46BD-9E5A-9D03B8566DF0}">
  <ds:schemaRefs/>
</ds:datastoreItem>
</file>

<file path=customXml/itemProps11.xml><?xml version="1.0" encoding="utf-8"?>
<ds:datastoreItem xmlns:ds="http://schemas.openxmlformats.org/officeDocument/2006/customXml" ds:itemID="{355EB1F1-C1FA-4015-80B1-01F21C224EF4}">
  <ds:schemaRefs/>
</ds:datastoreItem>
</file>

<file path=customXml/itemProps12.xml><?xml version="1.0" encoding="utf-8"?>
<ds:datastoreItem xmlns:ds="http://schemas.openxmlformats.org/officeDocument/2006/customXml" ds:itemID="{F7902161-1F56-445B-8F63-5334386D1F7B}">
  <ds:schemaRefs/>
</ds:datastoreItem>
</file>

<file path=customXml/itemProps13.xml><?xml version="1.0" encoding="utf-8"?>
<ds:datastoreItem xmlns:ds="http://schemas.openxmlformats.org/officeDocument/2006/customXml" ds:itemID="{3C6760F6-1AD7-405A-8277-453AE12BC9F9}">
  <ds:schemaRefs/>
</ds:datastoreItem>
</file>

<file path=customXml/itemProps14.xml><?xml version="1.0" encoding="utf-8"?>
<ds:datastoreItem xmlns:ds="http://schemas.openxmlformats.org/officeDocument/2006/customXml" ds:itemID="{3DE999D1-441A-451D-827F-3F869430469D}">
  <ds:schemaRefs/>
</ds:datastoreItem>
</file>

<file path=customXml/itemProps15.xml><?xml version="1.0" encoding="utf-8"?>
<ds:datastoreItem xmlns:ds="http://schemas.openxmlformats.org/officeDocument/2006/customXml" ds:itemID="{409CB286-CD20-4F9C-BD1D-C80023E80FAE}">
  <ds:schemaRefs/>
</ds:datastoreItem>
</file>

<file path=customXml/itemProps16.xml><?xml version="1.0" encoding="utf-8"?>
<ds:datastoreItem xmlns:ds="http://schemas.openxmlformats.org/officeDocument/2006/customXml" ds:itemID="{E0CA3EC7-937A-4FCD-B831-B8D4792B6308}">
  <ds:schemaRefs/>
</ds:datastoreItem>
</file>

<file path=customXml/itemProps17.xml><?xml version="1.0" encoding="utf-8"?>
<ds:datastoreItem xmlns:ds="http://schemas.openxmlformats.org/officeDocument/2006/customXml" ds:itemID="{9BD3E81B-04C3-4FFF-A92D-60A0171B0592}">
  <ds:schemaRefs/>
</ds:datastoreItem>
</file>

<file path=customXml/itemProps18.xml><?xml version="1.0" encoding="utf-8"?>
<ds:datastoreItem xmlns:ds="http://schemas.openxmlformats.org/officeDocument/2006/customXml" ds:itemID="{68631921-D65F-4F43-84E7-191E942B9FAD}">
  <ds:schemaRefs/>
</ds:datastoreItem>
</file>

<file path=customXml/itemProps19.xml><?xml version="1.0" encoding="utf-8"?>
<ds:datastoreItem xmlns:ds="http://schemas.openxmlformats.org/officeDocument/2006/customXml" ds:itemID="{B360636A-D4D3-4B98-8761-916054D24A08}">
  <ds:schemaRefs/>
</ds:datastoreItem>
</file>

<file path=customXml/itemProps2.xml><?xml version="1.0" encoding="utf-8"?>
<ds:datastoreItem xmlns:ds="http://schemas.openxmlformats.org/officeDocument/2006/customXml" ds:itemID="{64822BD9-A8D5-4903-B06B-58C5CBCF1FE2}">
  <ds:schemaRefs/>
</ds:datastoreItem>
</file>

<file path=customXml/itemProps20.xml><?xml version="1.0" encoding="utf-8"?>
<ds:datastoreItem xmlns:ds="http://schemas.openxmlformats.org/officeDocument/2006/customXml" ds:itemID="{BFE2CA7A-BB98-4C60-ABB6-E89855936DF3}">
  <ds:schemaRefs/>
</ds:datastoreItem>
</file>

<file path=customXml/itemProps21.xml><?xml version="1.0" encoding="utf-8"?>
<ds:datastoreItem xmlns:ds="http://schemas.openxmlformats.org/officeDocument/2006/customXml" ds:itemID="{B13F3C60-24FC-4417-90FB-B03F18360EB2}">
  <ds:schemaRefs/>
</ds:datastoreItem>
</file>

<file path=customXml/itemProps22.xml><?xml version="1.0" encoding="utf-8"?>
<ds:datastoreItem xmlns:ds="http://schemas.openxmlformats.org/officeDocument/2006/customXml" ds:itemID="{5D2FEF51-2517-4FB7-B9E6-114217F53AF7}">
  <ds:schemaRefs/>
</ds:datastoreItem>
</file>

<file path=customXml/itemProps23.xml><?xml version="1.0" encoding="utf-8"?>
<ds:datastoreItem xmlns:ds="http://schemas.openxmlformats.org/officeDocument/2006/customXml" ds:itemID="{70092FD8-3E03-4049-A4E3-C38608CB8765}">
  <ds:schemaRefs/>
</ds:datastoreItem>
</file>

<file path=customXml/itemProps24.xml><?xml version="1.0" encoding="utf-8"?>
<ds:datastoreItem xmlns:ds="http://schemas.openxmlformats.org/officeDocument/2006/customXml" ds:itemID="{62D610F0-38A4-42A5-BFAB-3D79ABA6FED3}">
  <ds:schemaRefs/>
</ds:datastoreItem>
</file>

<file path=customXml/itemProps25.xml><?xml version="1.0" encoding="utf-8"?>
<ds:datastoreItem xmlns:ds="http://schemas.openxmlformats.org/officeDocument/2006/customXml" ds:itemID="{F968A6C7-E94E-43AB-ABA8-9CB290D55355}">
  <ds:schemaRefs/>
</ds:datastoreItem>
</file>

<file path=customXml/itemProps26.xml><?xml version="1.0" encoding="utf-8"?>
<ds:datastoreItem xmlns:ds="http://schemas.openxmlformats.org/officeDocument/2006/customXml" ds:itemID="{607AE273-F1A1-476F-B163-3D7B51AAC985}">
  <ds:schemaRefs/>
</ds:datastoreItem>
</file>

<file path=customXml/itemProps27.xml><?xml version="1.0" encoding="utf-8"?>
<ds:datastoreItem xmlns:ds="http://schemas.openxmlformats.org/officeDocument/2006/customXml" ds:itemID="{FC427CC7-9DA8-45AC-A19C-F031D7DFC9D0}">
  <ds:schemaRefs/>
</ds:datastoreItem>
</file>

<file path=customXml/itemProps28.xml><?xml version="1.0" encoding="utf-8"?>
<ds:datastoreItem xmlns:ds="http://schemas.openxmlformats.org/officeDocument/2006/customXml" ds:itemID="{C6F81DAD-D4F9-41E5-8AED-51975F8E7C26}">
  <ds:schemaRefs/>
</ds:datastoreItem>
</file>

<file path=customXml/itemProps29.xml><?xml version="1.0" encoding="utf-8"?>
<ds:datastoreItem xmlns:ds="http://schemas.openxmlformats.org/officeDocument/2006/customXml" ds:itemID="{C116EF60-AC75-4B9C-9544-B822EE2A48FB}">
  <ds:schemaRefs/>
</ds:datastoreItem>
</file>

<file path=customXml/itemProps3.xml><?xml version="1.0" encoding="utf-8"?>
<ds:datastoreItem xmlns:ds="http://schemas.openxmlformats.org/officeDocument/2006/customXml" ds:itemID="{E9280205-281B-45DD-9EEE-349407319550}">
  <ds:schemaRefs/>
</ds:datastoreItem>
</file>

<file path=customXml/itemProps30.xml><?xml version="1.0" encoding="utf-8"?>
<ds:datastoreItem xmlns:ds="http://schemas.openxmlformats.org/officeDocument/2006/customXml" ds:itemID="{641FD59E-600B-41D8-B57C-BC62DCD5E9A2}">
  <ds:schemaRefs/>
</ds:datastoreItem>
</file>

<file path=customXml/itemProps31.xml><?xml version="1.0" encoding="utf-8"?>
<ds:datastoreItem xmlns:ds="http://schemas.openxmlformats.org/officeDocument/2006/customXml" ds:itemID="{50831516-8A8C-4CA6-930C-95A3AD6D3188}">
  <ds:schemaRefs/>
</ds:datastoreItem>
</file>

<file path=customXml/itemProps32.xml><?xml version="1.0" encoding="utf-8"?>
<ds:datastoreItem xmlns:ds="http://schemas.openxmlformats.org/officeDocument/2006/customXml" ds:itemID="{78C62DC1-0154-4DC6-B6A2-B2DC4A295F9E}">
  <ds:schemaRefs/>
</ds:datastoreItem>
</file>

<file path=customXml/itemProps33.xml><?xml version="1.0" encoding="utf-8"?>
<ds:datastoreItem xmlns:ds="http://schemas.openxmlformats.org/officeDocument/2006/customXml" ds:itemID="{BCB669DB-E09A-4499-A4EF-3257BAACDBD4}">
  <ds:schemaRefs/>
</ds:datastoreItem>
</file>

<file path=customXml/itemProps34.xml><?xml version="1.0" encoding="utf-8"?>
<ds:datastoreItem xmlns:ds="http://schemas.openxmlformats.org/officeDocument/2006/customXml" ds:itemID="{DA67581E-5EA0-4EF3-AEF0-40B0A8770DFF}">
  <ds:schemaRefs/>
</ds:datastoreItem>
</file>

<file path=customXml/itemProps35.xml><?xml version="1.0" encoding="utf-8"?>
<ds:datastoreItem xmlns:ds="http://schemas.openxmlformats.org/officeDocument/2006/customXml" ds:itemID="{6C78C24F-B4DE-4A26-948A-76B860E1525E}">
  <ds:schemaRefs/>
</ds:datastoreItem>
</file>

<file path=customXml/itemProps36.xml><?xml version="1.0" encoding="utf-8"?>
<ds:datastoreItem xmlns:ds="http://schemas.openxmlformats.org/officeDocument/2006/customXml" ds:itemID="{C8197E7A-8437-49F7-863C-8B1E1887BC98}">
  <ds:schemaRefs/>
</ds:datastoreItem>
</file>

<file path=customXml/itemProps37.xml><?xml version="1.0" encoding="utf-8"?>
<ds:datastoreItem xmlns:ds="http://schemas.openxmlformats.org/officeDocument/2006/customXml" ds:itemID="{01119B8D-C1D4-4F55-B21B-ADBC7F53D5B9}">
  <ds:schemaRefs/>
</ds:datastoreItem>
</file>

<file path=customXml/itemProps38.xml><?xml version="1.0" encoding="utf-8"?>
<ds:datastoreItem xmlns:ds="http://schemas.openxmlformats.org/officeDocument/2006/customXml" ds:itemID="{1D3A742F-7684-46DE-9055-1F5CE2802FD5}">
  <ds:schemaRefs/>
</ds:datastoreItem>
</file>

<file path=customXml/itemProps39.xml><?xml version="1.0" encoding="utf-8"?>
<ds:datastoreItem xmlns:ds="http://schemas.openxmlformats.org/officeDocument/2006/customXml" ds:itemID="{348DFEF2-C42A-402E-8B9D-A3AA1713BA50}">
  <ds:schemaRefs/>
</ds:datastoreItem>
</file>

<file path=customXml/itemProps4.xml><?xml version="1.0" encoding="utf-8"?>
<ds:datastoreItem xmlns:ds="http://schemas.openxmlformats.org/officeDocument/2006/customXml" ds:itemID="{8A2467E4-0721-4177-941E-A07CBF977C52}">
  <ds:schemaRefs/>
</ds:datastoreItem>
</file>

<file path=customXml/itemProps40.xml><?xml version="1.0" encoding="utf-8"?>
<ds:datastoreItem xmlns:ds="http://schemas.openxmlformats.org/officeDocument/2006/customXml" ds:itemID="{63F695D0-4203-413D-B9A4-AACF6FDF95D7}">
  <ds:schemaRefs/>
</ds:datastoreItem>
</file>

<file path=customXml/itemProps41.xml><?xml version="1.0" encoding="utf-8"?>
<ds:datastoreItem xmlns:ds="http://schemas.openxmlformats.org/officeDocument/2006/customXml" ds:itemID="{FECF3776-D33C-47AC-A6B5-83C1C619C1FD}">
  <ds:schemaRefs/>
</ds:datastoreItem>
</file>

<file path=customXml/itemProps42.xml><?xml version="1.0" encoding="utf-8"?>
<ds:datastoreItem xmlns:ds="http://schemas.openxmlformats.org/officeDocument/2006/customXml" ds:itemID="{32510057-A040-4FD7-A05C-AE4EF77F3F04}">
  <ds:schemaRefs/>
</ds:datastoreItem>
</file>

<file path=customXml/itemProps43.xml><?xml version="1.0" encoding="utf-8"?>
<ds:datastoreItem xmlns:ds="http://schemas.openxmlformats.org/officeDocument/2006/customXml" ds:itemID="{563DEF41-95AA-459B-8C85-69BEAD173531}">
  <ds:schemaRefs/>
</ds:datastoreItem>
</file>

<file path=customXml/itemProps44.xml><?xml version="1.0" encoding="utf-8"?>
<ds:datastoreItem xmlns:ds="http://schemas.openxmlformats.org/officeDocument/2006/customXml" ds:itemID="{A24A6A4F-63A0-4916-9DF3-DC21B56D9667}">
  <ds:schemaRefs/>
</ds:datastoreItem>
</file>

<file path=customXml/itemProps45.xml><?xml version="1.0" encoding="utf-8"?>
<ds:datastoreItem xmlns:ds="http://schemas.openxmlformats.org/officeDocument/2006/customXml" ds:itemID="{A8ACD9C3-3D64-4CBA-A313-74502D743988}">
  <ds:schemaRefs/>
</ds:datastoreItem>
</file>

<file path=customXml/itemProps46.xml><?xml version="1.0" encoding="utf-8"?>
<ds:datastoreItem xmlns:ds="http://schemas.openxmlformats.org/officeDocument/2006/customXml" ds:itemID="{E4F5D1E6-0EAD-4CC0-8454-47632707D911}">
  <ds:schemaRefs/>
</ds:datastoreItem>
</file>

<file path=customXml/itemProps47.xml><?xml version="1.0" encoding="utf-8"?>
<ds:datastoreItem xmlns:ds="http://schemas.openxmlformats.org/officeDocument/2006/customXml" ds:itemID="{10061D43-A08F-4232-A984-70E1ADCFBE29}">
  <ds:schemaRefs/>
</ds:datastoreItem>
</file>

<file path=customXml/itemProps48.xml><?xml version="1.0" encoding="utf-8"?>
<ds:datastoreItem xmlns:ds="http://schemas.openxmlformats.org/officeDocument/2006/customXml" ds:itemID="{C1050474-65A3-449F-AFC1-11C54DD407EC}">
  <ds:schemaRefs/>
</ds:datastoreItem>
</file>

<file path=customXml/itemProps5.xml><?xml version="1.0" encoding="utf-8"?>
<ds:datastoreItem xmlns:ds="http://schemas.openxmlformats.org/officeDocument/2006/customXml" ds:itemID="{9F185364-13D0-4EB2-85BE-B8AB841877DB}">
  <ds:schemaRefs/>
</ds:datastoreItem>
</file>

<file path=customXml/itemProps6.xml><?xml version="1.0" encoding="utf-8"?>
<ds:datastoreItem xmlns:ds="http://schemas.openxmlformats.org/officeDocument/2006/customXml" ds:itemID="{8158DA23-4E96-4E06-BBE6-F095394638C1}">
  <ds:schemaRefs/>
</ds:datastoreItem>
</file>

<file path=customXml/itemProps7.xml><?xml version="1.0" encoding="utf-8"?>
<ds:datastoreItem xmlns:ds="http://schemas.openxmlformats.org/officeDocument/2006/customXml" ds:itemID="{E45F5E95-DCAD-49C3-BFC8-1CF917F1E9C5}">
  <ds:schemaRefs/>
</ds:datastoreItem>
</file>

<file path=customXml/itemProps8.xml><?xml version="1.0" encoding="utf-8"?>
<ds:datastoreItem xmlns:ds="http://schemas.openxmlformats.org/officeDocument/2006/customXml" ds:itemID="{F5640914-1FE5-4941-B3E9-702A5F6EF894}">
  <ds:schemaRefs/>
</ds:datastoreItem>
</file>

<file path=customXml/itemProps9.xml><?xml version="1.0" encoding="utf-8"?>
<ds:datastoreItem xmlns:ds="http://schemas.openxmlformats.org/officeDocument/2006/customXml" ds:itemID="{47B95D91-F34D-4ABB-B171-C5758415E5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vt:lpstr>
      <vt:lpstr>1395</vt:lpstr>
      <vt:lpstr>1393-94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2017-03-13T19:14:58Z</dcterms:created>
  <dcterms:modified xsi:type="dcterms:W3CDTF">2017-03-14T22:02:33Z</dcterms:modified>
</cp:coreProperties>
</file>