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80-1300\"/>
    </mc:Choice>
  </mc:AlternateContent>
  <bookViews>
    <workbookView xWindow="0" yWindow="0" windowWidth="19260" windowHeight="7425"/>
  </bookViews>
  <sheets>
    <sheet name="1290 (an)" sheetId="2" r:id="rId1"/>
  </sheets>
  <definedNames>
    <definedName name="EMT1290.accdb" localSheetId="0" hidden="1">'1290 (an)'!$H$11:$J$31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 s="1"/>
  <c r="E21" i="2" l="1"/>
  <c r="F21" i="2"/>
  <c r="C13" i="2"/>
  <c r="C14" i="2"/>
  <c r="C15" i="2"/>
  <c r="D15" i="2" s="1"/>
  <c r="E15" i="2" s="1"/>
  <c r="C16" i="2"/>
  <c r="C17" i="2"/>
  <c r="C18" i="2"/>
  <c r="C19" i="2"/>
  <c r="D19" i="2" s="1"/>
  <c r="E19" i="2" s="1"/>
  <c r="C20" i="2"/>
  <c r="C12" i="2"/>
  <c r="D14" i="2" l="1"/>
  <c r="F14" i="2" s="1"/>
  <c r="D17" i="2"/>
  <c r="F17" i="2" s="1"/>
  <c r="D13" i="2"/>
  <c r="F13" i="2" s="1"/>
  <c r="D18" i="2"/>
  <c r="F18" i="2" s="1"/>
  <c r="D20" i="2"/>
  <c r="E20" i="2" s="1"/>
  <c r="D16" i="2"/>
  <c r="F16" i="2" s="1"/>
  <c r="D12" i="2"/>
  <c r="F12" i="2" s="1"/>
  <c r="F19" i="2"/>
  <c r="F15" i="2"/>
  <c r="F20" i="2" l="1"/>
  <c r="E14" i="2"/>
  <c r="E16" i="2"/>
  <c r="E12" i="2"/>
  <c r="E18" i="2"/>
  <c r="E13" i="2"/>
  <c r="E17" i="2"/>
</calcChain>
</file>

<file path=xl/connections.xml><?xml version="1.0" encoding="utf-8"?>
<connections xmlns="http://schemas.openxmlformats.org/spreadsheetml/2006/main">
  <connection id="1" sourceFile="C:\Users\mgirvin\Desktop\EMT1290.accdb" keepAlive="1" name="EMT1290" type="5" refreshedVersion="6" background="1" saveData="1">
    <dbPr connection="Provider=Microsoft.ACE.OLEDB.12.0;User ID=Admin;Data Source=C:\Users\mgirvin\Desktop\EMT1290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trolCommissions" commandType="3"/>
  </connection>
</connections>
</file>

<file path=xl/sharedStrings.xml><?xml version="1.0" encoding="utf-8"?>
<sst xmlns="http://schemas.openxmlformats.org/spreadsheetml/2006/main" count="46" uniqueCount="19">
  <si>
    <t>Sales</t>
  </si>
  <si>
    <t>Product</t>
  </si>
  <si>
    <t>Bellen</t>
  </si>
  <si>
    <t>Aspen</t>
  </si>
  <si>
    <t>Carlota</t>
  </si>
  <si>
    <t>Default</t>
  </si>
  <si>
    <t>Rates</t>
  </si>
  <si>
    <t>Sunshine</t>
  </si>
  <si>
    <t>Commissions</t>
  </si>
  <si>
    <t xml:space="preserve">Excel Magic Trick 1287: SWITCH Function: How to Lookup Formulas, References, or Anything Else </t>
  </si>
  <si>
    <t>https://www.youtube.com/watch?v=RCViYowQxx4</t>
  </si>
  <si>
    <t>Craig:</t>
  </si>
  <si>
    <t>Excel Magic Trick 1290: VLOOKUP to Multiple Tables Listed as Single Table Downloaded From Database</t>
  </si>
  <si>
    <t>Start Row</t>
  </si>
  <si>
    <t># in Table</t>
  </si>
  <si>
    <t>Commission Rate</t>
  </si>
  <si>
    <t>Commission tables are usually a single table downloaded from a database</t>
  </si>
  <si>
    <t>Commission Rate2</t>
  </si>
  <si>
    <t>Quad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</si>
</sst>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2"/>
    <xf numFmtId="0" fontId="3" fillId="0" borderId="0" xfId="0" applyFont="1"/>
    <xf numFmtId="0" fontId="0" fillId="0" borderId="2" xfId="0" applyBorder="1"/>
    <xf numFmtId="0" fontId="0" fillId="3" borderId="2" xfId="0" applyFill="1" applyBorder="1"/>
    <xf numFmtId="0" fontId="3" fillId="4" borderId="0" xfId="0" applyFont="1" applyFill="1"/>
    <xf numFmtId="0" fontId="0" fillId="4" borderId="0" xfId="0" applyFill="1"/>
    <xf numFmtId="0" fontId="2" fillId="2" borderId="3" xfId="0" applyFont="1" applyFill="1" applyBorder="1"/>
    <xf numFmtId="0" fontId="0" fillId="0" borderId="4" xfId="0" applyBorder="1"/>
    <xf numFmtId="0" fontId="0" fillId="3" borderId="5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0" fontId="1" fillId="0" borderId="1" xfId="1" applyAlignment="1">
      <alignment horizontal="left"/>
    </xf>
    <xf numFmtId="0" fontId="0" fillId="3" borderId="10" xfId="0" applyFill="1" applyBorder="1"/>
    <xf numFmtId="0" fontId="0" fillId="3" borderId="11" xfId="0" applyFill="1" applyBorder="1"/>
  </cellXfs>
  <cellStyles count="3">
    <cellStyle name="Heading 2" xfId="1" builtinId="17"/>
    <cellStyle name="Hyperlink" xfId="2" builtinId="8"/>
    <cellStyle name="Normal" xfId="0" builtinId="0"/>
  </cellStyles>
  <dxfs count="11"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CCFFCC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MT1290.accdb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Product" tableColumnId="1"/>
      <queryTableField id="2" name="Sales" tableColumnId="2"/>
      <queryTableField id="3" name="Commission Rat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AccessCommTable" displayName="AccessCommTable" ref="H11:J31" tableType="queryTable" totalsRowShown="0">
  <autoFilter ref="H11:J31"/>
  <tableColumns count="3">
    <tableColumn id="1" uniqueName="1" name="Product" queryTableFieldId="1"/>
    <tableColumn id="2" uniqueName="2" name="Sales" queryTableFieldId="2"/>
    <tableColumn id="3" uniqueName="3" name="Commission Rate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alesTable" displayName="SalesTable" ref="A11:F21" totalsRowShown="0" headerRowDxfId="10" dataDxfId="8" headerRowBorderDxfId="9" tableBorderDxfId="7" totalsRowBorderDxfId="6">
  <autoFilter ref="A11:F21"/>
  <tableColumns count="6">
    <tableColumn id="1" name="Sales" dataDxfId="5"/>
    <tableColumn id="2" name="Product" dataDxfId="4"/>
    <tableColumn id="3" name="Start Row" dataDxfId="3">
      <calculatedColumnFormula>_xlfn.IFNA(MATCH(SalesTable[[#This Row],[Product]],AccessCommTable[Product],0),MATCH("Default",AccessCommTable[Product],0))</calculatedColumnFormula>
    </tableColumn>
    <tableColumn id="4" name="# in Table" dataDxfId="2">
      <calculatedColumnFormula>COUNTIFS(AccessCommTable[Product],INDEX(AccessCommTable[Product],SalesTable[[#This Row],[Start Row]]))</calculatedColumnFormula>
    </tableColumn>
    <tableColumn id="5" name="Commission Rate" dataDxfId="1">
      <calculatedColumnFormula>VLOOKUP(SalesTable[[#This Row],[Sales]],OFFSET(AccessCommTable[[#Headers],[Sales]],SalesTable[[#This Row],[Start Row]],,SalesTable[[#This Row],['# in Table]],2),2)</calculatedColumnFormula>
    </tableColumn>
    <tableColumn id="6" name="Commission Rate2" dataDxfId="0">
      <calculatedColumnFormula>VLOOKUP(SalesTable[[#This Row],[Sales]],INDEX(AccessCommTable[Sales],SalesTable[[#This Row],[Start Row]]):INDEX(AccessCommTable[Commission Rate],SalesTable[[#This Row],[Start Row]]+SalesTable[[#This Row],['# in Table]]-1),2)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youtube.com/watch?v=RCViYowQxx4" TargetMode="External"/><Relationship Id="rId1" Type="http://schemas.openxmlformats.org/officeDocument/2006/relationships/hyperlink" Target="https://www.youtube.com/watch?v=RCViYowQxx4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zoomScale="145" zoomScaleNormal="145" workbookViewId="0">
      <selection activeCell="H13" sqref="H13"/>
    </sheetView>
  </sheetViews>
  <sheetFormatPr defaultRowHeight="15" x14ac:dyDescent="0.25"/>
  <cols>
    <col min="3" max="4" width="10.85546875" customWidth="1"/>
    <col min="5" max="5" width="16.85546875" customWidth="1"/>
    <col min="6" max="6" width="18" customWidth="1"/>
    <col min="8" max="8" width="10.140625" customWidth="1"/>
    <col min="9" max="9" width="7.85546875" customWidth="1"/>
    <col min="10" max="10" width="18.7109375" customWidth="1"/>
  </cols>
  <sheetData>
    <row r="1" spans="1:10" x14ac:dyDescent="0.25">
      <c r="A1" s="1" t="s">
        <v>9</v>
      </c>
    </row>
    <row r="2" spans="1:10" x14ac:dyDescent="0.25">
      <c r="A2" s="1" t="s">
        <v>10</v>
      </c>
    </row>
    <row r="3" spans="1:10" ht="4.5" customHeight="1" x14ac:dyDescent="0.25"/>
    <row r="4" spans="1:10" x14ac:dyDescent="0.25">
      <c r="A4" s="2" t="s">
        <v>11</v>
      </c>
    </row>
    <row r="5" spans="1:10" x14ac:dyDescent="0.25">
      <c r="A5" t="s">
        <v>16</v>
      </c>
    </row>
    <row r="7" spans="1:10" x14ac:dyDescent="0.25">
      <c r="A7" s="5" t="s">
        <v>12</v>
      </c>
      <c r="B7" s="6"/>
      <c r="C7" s="6"/>
      <c r="D7" s="6"/>
      <c r="E7" s="6"/>
      <c r="F7" s="6"/>
      <c r="G7" s="6"/>
      <c r="H7" s="6"/>
      <c r="I7" s="6"/>
      <c r="J7" s="6"/>
    </row>
    <row r="9" spans="1:10" ht="18" thickBot="1" x14ac:dyDescent="0.35">
      <c r="A9" s="15" t="s">
        <v>8</v>
      </c>
      <c r="B9" s="15"/>
      <c r="C9" s="15"/>
      <c r="D9" s="15"/>
      <c r="E9" s="15"/>
      <c r="H9" s="15" t="s">
        <v>6</v>
      </c>
      <c r="I9" s="15"/>
      <c r="J9" s="15"/>
    </row>
    <row r="10" spans="1:10" ht="15.75" thickTop="1" x14ac:dyDescent="0.25"/>
    <row r="11" spans="1:10" x14ac:dyDescent="0.25">
      <c r="A11" s="10" t="s">
        <v>0</v>
      </c>
      <c r="B11" s="11" t="s">
        <v>1</v>
      </c>
      <c r="C11" s="11" t="s">
        <v>13</v>
      </c>
      <c r="D11" s="11" t="s">
        <v>14</v>
      </c>
      <c r="E11" s="11" t="s">
        <v>15</v>
      </c>
      <c r="F11" s="12" t="s">
        <v>17</v>
      </c>
      <c r="H11" s="7" t="s">
        <v>1</v>
      </c>
      <c r="I11" s="7" t="s">
        <v>0</v>
      </c>
      <c r="J11" s="7" t="s">
        <v>15</v>
      </c>
    </row>
    <row r="12" spans="1:10" x14ac:dyDescent="0.25">
      <c r="A12" s="8">
        <v>1082</v>
      </c>
      <c r="B12" s="3" t="s">
        <v>4</v>
      </c>
      <c r="C12" s="4">
        <f>_xlfn.IFNA(MATCH(SalesTable[[#This Row],[Product]],AccessCommTable[Product],0),MATCH("Default",AccessCommTable[Product],0))</f>
        <v>9</v>
      </c>
      <c r="D12" s="4">
        <f>COUNTIFS(AccessCommTable[Product],INDEX(AccessCommTable[Product],SalesTable[[#This Row],[Start Row]]))</f>
        <v>4</v>
      </c>
      <c r="E12" s="4">
        <f ca="1">VLOOKUP(SalesTable[[#This Row],[Sales]],OFFSET(AccessCommTable[[#Headers],[Sales]],SalesTable[[#This Row],[Start Row]],,SalesTable[[#This Row],['# in Table]],2),2)</f>
        <v>0.02</v>
      </c>
      <c r="F12" s="9">
        <f>VLOOKUP(SalesTable[[#This Row],[Sales]],INDEX(AccessCommTable[Sales],SalesTable[[#This Row],[Start Row]]):INDEX(AccessCommTable[Commission Rate],SalesTable[[#This Row],[Start Row]]+SalesTable[[#This Row],['# in Table]]-1),2)</f>
        <v>0.02</v>
      </c>
      <c r="H12" t="s">
        <v>2</v>
      </c>
      <c r="I12">
        <v>0</v>
      </c>
      <c r="J12">
        <v>0</v>
      </c>
    </row>
    <row r="13" spans="1:10" x14ac:dyDescent="0.25">
      <c r="A13" s="8">
        <v>1647</v>
      </c>
      <c r="B13" s="3" t="s">
        <v>2</v>
      </c>
      <c r="C13" s="4">
        <f>_xlfn.IFNA(MATCH(SalesTable[[#This Row],[Product]],AccessCommTable[Product],0),MATCH("Default",AccessCommTable[Product],0))</f>
        <v>1</v>
      </c>
      <c r="D13" s="4">
        <f>COUNTIFS(AccessCommTable[Product],INDEX(AccessCommTable[Product],SalesTable[[#This Row],[Start Row]]))</f>
        <v>4</v>
      </c>
      <c r="E13" s="4">
        <f ca="1">VLOOKUP(SalesTable[[#This Row],[Sales]],OFFSET(AccessCommTable[[#Headers],[Sales]],SalesTable[[#This Row],[Start Row]],,SalesTable[[#This Row],['# in Table]],2),2)</f>
        <v>3.7499999999999999E-2</v>
      </c>
      <c r="F13" s="9">
        <f>VLOOKUP(SalesTable[[#This Row],[Sales]],INDEX(AccessCommTable[Sales],SalesTable[[#This Row],[Start Row]]):INDEX(AccessCommTable[Commission Rate],SalesTable[[#This Row],[Start Row]]+SalesTable[[#This Row],['# in Table]]-1),2)</f>
        <v>3.7499999999999999E-2</v>
      </c>
      <c r="H13" t="s">
        <v>2</v>
      </c>
      <c r="I13">
        <v>500</v>
      </c>
      <c r="J13">
        <v>0.01</v>
      </c>
    </row>
    <row r="14" spans="1:10" x14ac:dyDescent="0.25">
      <c r="A14" s="8">
        <v>2406</v>
      </c>
      <c r="B14" s="3" t="s">
        <v>4</v>
      </c>
      <c r="C14" s="4">
        <f>_xlfn.IFNA(MATCH(SalesTable[[#This Row],[Product]],AccessCommTable[Product],0),MATCH("Default",AccessCommTable[Product],0))</f>
        <v>9</v>
      </c>
      <c r="D14" s="4">
        <f>COUNTIFS(AccessCommTable[Product],INDEX(AccessCommTable[Product],SalesTable[[#This Row],[Start Row]]))</f>
        <v>4</v>
      </c>
      <c r="E14" s="4">
        <f ca="1">VLOOKUP(SalesTable[[#This Row],[Sales]],OFFSET(AccessCommTable[[#Headers],[Sales]],SalesTable[[#This Row],[Start Row]],,SalesTable[[#This Row],['# in Table]],2),2)</f>
        <v>0.04</v>
      </c>
      <c r="F14" s="9">
        <f>VLOOKUP(SalesTable[[#This Row],[Sales]],INDEX(AccessCommTable[Sales],SalesTable[[#This Row],[Start Row]]):INDEX(AccessCommTable[Commission Rate],SalesTable[[#This Row],[Start Row]]+SalesTable[[#This Row],['# in Table]]-1),2)</f>
        <v>0.04</v>
      </c>
      <c r="H14" t="s">
        <v>2</v>
      </c>
      <c r="I14">
        <v>750</v>
      </c>
      <c r="J14">
        <v>2.5000000000000001E-2</v>
      </c>
    </row>
    <row r="15" spans="1:10" x14ac:dyDescent="0.25">
      <c r="A15" s="8">
        <v>2090</v>
      </c>
      <c r="B15" s="3" t="s">
        <v>3</v>
      </c>
      <c r="C15" s="4">
        <f>_xlfn.IFNA(MATCH(SalesTable[[#This Row],[Product]],AccessCommTable[Product],0),MATCH("Default",AccessCommTable[Product],0))</f>
        <v>5</v>
      </c>
      <c r="D15" s="4">
        <f>COUNTIFS(AccessCommTable[Product],INDEX(AccessCommTable[Product],SalesTable[[#This Row],[Start Row]]))</f>
        <v>4</v>
      </c>
      <c r="E15" s="4">
        <f ca="1">VLOOKUP(SalesTable[[#This Row],[Sales]],OFFSET(AccessCommTable[[#Headers],[Sales]],SalesTable[[#This Row],[Start Row]],,SalesTable[[#This Row],['# in Table]],2),2)</f>
        <v>4.4999999999999998E-2</v>
      </c>
      <c r="F15" s="9">
        <f>VLOOKUP(SalesTable[[#This Row],[Sales]],INDEX(AccessCommTable[Sales],SalesTable[[#This Row],[Start Row]]):INDEX(AccessCommTable[Commission Rate],SalesTable[[#This Row],[Start Row]]+SalesTable[[#This Row],['# in Table]]-1),2)</f>
        <v>4.4999999999999998E-2</v>
      </c>
      <c r="H15" t="s">
        <v>2</v>
      </c>
      <c r="I15">
        <v>1000</v>
      </c>
      <c r="J15">
        <v>3.7499999999999999E-2</v>
      </c>
    </row>
    <row r="16" spans="1:10" x14ac:dyDescent="0.25">
      <c r="A16" s="8">
        <v>999</v>
      </c>
      <c r="B16" s="3" t="s">
        <v>3</v>
      </c>
      <c r="C16" s="4">
        <f>_xlfn.IFNA(MATCH(SalesTable[[#This Row],[Product]],AccessCommTable[Product],0),MATCH("Default",AccessCommTable[Product],0))</f>
        <v>5</v>
      </c>
      <c r="D16" s="4">
        <f>COUNTIFS(AccessCommTable[Product],INDEX(AccessCommTable[Product],SalesTable[[#This Row],[Start Row]]))</f>
        <v>4</v>
      </c>
      <c r="E16" s="4">
        <f ca="1">VLOOKUP(SalesTable[[#This Row],[Sales]],OFFSET(AccessCommTable[[#Headers],[Sales]],SalesTable[[#This Row],[Start Row]],,SalesTable[[#This Row],['# in Table]],2),2)</f>
        <v>0.01</v>
      </c>
      <c r="F16" s="9">
        <f>VLOOKUP(SalesTable[[#This Row],[Sales]],INDEX(AccessCommTable[Sales],SalesTable[[#This Row],[Start Row]]):INDEX(AccessCommTable[Commission Rate],SalesTable[[#This Row],[Start Row]]+SalesTable[[#This Row],['# in Table]]-1),2)</f>
        <v>0.01</v>
      </c>
      <c r="H16" t="s">
        <v>3</v>
      </c>
      <c r="I16">
        <v>0</v>
      </c>
      <c r="J16">
        <v>0</v>
      </c>
    </row>
    <row r="17" spans="1:10" x14ac:dyDescent="0.25">
      <c r="A17" s="8">
        <v>750</v>
      </c>
      <c r="B17" s="3" t="s">
        <v>2</v>
      </c>
      <c r="C17" s="4">
        <f>_xlfn.IFNA(MATCH(SalesTable[[#This Row],[Product]],AccessCommTable[Product],0),MATCH("Default",AccessCommTable[Product],0))</f>
        <v>1</v>
      </c>
      <c r="D17" s="4">
        <f>COUNTIFS(AccessCommTable[Product],INDEX(AccessCommTable[Product],SalesTable[[#This Row],[Start Row]]))</f>
        <v>4</v>
      </c>
      <c r="E17" s="4">
        <f ca="1">VLOOKUP(SalesTable[[#This Row],[Sales]],OFFSET(AccessCommTable[[#Headers],[Sales]],SalesTable[[#This Row],[Start Row]],,SalesTable[[#This Row],['# in Table]],2),2)</f>
        <v>2.5000000000000001E-2</v>
      </c>
      <c r="F17" s="9">
        <f>VLOOKUP(SalesTable[[#This Row],[Sales]],INDEX(AccessCommTable[Sales],SalesTable[[#This Row],[Start Row]]):INDEX(AccessCommTable[Commission Rate],SalesTable[[#This Row],[Start Row]]+SalesTable[[#This Row],['# in Table]]-1),2)</f>
        <v>2.5000000000000001E-2</v>
      </c>
      <c r="H17" t="s">
        <v>3</v>
      </c>
      <c r="I17">
        <v>250</v>
      </c>
      <c r="J17">
        <v>0.01</v>
      </c>
    </row>
    <row r="18" spans="1:10" x14ac:dyDescent="0.25">
      <c r="A18" s="8">
        <v>2451</v>
      </c>
      <c r="B18" s="3" t="s">
        <v>2</v>
      </c>
      <c r="C18" s="4">
        <f>_xlfn.IFNA(MATCH(SalesTable[[#This Row],[Product]],AccessCommTable[Product],0),MATCH("Default",AccessCommTable[Product],0))</f>
        <v>1</v>
      </c>
      <c r="D18" s="4">
        <f>COUNTIFS(AccessCommTable[Product],INDEX(AccessCommTable[Product],SalesTable[[#This Row],[Start Row]]))</f>
        <v>4</v>
      </c>
      <c r="E18" s="4">
        <f ca="1">VLOOKUP(SalesTable[[#This Row],[Sales]],OFFSET(AccessCommTable[[#Headers],[Sales]],SalesTable[[#This Row],[Start Row]],,SalesTable[[#This Row],['# in Table]],2),2)</f>
        <v>3.7499999999999999E-2</v>
      </c>
      <c r="F18" s="9">
        <f>VLOOKUP(SalesTable[[#This Row],[Sales]],INDEX(AccessCommTable[Sales],SalesTable[[#This Row],[Start Row]]):INDEX(AccessCommTable[Commission Rate],SalesTable[[#This Row],[Start Row]]+SalesTable[[#This Row],['# in Table]]-1),2)</f>
        <v>3.7499999999999999E-2</v>
      </c>
      <c r="H18" t="s">
        <v>3</v>
      </c>
      <c r="I18">
        <v>1000</v>
      </c>
      <c r="J18">
        <v>0.03</v>
      </c>
    </row>
    <row r="19" spans="1:10" x14ac:dyDescent="0.25">
      <c r="A19" s="8">
        <v>999</v>
      </c>
      <c r="B19" s="3" t="s">
        <v>7</v>
      </c>
      <c r="C19" s="4">
        <f>_xlfn.IFNA(MATCH(SalesTable[[#This Row],[Product]],AccessCommTable[Product],0),MATCH("Default",AccessCommTable[Product],0))</f>
        <v>13</v>
      </c>
      <c r="D19" s="4">
        <f>COUNTIFS(AccessCommTable[Product],INDEX(AccessCommTable[Product],SalesTable[[#This Row],[Start Row]]))</f>
        <v>5</v>
      </c>
      <c r="E19" s="4">
        <f ca="1">VLOOKUP(SalesTable[[#This Row],[Sales]],OFFSET(AccessCommTable[[#Headers],[Sales]],SalesTable[[#This Row],[Start Row]],,SalesTable[[#This Row],['# in Table]],2),2)</f>
        <v>0.01</v>
      </c>
      <c r="F19" s="9">
        <f>VLOOKUP(SalesTable[[#This Row],[Sales]],INDEX(AccessCommTable[Sales],SalesTable[[#This Row],[Start Row]]):INDEX(AccessCommTable[Commission Rate],SalesTable[[#This Row],[Start Row]]+SalesTable[[#This Row],['# in Table]]-1),2)</f>
        <v>0.01</v>
      </c>
      <c r="H19" t="s">
        <v>3</v>
      </c>
      <c r="I19">
        <v>1250</v>
      </c>
      <c r="J19">
        <v>4.4999999999999998E-2</v>
      </c>
    </row>
    <row r="20" spans="1:10" x14ac:dyDescent="0.25">
      <c r="A20" s="13">
        <v>469</v>
      </c>
      <c r="B20" s="14" t="s">
        <v>3</v>
      </c>
      <c r="C20" s="4">
        <f>_xlfn.IFNA(MATCH(SalesTable[[#This Row],[Product]],AccessCommTable[Product],0),MATCH("Default",AccessCommTable[Product],0))</f>
        <v>5</v>
      </c>
      <c r="D20" s="4">
        <f>COUNTIFS(AccessCommTable[Product],INDEX(AccessCommTable[Product],SalesTable[[#This Row],[Start Row]]))</f>
        <v>4</v>
      </c>
      <c r="E20" s="4">
        <f ca="1">VLOOKUP(SalesTable[[#This Row],[Sales]],OFFSET(AccessCommTable[[#Headers],[Sales]],SalesTable[[#This Row],[Start Row]],,SalesTable[[#This Row],['# in Table]],2),2)</f>
        <v>0.01</v>
      </c>
      <c r="F20" s="9">
        <f>VLOOKUP(SalesTable[[#This Row],[Sales]],INDEX(AccessCommTable[Sales],SalesTable[[#This Row],[Start Row]]):INDEX(AccessCommTable[Commission Rate],SalesTable[[#This Row],[Start Row]]+SalesTable[[#This Row],['# in Table]]-1),2)</f>
        <v>0.01</v>
      </c>
      <c r="H20" t="s">
        <v>4</v>
      </c>
      <c r="I20">
        <v>0</v>
      </c>
      <c r="J20">
        <v>0.01</v>
      </c>
    </row>
    <row r="21" spans="1:10" x14ac:dyDescent="0.25">
      <c r="A21" s="13">
        <v>2541</v>
      </c>
      <c r="B21" s="14" t="s">
        <v>18</v>
      </c>
      <c r="C21" s="16">
        <f>_xlfn.IFNA(MATCH(SalesTable[[#This Row],[Product]],AccessCommTable[Product],0),MATCH("Default",AccessCommTable[Product],0))</f>
        <v>18</v>
      </c>
      <c r="D21" s="16">
        <f>COUNTIFS(AccessCommTable[Product],INDEX(AccessCommTable[Product],SalesTable[[#This Row],[Start Row]]))</f>
        <v>3</v>
      </c>
      <c r="E21" s="16">
        <f ca="1">VLOOKUP(SalesTable[[#This Row],[Sales]],OFFSET(AccessCommTable[[#Headers],[Sales]],SalesTable[[#This Row],[Start Row]],,SalesTable[[#This Row],['# in Table]],2),2)</f>
        <v>0.05</v>
      </c>
      <c r="F21" s="17">
        <f>VLOOKUP(SalesTable[[#This Row],[Sales]],INDEX(AccessCommTable[Sales],SalesTable[[#This Row],[Start Row]]):INDEX(AccessCommTable[Commission Rate],SalesTable[[#This Row],[Start Row]]+SalesTable[[#This Row],['# in Table]]-1),2)</f>
        <v>0.05</v>
      </c>
      <c r="H21" t="s">
        <v>4</v>
      </c>
      <c r="I21">
        <v>1000</v>
      </c>
      <c r="J21">
        <v>0.02</v>
      </c>
    </row>
    <row r="22" spans="1:10" x14ac:dyDescent="0.25">
      <c r="H22" t="s">
        <v>4</v>
      </c>
      <c r="I22">
        <v>1250</v>
      </c>
      <c r="J22">
        <v>0.03</v>
      </c>
    </row>
    <row r="23" spans="1:10" x14ac:dyDescent="0.25">
      <c r="H23" t="s">
        <v>4</v>
      </c>
      <c r="I23">
        <v>1500</v>
      </c>
      <c r="J23">
        <v>0.04</v>
      </c>
    </row>
    <row r="24" spans="1:10" x14ac:dyDescent="0.25">
      <c r="H24" t="s">
        <v>5</v>
      </c>
      <c r="I24">
        <v>0</v>
      </c>
      <c r="J24">
        <v>0</v>
      </c>
    </row>
    <row r="25" spans="1:10" x14ac:dyDescent="0.25">
      <c r="H25" t="s">
        <v>5</v>
      </c>
      <c r="I25">
        <v>500</v>
      </c>
      <c r="J25">
        <v>0.01</v>
      </c>
    </row>
    <row r="26" spans="1:10" x14ac:dyDescent="0.25">
      <c r="H26" t="s">
        <v>5</v>
      </c>
      <c r="I26">
        <v>1000</v>
      </c>
      <c r="J26">
        <v>0.02</v>
      </c>
    </row>
    <row r="27" spans="1:10" x14ac:dyDescent="0.25">
      <c r="H27" t="s">
        <v>5</v>
      </c>
      <c r="I27">
        <v>2000</v>
      </c>
      <c r="J27">
        <v>0.03</v>
      </c>
    </row>
    <row r="28" spans="1:10" x14ac:dyDescent="0.25">
      <c r="H28" t="s">
        <v>5</v>
      </c>
      <c r="I28">
        <v>3000</v>
      </c>
      <c r="J28">
        <v>0.04</v>
      </c>
    </row>
    <row r="29" spans="1:10" x14ac:dyDescent="0.25">
      <c r="H29" t="s">
        <v>18</v>
      </c>
      <c r="I29">
        <v>0</v>
      </c>
      <c r="J29">
        <v>0</v>
      </c>
    </row>
    <row r="30" spans="1:10" x14ac:dyDescent="0.25">
      <c r="H30" t="s">
        <v>18</v>
      </c>
      <c r="I30">
        <v>250</v>
      </c>
      <c r="J30">
        <v>0.01</v>
      </c>
    </row>
    <row r="31" spans="1:10" x14ac:dyDescent="0.25">
      <c r="H31" t="s">
        <v>18</v>
      </c>
      <c r="I31">
        <v>1500</v>
      </c>
      <c r="J31">
        <v>0.05</v>
      </c>
    </row>
  </sheetData>
  <mergeCells count="2">
    <mergeCell ref="A9:E9"/>
    <mergeCell ref="H9:J9"/>
  </mergeCells>
  <hyperlinks>
    <hyperlink ref="A1" r:id="rId1"/>
    <hyperlink ref="A2" r:id="rId2"/>
  </hyperlinks>
  <pageMargins left="0.7" right="0.7" top="0.75" bottom="0.75" header="0.3" footer="0.3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1290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Hatmaker</dc:creator>
  <cp:lastModifiedBy>Girvin, Michael</cp:lastModifiedBy>
  <dcterms:created xsi:type="dcterms:W3CDTF">2016-03-11T13:54:50Z</dcterms:created>
  <dcterms:modified xsi:type="dcterms:W3CDTF">2016-03-12T00:48:44Z</dcterms:modified>
</cp:coreProperties>
</file>