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51-1280\"/>
    </mc:Choice>
  </mc:AlternateContent>
  <bookViews>
    <workbookView xWindow="480" yWindow="30" windowWidth="27795" windowHeight="12345"/>
  </bookViews>
  <sheets>
    <sheet name="1273" sheetId="3" r:id="rId1"/>
    <sheet name="1273 (an)" sheetId="4" r:id="rId2"/>
    <sheet name="1274" sheetId="6" r:id="rId3"/>
    <sheet name="1274 (an)" sheetId="7" r:id="rId4"/>
    <sheet name="1275" sheetId="9" r:id="rId5"/>
    <sheet name="1275 (an)" sheetId="10" r:id="rId6"/>
  </sheets>
  <definedNames>
    <definedName name="winners___losers___conf_winners" localSheetId="1">'1273 (an)'!$A$1:$G$50</definedName>
  </definedNames>
  <calcPr calcId="162913"/>
  <pivotCaches>
    <pivotCache cacheId="1" r:id="rId7"/>
  </pivotCaches>
</workbook>
</file>

<file path=xl/calcChain.xml><?xml version="1.0" encoding="utf-8"?>
<calcChain xmlns="http://schemas.openxmlformats.org/spreadsheetml/2006/main">
  <c r="C8" i="7" l="1"/>
  <c r="B8" i="7"/>
  <c r="C7" i="7"/>
  <c r="B7" i="7"/>
  <c r="C6" i="7"/>
  <c r="B6" i="7"/>
  <c r="C5" i="7"/>
  <c r="B5" i="7"/>
  <c r="C4" i="7"/>
  <c r="B4" i="7"/>
  <c r="C3" i="7"/>
  <c r="B3" i="7"/>
  <c r="C2" i="7"/>
  <c r="B2" i="7"/>
  <c r="E8" i="10"/>
  <c r="H50" i="4" l="1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connections.xml><?xml version="1.0" encoding="utf-8"?>
<connections xmlns="http://schemas.openxmlformats.org/spreadsheetml/2006/main">
  <connection id="1" name="Connection1" type="4" refreshedVersion="4" background="1" saveData="1">
    <webPr sourceData="1" parsePre="1" consecutive="1" xl2000="1" url="http://www.sortingsuperbowls.com/winners---losers---conf-winners-.html" htmlTables="1">
      <tables count="1">
        <x v="6"/>
      </tables>
    </webPr>
  </connection>
</connections>
</file>

<file path=xl/sharedStrings.xml><?xml version="1.0" encoding="utf-8"?>
<sst xmlns="http://schemas.openxmlformats.org/spreadsheetml/2006/main" count="312" uniqueCount="120">
  <si>
    <t>Date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</si>
  <si>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</si>
  <si>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</si>
  <si>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</si>
  <si>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</si>
  <si>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</si>
  <si>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</si>
  <si>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</si>
  <si>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</si>
  <si>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</si>
  <si>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</si>
  <si>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</si>
  <si>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</si>
  <si>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</si>
  <si>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</si>
  <si>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</si>
  <si>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</si>
  <si>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</si>
  <si>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</si>
  <si>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</si>
  <si>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</si>
  <si>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</si>
  <si>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</si>
  <si>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</si>
  <si>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</si>
  <si>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</si>
  <si>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</si>
  <si>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</si>
  <si>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</si>
  <si>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</si>
  <si>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</si>
  <si>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</si>
  <si>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</si>
  <si>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</si>
  <si>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</si>
  <si>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</si>
  <si>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</si>
  <si>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</si>
  <si>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</si>
  <si>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</si>
  <si>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</si>
  <si>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</si>
  <si>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</si>
  <si>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</si>
  <si>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</si>
  <si>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</si>
  <si>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</si>
  <si>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</si>
  <si>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</si>
  <si>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</si>
  <si>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NFC</t>
  </si>
  <si>
    <t>AFC</t>
  </si>
  <si>
    <t>Dallas Cowboys</t>
  </si>
  <si>
    <t>New York Giants</t>
  </si>
  <si>
    <t>Philadelphia Eagles</t>
  </si>
  <si>
    <t>Washington Redskins</t>
  </si>
  <si>
    <t>Chicago Bears</t>
  </si>
  <si>
    <t>Green Bay Packers</t>
  </si>
  <si>
    <t>Minnesota Vikings</t>
  </si>
  <si>
    <t>Atlanta Falcons</t>
  </si>
  <si>
    <t>Carolina Panthers</t>
  </si>
  <si>
    <t>New Orleans Saints</t>
  </si>
  <si>
    <t>Tampa Bay Buccaneers</t>
  </si>
  <si>
    <t>Arizona Cardinals</t>
  </si>
  <si>
    <t>Los Angeles Rams</t>
  </si>
  <si>
    <t>San Francisco 49ers</t>
  </si>
  <si>
    <t>Seattle Seahawks</t>
  </si>
  <si>
    <t>Buffalo Bills</t>
  </si>
  <si>
    <t>Miami Dolphins</t>
  </si>
  <si>
    <t>New England Patriots</t>
  </si>
  <si>
    <t>New York Jets</t>
  </si>
  <si>
    <t>Baltimore Ravens</t>
  </si>
  <si>
    <t>Pittsburgh Steelers</t>
  </si>
  <si>
    <t>Indianapolis Colts</t>
  </si>
  <si>
    <t>Tennessee Titans</t>
  </si>
  <si>
    <t>Denver Broncos</t>
  </si>
  <si>
    <t>Kansas City Chiefs</t>
  </si>
  <si>
    <t>Oakland Raiders</t>
  </si>
  <si>
    <t>San Diego Chargers</t>
  </si>
  <si>
    <t>#</t>
  </si>
  <si>
    <t>Winner</t>
  </si>
  <si>
    <t>W</t>
  </si>
  <si>
    <t>Loser</t>
  </si>
  <si>
    <t>L</t>
  </si>
  <si>
    <t>Conference Winners</t>
  </si>
  <si>
    <t>Baltimore Colts</t>
  </si>
  <si>
    <t>AFL</t>
  </si>
  <si>
    <t>Oakland Raiders (L.A.)</t>
  </si>
  <si>
    <t>St. Louis Rams</t>
  </si>
  <si>
    <t>NFL</t>
  </si>
  <si>
    <t>Cincinnate Bengals</t>
  </si>
  <si>
    <t>Conference</t>
  </si>
  <si>
    <t>Grand Total</t>
  </si>
  <si>
    <t>Count of Winner</t>
  </si>
  <si>
    <t>Super Bowl Winner</t>
  </si>
  <si>
    <t>Count of Conference</t>
  </si>
  <si>
    <t>Size</t>
  </si>
  <si>
    <t>Translated</t>
  </si>
  <si>
    <t>Number</t>
  </si>
  <si>
    <t>50 MB</t>
  </si>
  <si>
    <t>MB</t>
  </si>
  <si>
    <t>GB</t>
  </si>
  <si>
    <t>50 GB</t>
  </si>
  <si>
    <t>50 TB</t>
  </si>
  <si>
    <t>TB</t>
  </si>
  <si>
    <t>158 MB</t>
  </si>
  <si>
    <t>456 MB</t>
  </si>
  <si>
    <t>22 GB</t>
  </si>
  <si>
    <t>13 TB</t>
  </si>
  <si>
    <t>Super Bowl winners by conference</t>
  </si>
  <si>
    <t>How many times have teams won Super Bowl?</t>
  </si>
  <si>
    <t>Bill Szysz</t>
  </si>
  <si>
    <t>This is January update for Office 365 subscribers.</t>
  </si>
  <si>
    <t>Here is a link to "What's new" website.</t>
  </si>
  <si>
    <t>https://support.office.com/en-us/article/What-s-new-in-Excel-2016-for-Windows-5fdb9208-ff33-45b6-9e08-1f5cdb3a6c73﻿</t>
  </si>
  <si>
    <t>City</t>
  </si>
  <si>
    <t>Sales</t>
  </si>
  <si>
    <t>Seattle</t>
  </si>
  <si>
    <t>Oakland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</si>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</sst>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3" fillId="3" borderId="1" xfId="0" applyFont="1" applyFill="1" applyBorder="1"/>
    <xf numFmtId="3" fontId="0" fillId="2" borderId="1" xfId="0" applyNumberFormat="1" applyFill="1" applyBorder="1"/>
    <xf numFmtId="37" fontId="0" fillId="0" borderId="1" xfId="1" applyNumberFormat="1" applyFont="1" applyBorder="1"/>
    <xf numFmtId="0" fontId="4" fillId="0" borderId="0" xfId="2"/>
    <xf numFmtId="0" fontId="1" fillId="0" borderId="2" xfId="0" applyFont="1" applyBorder="1"/>
    <xf numFmtId="0" fontId="0" fillId="0" borderId="3" xfId="0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135410</xdr:colOff>
      <xdr:row>4</xdr:row>
      <xdr:rowOff>70468</xdr:rowOff>
    </xdr:from>
    <xdr:to>
      <xdr:col>9</xdr:col>
      <xdr:colOff>324285</xdr:colOff>
      <xdr:row>13</xdr:row>
      <xdr:rowOff>183036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834" t="50830" r="12380" b="19216"/>
        <a:stretch/>
      </xdr:blipFill>
      <xdr:spPr>
        <a:xfrm>
          <a:off x="3577548" y="832468"/>
          <a:ext cx="4642634" cy="1827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411306</xdr:colOff>
      <xdr:row>4</xdr:row>
      <xdr:rowOff>155864</xdr:rowOff>
    </xdr:from>
    <xdr:to>
      <xdr:col>9</xdr:col>
      <xdr:colOff>600181</xdr:colOff>
      <xdr:row>14</xdr:row>
      <xdr:rowOff>77932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834" t="50830" r="12380" b="19216"/>
        <a:stretch/>
      </xdr:blipFill>
      <xdr:spPr>
        <a:xfrm>
          <a:off x="3849831" y="917864"/>
          <a:ext cx="4637050" cy="18270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milyUse" refreshedDate="42406.634688078702" createdVersion="4" refreshedVersion="4" minRefreshableVersion="3" recordCount="49">
  <cacheSource type="worksheet">
    <worksheetSource ref="A1:H50" sheet="1273"/>
  </cacheSource>
  <cacheFields count="8">
    <cacheField name="Date" numFmtId="14">
      <sharedItems containsSemiMixedTypes="0" containsNonDate="0" containsDate="1" containsString="0" minDate="1967-01-15T00:00:00" maxDate="2015-02-02T00:00:00"/>
    </cacheField>
    <cacheField name="#" numFmtId="0">
      <sharedItems/>
    </cacheField>
    <cacheField name="Winner" numFmtId="0">
      <sharedItems count="21">
        <s v="Green Bay Packers"/>
        <s v="New York Jets"/>
        <s v="Kansas City Chiefs"/>
        <s v="Pittsburgh Steelers"/>
        <s v="Baltimore Colts"/>
        <s v="Dallas Cowboys"/>
        <s v="Miami Dolphins"/>
        <s v="Oakland Raiders"/>
        <s v="San Francisco 49ers"/>
        <s v="Indianapolis Colts"/>
        <s v="New York Giants"/>
        <s v="New Orleans Saints"/>
        <s v="New England Patriots"/>
        <s v="Baltimore Ravens"/>
        <s v="Seattle Seahawks"/>
        <s v="Washington Redskins"/>
        <s v="Oakland Raiders (L.A.)"/>
        <s v="Chicago Bears"/>
        <s v="Denver Broncos"/>
        <s v="St. Louis Rams"/>
        <s v="Tampa Bay Buccaneers"/>
      </sharedItems>
    </cacheField>
    <cacheField name="W" numFmtId="0">
      <sharedItems containsSemiMixedTypes="0" containsString="0" containsNumber="1" containsInteger="1" minValue="14" maxValue="55"/>
    </cacheField>
    <cacheField name="Loser" numFmtId="0">
      <sharedItems/>
    </cacheField>
    <cacheField name="L" numFmtId="0">
      <sharedItems containsSemiMixedTypes="0" containsString="0" containsNumber="1" containsInteger="1" minValue="3" maxValue="31"/>
    </cacheField>
    <cacheField name="Conference Winners" numFmtId="0">
      <sharedItems count="4">
        <s v="NFL"/>
        <s v="AFL"/>
        <s v="AFC"/>
        <s v="NFC"/>
      </sharedItems>
    </cacheField>
    <cacheField name="Conference" numFmtId="0">
      <sharedItems count="2">
        <s v="NFC"/>
        <s v="AF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d v="1967-01-15T00:00:00"/>
    <s v="I"/>
    <x v="0"/>
    <n v="35"/>
    <s v="Kansas City Chiefs"/>
    <n v="10"/>
    <x v="0"/>
    <x v="0"/>
  </r>
  <r>
    <d v="1968-01-14T00:00:00"/>
    <s v="II"/>
    <x v="0"/>
    <n v="33"/>
    <s v="Oakland Raiders"/>
    <n v="14"/>
    <x v="0"/>
    <x v="0"/>
  </r>
  <r>
    <d v="1969-01-12T00:00:00"/>
    <s v="III"/>
    <x v="1"/>
    <n v="16"/>
    <s v="Baltimore Colts"/>
    <n v="7"/>
    <x v="1"/>
    <x v="1"/>
  </r>
  <r>
    <d v="1970-01-11T00:00:00"/>
    <s v="IV"/>
    <x v="2"/>
    <n v="23"/>
    <s v="Minnesota Vikings"/>
    <n v="7"/>
    <x v="1"/>
    <x v="1"/>
  </r>
  <r>
    <d v="1975-01-12T00:00:00"/>
    <s v="IX"/>
    <x v="3"/>
    <n v="16"/>
    <s v="Minnesota Vikings"/>
    <n v="6"/>
    <x v="2"/>
    <x v="1"/>
  </r>
  <r>
    <d v="1971-01-17T00:00:00"/>
    <s v="V"/>
    <x v="4"/>
    <n v="16"/>
    <s v="Dallas Cowboys"/>
    <n v="13"/>
    <x v="2"/>
    <x v="1"/>
  </r>
  <r>
    <d v="1972-01-16T00:00:00"/>
    <s v="VI"/>
    <x v="5"/>
    <n v="24"/>
    <s v="Miami Dolphins"/>
    <n v="3"/>
    <x v="3"/>
    <x v="0"/>
  </r>
  <r>
    <d v="1973-01-14T00:00:00"/>
    <s v="VII"/>
    <x v="6"/>
    <n v="14"/>
    <s v="Washington Redskins"/>
    <n v="7"/>
    <x v="2"/>
    <x v="1"/>
  </r>
  <r>
    <d v="1974-01-13T00:00:00"/>
    <s v="VIII"/>
    <x v="6"/>
    <n v="24"/>
    <s v="Minnesota Vikings"/>
    <n v="7"/>
    <x v="2"/>
    <x v="1"/>
  </r>
  <r>
    <d v="1976-01-18T00:00:00"/>
    <s v="X"/>
    <x v="3"/>
    <n v="21"/>
    <s v="Dallas Cowboys"/>
    <n v="17"/>
    <x v="2"/>
    <x v="1"/>
  </r>
  <r>
    <d v="1977-01-09T00:00:00"/>
    <s v="XI"/>
    <x v="7"/>
    <n v="32"/>
    <s v="Minnesota Vikings"/>
    <n v="14"/>
    <x v="2"/>
    <x v="1"/>
  </r>
  <r>
    <d v="1978-01-15T00:00:00"/>
    <s v="XII"/>
    <x v="5"/>
    <n v="27"/>
    <s v="Denver Broncos"/>
    <n v="10"/>
    <x v="3"/>
    <x v="0"/>
  </r>
  <r>
    <d v="1979-01-21T00:00:00"/>
    <s v="XIII"/>
    <x v="3"/>
    <n v="35"/>
    <s v="Dallas Cowboys"/>
    <n v="31"/>
    <x v="2"/>
    <x v="1"/>
  </r>
  <r>
    <d v="1980-01-20T00:00:00"/>
    <s v="XIV"/>
    <x v="3"/>
    <n v="31"/>
    <s v="Los Angeles Rams"/>
    <n v="19"/>
    <x v="2"/>
    <x v="1"/>
  </r>
  <r>
    <d v="1985-01-20T00:00:00"/>
    <s v="XIX"/>
    <x v="8"/>
    <n v="38"/>
    <s v="Miami Dolphins"/>
    <n v="16"/>
    <x v="3"/>
    <x v="0"/>
  </r>
  <r>
    <d v="2006-02-05T00:00:00"/>
    <s v="XL"/>
    <x v="3"/>
    <n v="21"/>
    <s v="Seattle Seahawks"/>
    <n v="10"/>
    <x v="2"/>
    <x v="1"/>
  </r>
  <r>
    <d v="2007-02-04T00:00:00"/>
    <s v="XLI"/>
    <x v="9"/>
    <n v="29"/>
    <s v="Chicago Bears"/>
    <n v="17"/>
    <x v="2"/>
    <x v="1"/>
  </r>
  <r>
    <d v="2008-02-03T00:00:00"/>
    <s v="XLII"/>
    <x v="10"/>
    <n v="17"/>
    <s v="New England Patriots"/>
    <n v="14"/>
    <x v="3"/>
    <x v="0"/>
  </r>
  <r>
    <d v="2009-02-01T00:00:00"/>
    <s v="XLIII"/>
    <x v="3"/>
    <n v="27"/>
    <s v="Arizona Cardinals"/>
    <n v="23"/>
    <x v="2"/>
    <x v="1"/>
  </r>
  <r>
    <d v="2010-02-07T00:00:00"/>
    <s v="XLIV"/>
    <x v="11"/>
    <n v="31"/>
    <s v="Indianapolis Colts"/>
    <n v="17"/>
    <x v="3"/>
    <x v="0"/>
  </r>
  <r>
    <d v="2015-02-01T00:00:00"/>
    <s v="XLIX"/>
    <x v="12"/>
    <n v="28"/>
    <s v="Seattle Seahawks"/>
    <n v="24"/>
    <x v="2"/>
    <x v="1"/>
  </r>
  <r>
    <d v="2011-02-06T00:00:00"/>
    <s v="XLV"/>
    <x v="0"/>
    <n v="31"/>
    <s v="Pittsburgh Steelers"/>
    <n v="25"/>
    <x v="3"/>
    <x v="0"/>
  </r>
  <r>
    <d v="2012-02-05T00:00:00"/>
    <s v="XLVI"/>
    <x v="10"/>
    <n v="21"/>
    <s v="New England Patriots"/>
    <n v="17"/>
    <x v="3"/>
    <x v="0"/>
  </r>
  <r>
    <d v="2013-02-03T00:00:00"/>
    <s v="XLVII"/>
    <x v="13"/>
    <n v="34"/>
    <s v="San Francisco 49ers"/>
    <n v="31"/>
    <x v="2"/>
    <x v="1"/>
  </r>
  <r>
    <d v="2014-02-02T00:00:00"/>
    <s v="XLVIII"/>
    <x v="14"/>
    <n v="43"/>
    <s v="Denver Broncos"/>
    <n v="8"/>
    <x v="3"/>
    <x v="0"/>
  </r>
  <r>
    <d v="1981-01-25T00:00:00"/>
    <s v="XV"/>
    <x v="7"/>
    <n v="27"/>
    <s v="Philadelphia Eagles"/>
    <n v="10"/>
    <x v="2"/>
    <x v="1"/>
  </r>
  <r>
    <d v="1982-01-24T00:00:00"/>
    <s v="XVI"/>
    <x v="8"/>
    <n v="26"/>
    <s v="Cincinnate Bengals"/>
    <n v="21"/>
    <x v="3"/>
    <x v="0"/>
  </r>
  <r>
    <d v="1983-01-30T00:00:00"/>
    <s v="XVII"/>
    <x v="15"/>
    <n v="27"/>
    <s v="Miami Dolphins"/>
    <n v="17"/>
    <x v="3"/>
    <x v="0"/>
  </r>
  <r>
    <d v="1984-01-22T00:00:00"/>
    <s v="XVIII"/>
    <x v="16"/>
    <n v="38"/>
    <s v="Washington Redskins"/>
    <n v="9"/>
    <x v="2"/>
    <x v="1"/>
  </r>
  <r>
    <d v="1986-01-26T00:00:00"/>
    <s v="XX"/>
    <x v="17"/>
    <n v="46"/>
    <s v="New England Patriots"/>
    <n v="10"/>
    <x v="3"/>
    <x v="0"/>
  </r>
  <r>
    <d v="1987-01-25T00:00:00"/>
    <s v="XXI"/>
    <x v="10"/>
    <n v="39"/>
    <s v="Denver Broncos"/>
    <n v="20"/>
    <x v="3"/>
    <x v="0"/>
  </r>
  <r>
    <d v="1988-01-31T00:00:00"/>
    <s v="XXII"/>
    <x v="15"/>
    <n v="42"/>
    <s v="Denver Broncos"/>
    <n v="10"/>
    <x v="3"/>
    <x v="0"/>
  </r>
  <r>
    <d v="1989-01-22T00:00:00"/>
    <s v="XXIII"/>
    <x v="8"/>
    <n v="20"/>
    <s v="Cincinnate Bengals"/>
    <n v="16"/>
    <x v="3"/>
    <x v="0"/>
  </r>
  <r>
    <d v="1990-01-28T00:00:00"/>
    <s v="XXIV"/>
    <x v="8"/>
    <n v="55"/>
    <s v="Denver Broncos"/>
    <n v="10"/>
    <x v="3"/>
    <x v="0"/>
  </r>
  <r>
    <d v="1995-01-29T00:00:00"/>
    <s v="XXIX"/>
    <x v="8"/>
    <n v="49"/>
    <s v="San Diego Chargers"/>
    <n v="26"/>
    <x v="3"/>
    <x v="0"/>
  </r>
  <r>
    <d v="1991-01-27T00:00:00"/>
    <s v="XXV"/>
    <x v="10"/>
    <n v="20"/>
    <s v="Buffalo Bills"/>
    <n v="19"/>
    <x v="3"/>
    <x v="0"/>
  </r>
  <r>
    <d v="1992-01-26T00:00:00"/>
    <s v="XXVI"/>
    <x v="15"/>
    <n v="37"/>
    <s v="Buffalo Bills"/>
    <n v="24"/>
    <x v="3"/>
    <x v="0"/>
  </r>
  <r>
    <d v="1993-01-31T00:00:00"/>
    <s v="XXVII"/>
    <x v="5"/>
    <n v="52"/>
    <s v="Buffalo Bills"/>
    <n v="17"/>
    <x v="3"/>
    <x v="0"/>
  </r>
  <r>
    <d v="1994-01-30T00:00:00"/>
    <s v="XXVIII"/>
    <x v="5"/>
    <n v="30"/>
    <s v="Buffalo Bills"/>
    <n v="13"/>
    <x v="3"/>
    <x v="0"/>
  </r>
  <r>
    <d v="1996-01-28T00:00:00"/>
    <s v="XXX"/>
    <x v="5"/>
    <n v="27"/>
    <s v="Pittsburgh Steelers"/>
    <n v="17"/>
    <x v="3"/>
    <x v="0"/>
  </r>
  <r>
    <d v="1997-01-26T00:00:00"/>
    <s v="XXXI"/>
    <x v="0"/>
    <n v="35"/>
    <s v="New England Patriots"/>
    <n v="21"/>
    <x v="3"/>
    <x v="0"/>
  </r>
  <r>
    <d v="1998-01-25T00:00:00"/>
    <s v="XXXII"/>
    <x v="18"/>
    <n v="31"/>
    <s v="Green Bay Packers"/>
    <n v="24"/>
    <x v="2"/>
    <x v="1"/>
  </r>
  <r>
    <d v="1999-01-31T00:00:00"/>
    <s v="XXXIII"/>
    <x v="18"/>
    <n v="34"/>
    <s v="Atlanta Falcons"/>
    <n v="19"/>
    <x v="2"/>
    <x v="1"/>
  </r>
  <r>
    <d v="2000-01-30T00:00:00"/>
    <s v="XXXIV"/>
    <x v="19"/>
    <n v="23"/>
    <s v="Tennessee Titans"/>
    <n v="16"/>
    <x v="3"/>
    <x v="0"/>
  </r>
  <r>
    <d v="2005-02-06T00:00:00"/>
    <s v="XXXIX"/>
    <x v="12"/>
    <n v="24"/>
    <s v="Philadelphia Eagles"/>
    <n v="21"/>
    <x v="2"/>
    <x v="1"/>
  </r>
  <r>
    <d v="2001-01-28T00:00:00"/>
    <s v="XXXV"/>
    <x v="13"/>
    <n v="34"/>
    <s v="New York Giants"/>
    <n v="7"/>
    <x v="2"/>
    <x v="1"/>
  </r>
  <r>
    <d v="2002-02-03T00:00:00"/>
    <s v="XXXVI"/>
    <x v="12"/>
    <n v="20"/>
    <s v="St. Louis Rams"/>
    <n v="17"/>
    <x v="2"/>
    <x v="1"/>
  </r>
  <r>
    <d v="2003-01-26T00:00:00"/>
    <s v="XXXVII"/>
    <x v="20"/>
    <n v="48"/>
    <s v="Oakland Raiders"/>
    <n v="21"/>
    <x v="3"/>
    <x v="0"/>
  </r>
  <r>
    <d v="2004-02-01T00:00:00"/>
    <s v="XXXVIII"/>
    <x v="12"/>
    <n v="32"/>
    <s v="Carolina Panthers"/>
    <n v="29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K1:L23" firstHeaderRow="1" firstDataRow="1" firstDataCol="1"/>
  <pivotFields count="8">
    <pivotField compact="0" numFmtId="14" outline="0" showAll="0"/>
    <pivotField compact="0" outline="0" showAll="0"/>
    <pivotField name="Super Bowl Winner" axis="axisRow" dataField="1" compact="0" outline="0" showAll="0" sortType="descending">
      <items count="22">
        <item x="4"/>
        <item x="13"/>
        <item x="17"/>
        <item x="5"/>
        <item x="18"/>
        <item x="0"/>
        <item x="9"/>
        <item x="2"/>
        <item x="6"/>
        <item x="12"/>
        <item x="11"/>
        <item x="10"/>
        <item x="1"/>
        <item x="7"/>
        <item x="16"/>
        <item x="3"/>
        <item x="8"/>
        <item x="14"/>
        <item x="19"/>
        <item x="20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"/>
  </rowFields>
  <rowItems count="22">
    <i>
      <x v="15"/>
    </i>
    <i>
      <x v="16"/>
    </i>
    <i>
      <x v="3"/>
    </i>
    <i>
      <x v="11"/>
    </i>
    <i>
      <x v="5"/>
    </i>
    <i>
      <x v="9"/>
    </i>
    <i>
      <x v="20"/>
    </i>
    <i>
      <x v="13"/>
    </i>
    <i>
      <x v="4"/>
    </i>
    <i>
      <x v="8"/>
    </i>
    <i>
      <x v="1"/>
    </i>
    <i>
      <x v="18"/>
    </i>
    <i>
      <x v="2"/>
    </i>
    <i>
      <x/>
    </i>
    <i>
      <x v="19"/>
    </i>
    <i>
      <x v="17"/>
    </i>
    <i>
      <x v="7"/>
    </i>
    <i>
      <x v="14"/>
    </i>
    <i>
      <x v="6"/>
    </i>
    <i>
      <x v="12"/>
    </i>
    <i>
      <x v="10"/>
    </i>
    <i t="grand">
      <x/>
    </i>
  </rowItems>
  <colItems count="1">
    <i/>
  </colItems>
  <dataFields count="1">
    <dataField name="Count of Winne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N1:O4" firstHeaderRow="1" firstDataRow="1" firstDataCol="1"/>
  <pivotFields count="8"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>
      <items count="3">
        <item x="1"/>
        <item x="0"/>
        <item t="default"/>
      </items>
    </pivotField>
  </pivotFields>
  <rowFields count="1">
    <field x="7"/>
  </rowFields>
  <rowItems count="3">
    <i>
      <x/>
    </i>
    <i>
      <x v="1"/>
    </i>
    <i t="grand">
      <x/>
    </i>
  </rowItems>
  <colItems count="1">
    <i/>
  </colItems>
  <dataFields count="1">
    <dataField name="Count of Conference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winners---losers---conf-winners-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upport.office.com/en-us/article/What-s-new-in-Excel-2016-for-Windows-5fdb9208-ff33-45b6-9e08-1f5cdb3a6c73&#65279;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upport.office.com/en-us/article/What-s-new-in-Excel-2016-for-Windows-5fdb9208-ff33-45b6-9e08-1f5cdb3a6c73&#6527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2"/>
  <sheetViews>
    <sheetView tabSelected="1" zoomScale="130" zoomScaleNormal="130" workbookViewId="0">
      <selection activeCell="B5" sqref="B5"/>
    </sheetView>
  </sheetViews>
  <sheetFormatPr defaultRowHeight="15" x14ac:dyDescent="0.25"/>
  <cols>
    <col min="1" max="1" width="10.7109375" bestFit="1" customWidth="1"/>
    <col min="2" max="2" width="7.42578125" bestFit="1" customWidth="1"/>
    <col min="3" max="3" width="21.140625" bestFit="1" customWidth="1"/>
    <col min="4" max="4" width="3.42578125" bestFit="1" customWidth="1"/>
    <col min="5" max="5" width="20.140625" bestFit="1" customWidth="1"/>
    <col min="6" max="6" width="3.42578125" bestFit="1" customWidth="1"/>
    <col min="7" max="7" width="19.42578125" bestFit="1" customWidth="1"/>
    <col min="8" max="8" width="11.28515625" bestFit="1" customWidth="1"/>
    <col min="11" max="11" width="21.140625" customWidth="1"/>
    <col min="12" max="12" width="15.85546875" bestFit="1" customWidth="1"/>
    <col min="14" max="14" width="13.5703125" bestFit="1" customWidth="1"/>
    <col min="15" max="15" width="13.5703125" customWidth="1"/>
    <col min="16" max="16" width="19.5703125" bestFit="1" customWidth="1"/>
  </cols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0"/>
  <sheetViews>
    <sheetView zoomScale="85" zoomScaleNormal="85" workbookViewId="0">
      <selection activeCell="C15" sqref="C15"/>
    </sheetView>
  </sheetViews>
  <sheetFormatPr defaultRowHeight="15" x14ac:dyDescent="0.25"/>
  <cols>
    <col min="1" max="1" width="10.7109375" bestFit="1" customWidth="1"/>
    <col min="2" max="2" width="7.42578125" bestFit="1" customWidth="1"/>
    <col min="3" max="3" width="21.140625" bestFit="1" customWidth="1"/>
    <col min="4" max="4" width="3.42578125" bestFit="1" customWidth="1"/>
    <col min="5" max="5" width="20.140625" bestFit="1" customWidth="1"/>
    <col min="6" max="6" width="3.42578125" bestFit="1" customWidth="1"/>
    <col min="7" max="7" width="19.42578125" bestFit="1" customWidth="1"/>
    <col min="8" max="8" width="11.28515625" bestFit="1" customWidth="1"/>
    <col min="11" max="11" width="21.140625" bestFit="1" customWidth="1"/>
    <col min="12" max="12" width="15.85546875" bestFit="1" customWidth="1"/>
    <col min="14" max="14" width="13.5703125" bestFit="1" customWidth="1"/>
    <col min="15" max="15" width="19.5703125" bestFit="1" customWidth="1"/>
  </cols>
  <sheetData>
    <row r="1" spans="1:15" x14ac:dyDescent="0.25">
      <c r="A1" s="2" t="s">
        <v>0</v>
      </c>
      <c r="B1" s="2" t="s">
        <v>79</v>
      </c>
      <c r="C1" s="2" t="s">
        <v>80</v>
      </c>
      <c r="D1" s="2" t="s">
        <v>81</v>
      </c>
      <c r="E1" s="2" t="s">
        <v>82</v>
      </c>
      <c r="F1" s="2" t="s">
        <v>83</v>
      </c>
      <c r="G1" s="2" t="s">
        <v>84</v>
      </c>
      <c r="H1" s="2" t="s">
        <v>91</v>
      </c>
      <c r="K1" t="s">
        <v>94</v>
      </c>
      <c r="L1" t="s">
        <v>93</v>
      </c>
      <c r="N1" t="s">
        <v>91</v>
      </c>
      <c r="O1" t="s">
        <v>95</v>
      </c>
    </row>
    <row r="2" spans="1:15" x14ac:dyDescent="0.25">
      <c r="A2" s="3">
        <v>24487</v>
      </c>
      <c r="B2" s="4" t="s">
        <v>1</v>
      </c>
      <c r="C2" s="4" t="s">
        <v>57</v>
      </c>
      <c r="D2" s="4">
        <v>35</v>
      </c>
      <c r="E2" s="4" t="s">
        <v>76</v>
      </c>
      <c r="F2" s="4">
        <v>10</v>
      </c>
      <c r="G2" s="4" t="s">
        <v>89</v>
      </c>
      <c r="H2" s="5" t="str">
        <f>LEFT(G2,2)&amp;"C"</f>
        <v>NFC</v>
      </c>
      <c r="K2" t="s">
        <v>72</v>
      </c>
      <c r="L2" s="1">
        <v>6</v>
      </c>
      <c r="N2" t="s">
        <v>51</v>
      </c>
      <c r="O2" s="1">
        <v>23</v>
      </c>
    </row>
    <row r="3" spans="1:15" x14ac:dyDescent="0.25">
      <c r="A3" s="3">
        <v>24851</v>
      </c>
      <c r="B3" s="4" t="s">
        <v>2</v>
      </c>
      <c r="C3" s="4" t="s">
        <v>57</v>
      </c>
      <c r="D3" s="4">
        <v>33</v>
      </c>
      <c r="E3" s="4" t="s">
        <v>77</v>
      </c>
      <c r="F3" s="4">
        <v>14</v>
      </c>
      <c r="G3" s="4" t="s">
        <v>89</v>
      </c>
      <c r="H3" s="5" t="str">
        <f t="shared" ref="H3:H50" si="0">LEFT(G3,2)&amp;"C"</f>
        <v>NFC</v>
      </c>
      <c r="K3" t="s">
        <v>65</v>
      </c>
      <c r="L3" s="1">
        <v>5</v>
      </c>
      <c r="N3" t="s">
        <v>50</v>
      </c>
      <c r="O3" s="1">
        <v>26</v>
      </c>
    </row>
    <row r="4" spans="1:15" x14ac:dyDescent="0.25">
      <c r="A4" s="3">
        <v>25215</v>
      </c>
      <c r="B4" s="4" t="s">
        <v>3</v>
      </c>
      <c r="C4" s="4" t="s">
        <v>70</v>
      </c>
      <c r="D4" s="4">
        <v>16</v>
      </c>
      <c r="E4" s="4" t="s">
        <v>85</v>
      </c>
      <c r="F4" s="4">
        <v>7</v>
      </c>
      <c r="G4" s="4" t="s">
        <v>86</v>
      </c>
      <c r="H4" s="5" t="str">
        <f t="shared" si="0"/>
        <v>AFC</v>
      </c>
      <c r="K4" t="s">
        <v>52</v>
      </c>
      <c r="L4" s="1">
        <v>5</v>
      </c>
      <c r="N4" t="s">
        <v>92</v>
      </c>
      <c r="O4" s="1">
        <v>49</v>
      </c>
    </row>
    <row r="5" spans="1:15" x14ac:dyDescent="0.25">
      <c r="A5" s="3">
        <v>25579</v>
      </c>
      <c r="B5" s="4" t="s">
        <v>4</v>
      </c>
      <c r="C5" s="4" t="s">
        <v>76</v>
      </c>
      <c r="D5" s="4">
        <v>23</v>
      </c>
      <c r="E5" s="4" t="s">
        <v>58</v>
      </c>
      <c r="F5" s="4">
        <v>7</v>
      </c>
      <c r="G5" s="4" t="s">
        <v>86</v>
      </c>
      <c r="H5" s="5" t="str">
        <f t="shared" si="0"/>
        <v>AFC</v>
      </c>
      <c r="K5" t="s">
        <v>53</v>
      </c>
      <c r="L5" s="1">
        <v>4</v>
      </c>
    </row>
    <row r="6" spans="1:15" x14ac:dyDescent="0.25">
      <c r="A6" s="3">
        <v>27406</v>
      </c>
      <c r="B6" s="4" t="s">
        <v>9</v>
      </c>
      <c r="C6" s="4" t="s">
        <v>72</v>
      </c>
      <c r="D6" s="4">
        <v>16</v>
      </c>
      <c r="E6" s="4" t="s">
        <v>58</v>
      </c>
      <c r="F6" s="4">
        <v>6</v>
      </c>
      <c r="G6" s="4" t="s">
        <v>51</v>
      </c>
      <c r="H6" s="5" t="str">
        <f t="shared" si="0"/>
        <v>AFC</v>
      </c>
      <c r="K6" t="s">
        <v>57</v>
      </c>
      <c r="L6" s="1">
        <v>4</v>
      </c>
    </row>
    <row r="7" spans="1:15" x14ac:dyDescent="0.25">
      <c r="A7" s="3">
        <v>25950</v>
      </c>
      <c r="B7" s="4" t="s">
        <v>5</v>
      </c>
      <c r="C7" s="4" t="s">
        <v>85</v>
      </c>
      <c r="D7" s="4">
        <v>16</v>
      </c>
      <c r="E7" s="4" t="s">
        <v>52</v>
      </c>
      <c r="F7" s="4">
        <v>13</v>
      </c>
      <c r="G7" s="4" t="s">
        <v>51</v>
      </c>
      <c r="H7" s="5" t="str">
        <f t="shared" si="0"/>
        <v>AFC</v>
      </c>
      <c r="K7" t="s">
        <v>69</v>
      </c>
      <c r="L7" s="1">
        <v>4</v>
      </c>
    </row>
    <row r="8" spans="1:15" x14ac:dyDescent="0.25">
      <c r="A8" s="3">
        <v>26314</v>
      </c>
      <c r="B8" s="4" t="s">
        <v>6</v>
      </c>
      <c r="C8" s="4" t="s">
        <v>52</v>
      </c>
      <c r="D8" s="4">
        <v>24</v>
      </c>
      <c r="E8" s="4" t="s">
        <v>68</v>
      </c>
      <c r="F8" s="4">
        <v>3</v>
      </c>
      <c r="G8" s="4" t="s">
        <v>50</v>
      </c>
      <c r="H8" s="5" t="str">
        <f t="shared" si="0"/>
        <v>NFC</v>
      </c>
      <c r="K8" t="s">
        <v>55</v>
      </c>
      <c r="L8" s="1">
        <v>3</v>
      </c>
    </row>
    <row r="9" spans="1:15" x14ac:dyDescent="0.25">
      <c r="A9" s="3">
        <v>26678</v>
      </c>
      <c r="B9" s="4" t="s">
        <v>7</v>
      </c>
      <c r="C9" s="4" t="s">
        <v>68</v>
      </c>
      <c r="D9" s="4">
        <v>14</v>
      </c>
      <c r="E9" s="4" t="s">
        <v>55</v>
      </c>
      <c r="F9" s="4">
        <v>7</v>
      </c>
      <c r="G9" s="4" t="s">
        <v>51</v>
      </c>
      <c r="H9" s="5" t="str">
        <f t="shared" si="0"/>
        <v>AFC</v>
      </c>
      <c r="K9" t="s">
        <v>77</v>
      </c>
      <c r="L9" s="1">
        <v>2</v>
      </c>
    </row>
    <row r="10" spans="1:15" x14ac:dyDescent="0.25">
      <c r="A10" s="3">
        <v>27042</v>
      </c>
      <c r="B10" s="4" t="s">
        <v>8</v>
      </c>
      <c r="C10" s="4" t="s">
        <v>68</v>
      </c>
      <c r="D10" s="4">
        <v>24</v>
      </c>
      <c r="E10" s="4" t="s">
        <v>58</v>
      </c>
      <c r="F10" s="4">
        <v>7</v>
      </c>
      <c r="G10" s="4" t="s">
        <v>51</v>
      </c>
      <c r="H10" s="5" t="str">
        <f t="shared" si="0"/>
        <v>AFC</v>
      </c>
      <c r="K10" t="s">
        <v>75</v>
      </c>
      <c r="L10" s="1">
        <v>2</v>
      </c>
    </row>
    <row r="11" spans="1:15" x14ac:dyDescent="0.25">
      <c r="A11" s="3">
        <v>27777</v>
      </c>
      <c r="B11" s="4" t="s">
        <v>10</v>
      </c>
      <c r="C11" s="4" t="s">
        <v>72</v>
      </c>
      <c r="D11" s="4">
        <v>21</v>
      </c>
      <c r="E11" s="4" t="s">
        <v>52</v>
      </c>
      <c r="F11" s="4">
        <v>17</v>
      </c>
      <c r="G11" s="4" t="s">
        <v>51</v>
      </c>
      <c r="H11" s="5" t="str">
        <f t="shared" si="0"/>
        <v>AFC</v>
      </c>
      <c r="K11" t="s">
        <v>68</v>
      </c>
      <c r="L11" s="1">
        <v>2</v>
      </c>
    </row>
    <row r="12" spans="1:15" x14ac:dyDescent="0.25">
      <c r="A12" s="3">
        <v>28134</v>
      </c>
      <c r="B12" s="4" t="s">
        <v>11</v>
      </c>
      <c r="C12" s="4" t="s">
        <v>77</v>
      </c>
      <c r="D12" s="4">
        <v>32</v>
      </c>
      <c r="E12" s="4" t="s">
        <v>58</v>
      </c>
      <c r="F12" s="4">
        <v>14</v>
      </c>
      <c r="G12" s="4" t="s">
        <v>51</v>
      </c>
      <c r="H12" s="5" t="str">
        <f t="shared" si="0"/>
        <v>AFC</v>
      </c>
      <c r="K12" t="s">
        <v>71</v>
      </c>
      <c r="L12" s="1">
        <v>2</v>
      </c>
    </row>
    <row r="13" spans="1:15" x14ac:dyDescent="0.25">
      <c r="A13" s="3">
        <v>28505</v>
      </c>
      <c r="B13" s="4" t="s">
        <v>12</v>
      </c>
      <c r="C13" s="4" t="s">
        <v>52</v>
      </c>
      <c r="D13" s="4">
        <v>27</v>
      </c>
      <c r="E13" s="4" t="s">
        <v>75</v>
      </c>
      <c r="F13" s="4">
        <v>10</v>
      </c>
      <c r="G13" s="4" t="s">
        <v>50</v>
      </c>
      <c r="H13" s="5" t="str">
        <f t="shared" si="0"/>
        <v>NFC</v>
      </c>
      <c r="K13" t="s">
        <v>88</v>
      </c>
      <c r="L13" s="1">
        <v>1</v>
      </c>
    </row>
    <row r="14" spans="1:15" x14ac:dyDescent="0.25">
      <c r="A14" s="3">
        <v>28876</v>
      </c>
      <c r="B14" s="4" t="s">
        <v>13</v>
      </c>
      <c r="C14" s="4" t="s">
        <v>72</v>
      </c>
      <c r="D14" s="4">
        <v>35</v>
      </c>
      <c r="E14" s="4" t="s">
        <v>52</v>
      </c>
      <c r="F14" s="4">
        <v>31</v>
      </c>
      <c r="G14" s="4" t="s">
        <v>51</v>
      </c>
      <c r="H14" s="5" t="str">
        <f t="shared" si="0"/>
        <v>AFC</v>
      </c>
      <c r="K14" t="s">
        <v>56</v>
      </c>
      <c r="L14" s="1">
        <v>1</v>
      </c>
    </row>
    <row r="15" spans="1:15" x14ac:dyDescent="0.25">
      <c r="A15" s="3">
        <v>29240</v>
      </c>
      <c r="B15" s="4" t="s">
        <v>14</v>
      </c>
      <c r="C15" s="4" t="s">
        <v>72</v>
      </c>
      <c r="D15" s="4">
        <v>31</v>
      </c>
      <c r="E15" s="4" t="s">
        <v>64</v>
      </c>
      <c r="F15" s="4">
        <v>19</v>
      </c>
      <c r="G15" s="4" t="s">
        <v>51</v>
      </c>
      <c r="H15" s="5" t="str">
        <f t="shared" si="0"/>
        <v>AFC</v>
      </c>
      <c r="K15" t="s">
        <v>85</v>
      </c>
      <c r="L15" s="1">
        <v>1</v>
      </c>
    </row>
    <row r="16" spans="1:15" x14ac:dyDescent="0.25">
      <c r="A16" s="3">
        <v>31067</v>
      </c>
      <c r="B16" s="4" t="s">
        <v>19</v>
      </c>
      <c r="C16" s="4" t="s">
        <v>65</v>
      </c>
      <c r="D16" s="4">
        <v>38</v>
      </c>
      <c r="E16" s="4" t="s">
        <v>68</v>
      </c>
      <c r="F16" s="4">
        <v>16</v>
      </c>
      <c r="G16" s="4" t="s">
        <v>50</v>
      </c>
      <c r="H16" s="5" t="str">
        <f t="shared" si="0"/>
        <v>NFC</v>
      </c>
      <c r="K16" t="s">
        <v>62</v>
      </c>
      <c r="L16" s="1">
        <v>1</v>
      </c>
    </row>
    <row r="17" spans="1:12" x14ac:dyDescent="0.25">
      <c r="A17" s="3">
        <v>38753</v>
      </c>
      <c r="B17" s="4" t="s">
        <v>40</v>
      </c>
      <c r="C17" s="4" t="s">
        <v>72</v>
      </c>
      <c r="D17" s="4">
        <v>21</v>
      </c>
      <c r="E17" s="4" t="s">
        <v>66</v>
      </c>
      <c r="F17" s="4">
        <v>10</v>
      </c>
      <c r="G17" s="4" t="s">
        <v>51</v>
      </c>
      <c r="H17" s="5" t="str">
        <f t="shared" si="0"/>
        <v>AFC</v>
      </c>
      <c r="K17" t="s">
        <v>66</v>
      </c>
      <c r="L17" s="1">
        <v>1</v>
      </c>
    </row>
    <row r="18" spans="1:12" x14ac:dyDescent="0.25">
      <c r="A18" s="3">
        <v>39117</v>
      </c>
      <c r="B18" s="4" t="s">
        <v>41</v>
      </c>
      <c r="C18" s="4" t="s">
        <v>73</v>
      </c>
      <c r="D18" s="4">
        <v>29</v>
      </c>
      <c r="E18" s="4" t="s">
        <v>56</v>
      </c>
      <c r="F18" s="4">
        <v>17</v>
      </c>
      <c r="G18" s="4" t="s">
        <v>51</v>
      </c>
      <c r="H18" s="5" t="str">
        <f t="shared" si="0"/>
        <v>AFC</v>
      </c>
      <c r="K18" t="s">
        <v>76</v>
      </c>
      <c r="L18" s="1">
        <v>1</v>
      </c>
    </row>
    <row r="19" spans="1:12" x14ac:dyDescent="0.25">
      <c r="A19" s="3">
        <v>39481</v>
      </c>
      <c r="B19" s="4" t="s">
        <v>42</v>
      </c>
      <c r="C19" s="4" t="s">
        <v>53</v>
      </c>
      <c r="D19" s="4">
        <v>17</v>
      </c>
      <c r="E19" s="4" t="s">
        <v>69</v>
      </c>
      <c r="F19" s="4">
        <v>14</v>
      </c>
      <c r="G19" s="4" t="s">
        <v>50</v>
      </c>
      <c r="H19" s="5" t="str">
        <f t="shared" si="0"/>
        <v>NFC</v>
      </c>
      <c r="K19" t="s">
        <v>87</v>
      </c>
      <c r="L19" s="1">
        <v>1</v>
      </c>
    </row>
    <row r="20" spans="1:12" x14ac:dyDescent="0.25">
      <c r="A20" s="3">
        <v>39845</v>
      </c>
      <c r="B20" s="4" t="s">
        <v>43</v>
      </c>
      <c r="C20" s="4" t="s">
        <v>72</v>
      </c>
      <c r="D20" s="4">
        <v>27</v>
      </c>
      <c r="E20" s="4" t="s">
        <v>63</v>
      </c>
      <c r="F20" s="4">
        <v>23</v>
      </c>
      <c r="G20" s="4" t="s">
        <v>51</v>
      </c>
      <c r="H20" s="5" t="str">
        <f t="shared" si="0"/>
        <v>AFC</v>
      </c>
      <c r="K20" t="s">
        <v>73</v>
      </c>
      <c r="L20" s="1">
        <v>1</v>
      </c>
    </row>
    <row r="21" spans="1:12" x14ac:dyDescent="0.25">
      <c r="A21" s="3">
        <v>40216</v>
      </c>
      <c r="B21" s="4" t="s">
        <v>44</v>
      </c>
      <c r="C21" s="4" t="s">
        <v>61</v>
      </c>
      <c r="D21" s="4">
        <v>31</v>
      </c>
      <c r="E21" s="4" t="s">
        <v>73</v>
      </c>
      <c r="F21" s="4">
        <v>17</v>
      </c>
      <c r="G21" s="4" t="s">
        <v>50</v>
      </c>
      <c r="H21" s="5" t="str">
        <f t="shared" si="0"/>
        <v>NFC</v>
      </c>
      <c r="K21" t="s">
        <v>70</v>
      </c>
      <c r="L21" s="1">
        <v>1</v>
      </c>
    </row>
    <row r="22" spans="1:12" x14ac:dyDescent="0.25">
      <c r="A22" s="3">
        <v>42036</v>
      </c>
      <c r="B22" s="4" t="s">
        <v>49</v>
      </c>
      <c r="C22" s="4" t="s">
        <v>69</v>
      </c>
      <c r="D22" s="4">
        <v>28</v>
      </c>
      <c r="E22" s="4" t="s">
        <v>66</v>
      </c>
      <c r="F22" s="4">
        <v>24</v>
      </c>
      <c r="G22" s="4" t="s">
        <v>51</v>
      </c>
      <c r="H22" s="5" t="str">
        <f t="shared" si="0"/>
        <v>AFC</v>
      </c>
      <c r="K22" t="s">
        <v>61</v>
      </c>
      <c r="L22" s="1">
        <v>1</v>
      </c>
    </row>
    <row r="23" spans="1:12" x14ac:dyDescent="0.25">
      <c r="A23" s="3">
        <v>40580</v>
      </c>
      <c r="B23" s="4" t="s">
        <v>45</v>
      </c>
      <c r="C23" s="4" t="s">
        <v>57</v>
      </c>
      <c r="D23" s="4">
        <v>31</v>
      </c>
      <c r="E23" s="4" t="s">
        <v>72</v>
      </c>
      <c r="F23" s="4">
        <v>25</v>
      </c>
      <c r="G23" s="4" t="s">
        <v>50</v>
      </c>
      <c r="H23" s="5" t="str">
        <f t="shared" si="0"/>
        <v>NFC</v>
      </c>
      <c r="K23" t="s">
        <v>92</v>
      </c>
      <c r="L23" s="1">
        <v>49</v>
      </c>
    </row>
    <row r="24" spans="1:12" x14ac:dyDescent="0.25">
      <c r="A24" s="3">
        <v>40944</v>
      </c>
      <c r="B24" s="4" t="s">
        <v>46</v>
      </c>
      <c r="C24" s="4" t="s">
        <v>53</v>
      </c>
      <c r="D24" s="4">
        <v>21</v>
      </c>
      <c r="E24" s="4" t="s">
        <v>69</v>
      </c>
      <c r="F24" s="4">
        <v>17</v>
      </c>
      <c r="G24" s="4" t="s">
        <v>50</v>
      </c>
      <c r="H24" s="5" t="str">
        <f t="shared" si="0"/>
        <v>NFC</v>
      </c>
    </row>
    <row r="25" spans="1:12" x14ac:dyDescent="0.25">
      <c r="A25" s="3">
        <v>41308</v>
      </c>
      <c r="B25" s="4" t="s">
        <v>47</v>
      </c>
      <c r="C25" s="4" t="s">
        <v>71</v>
      </c>
      <c r="D25" s="4">
        <v>34</v>
      </c>
      <c r="E25" s="4" t="s">
        <v>65</v>
      </c>
      <c r="F25" s="4">
        <v>31</v>
      </c>
      <c r="G25" s="4" t="s">
        <v>51</v>
      </c>
      <c r="H25" s="5" t="str">
        <f t="shared" si="0"/>
        <v>AFC</v>
      </c>
    </row>
    <row r="26" spans="1:12" x14ac:dyDescent="0.25">
      <c r="A26" s="3">
        <v>41672</v>
      </c>
      <c r="B26" s="4" t="s">
        <v>48</v>
      </c>
      <c r="C26" s="4" t="s">
        <v>66</v>
      </c>
      <c r="D26" s="4">
        <v>43</v>
      </c>
      <c r="E26" s="4" t="s">
        <v>75</v>
      </c>
      <c r="F26" s="4">
        <v>8</v>
      </c>
      <c r="G26" s="4" t="s">
        <v>50</v>
      </c>
      <c r="H26" s="5" t="str">
        <f t="shared" si="0"/>
        <v>NFC</v>
      </c>
    </row>
    <row r="27" spans="1:12" x14ac:dyDescent="0.25">
      <c r="A27" s="3">
        <v>29611</v>
      </c>
      <c r="B27" s="4" t="s">
        <v>15</v>
      </c>
      <c r="C27" s="4" t="s">
        <v>77</v>
      </c>
      <c r="D27" s="4">
        <v>27</v>
      </c>
      <c r="E27" s="4" t="s">
        <v>54</v>
      </c>
      <c r="F27" s="4">
        <v>10</v>
      </c>
      <c r="G27" s="4" t="s">
        <v>51</v>
      </c>
      <c r="H27" s="5" t="str">
        <f t="shared" si="0"/>
        <v>AFC</v>
      </c>
    </row>
    <row r="28" spans="1:12" x14ac:dyDescent="0.25">
      <c r="A28" s="3">
        <v>29975</v>
      </c>
      <c r="B28" s="4" t="s">
        <v>16</v>
      </c>
      <c r="C28" s="4" t="s">
        <v>65</v>
      </c>
      <c r="D28" s="4">
        <v>26</v>
      </c>
      <c r="E28" s="4" t="s">
        <v>90</v>
      </c>
      <c r="F28" s="4">
        <v>21</v>
      </c>
      <c r="G28" s="4" t="s">
        <v>50</v>
      </c>
      <c r="H28" s="5" t="str">
        <f t="shared" si="0"/>
        <v>NFC</v>
      </c>
    </row>
    <row r="29" spans="1:12" x14ac:dyDescent="0.25">
      <c r="A29" s="3">
        <v>30346</v>
      </c>
      <c r="B29" s="4" t="s">
        <v>17</v>
      </c>
      <c r="C29" s="4" t="s">
        <v>55</v>
      </c>
      <c r="D29" s="4">
        <v>27</v>
      </c>
      <c r="E29" s="4" t="s">
        <v>68</v>
      </c>
      <c r="F29" s="4">
        <v>17</v>
      </c>
      <c r="G29" s="4" t="s">
        <v>50</v>
      </c>
      <c r="H29" s="5" t="str">
        <f t="shared" si="0"/>
        <v>NFC</v>
      </c>
    </row>
    <row r="30" spans="1:12" x14ac:dyDescent="0.25">
      <c r="A30" s="3">
        <v>30703</v>
      </c>
      <c r="B30" s="4" t="s">
        <v>18</v>
      </c>
      <c r="C30" s="4" t="s">
        <v>87</v>
      </c>
      <c r="D30" s="4">
        <v>38</v>
      </c>
      <c r="E30" s="4" t="s">
        <v>55</v>
      </c>
      <c r="F30" s="4">
        <v>9</v>
      </c>
      <c r="G30" s="4" t="s">
        <v>51</v>
      </c>
      <c r="H30" s="5" t="str">
        <f t="shared" si="0"/>
        <v>AFC</v>
      </c>
    </row>
    <row r="31" spans="1:12" x14ac:dyDescent="0.25">
      <c r="A31" s="3">
        <v>31438</v>
      </c>
      <c r="B31" s="4" t="s">
        <v>20</v>
      </c>
      <c r="C31" s="4" t="s">
        <v>56</v>
      </c>
      <c r="D31" s="4">
        <v>46</v>
      </c>
      <c r="E31" s="4" t="s">
        <v>69</v>
      </c>
      <c r="F31" s="4">
        <v>10</v>
      </c>
      <c r="G31" s="4" t="s">
        <v>50</v>
      </c>
      <c r="H31" s="5" t="str">
        <f t="shared" si="0"/>
        <v>NFC</v>
      </c>
    </row>
    <row r="32" spans="1:12" x14ac:dyDescent="0.25">
      <c r="A32" s="3">
        <v>31802</v>
      </c>
      <c r="B32" s="4" t="s">
        <v>21</v>
      </c>
      <c r="C32" s="4" t="s">
        <v>53</v>
      </c>
      <c r="D32" s="4">
        <v>39</v>
      </c>
      <c r="E32" s="4" t="s">
        <v>75</v>
      </c>
      <c r="F32" s="4">
        <v>20</v>
      </c>
      <c r="G32" s="4" t="s">
        <v>50</v>
      </c>
      <c r="H32" s="5" t="str">
        <f t="shared" si="0"/>
        <v>NFC</v>
      </c>
    </row>
    <row r="33" spans="1:8" x14ac:dyDescent="0.25">
      <c r="A33" s="3">
        <v>32173</v>
      </c>
      <c r="B33" s="4" t="s">
        <v>22</v>
      </c>
      <c r="C33" s="4" t="s">
        <v>55</v>
      </c>
      <c r="D33" s="4">
        <v>42</v>
      </c>
      <c r="E33" s="4" t="s">
        <v>75</v>
      </c>
      <c r="F33" s="4">
        <v>10</v>
      </c>
      <c r="G33" s="4" t="s">
        <v>50</v>
      </c>
      <c r="H33" s="5" t="str">
        <f t="shared" si="0"/>
        <v>NFC</v>
      </c>
    </row>
    <row r="34" spans="1:8" x14ac:dyDescent="0.25">
      <c r="A34" s="3">
        <v>32530</v>
      </c>
      <c r="B34" s="4" t="s">
        <v>23</v>
      </c>
      <c r="C34" s="4" t="s">
        <v>65</v>
      </c>
      <c r="D34" s="4">
        <v>20</v>
      </c>
      <c r="E34" s="4" t="s">
        <v>90</v>
      </c>
      <c r="F34" s="4">
        <v>16</v>
      </c>
      <c r="G34" s="4" t="s">
        <v>50</v>
      </c>
      <c r="H34" s="5" t="str">
        <f t="shared" si="0"/>
        <v>NFC</v>
      </c>
    </row>
    <row r="35" spans="1:8" x14ac:dyDescent="0.25">
      <c r="A35" s="3">
        <v>32901</v>
      </c>
      <c r="B35" s="4" t="s">
        <v>24</v>
      </c>
      <c r="C35" s="4" t="s">
        <v>65</v>
      </c>
      <c r="D35" s="4">
        <v>55</v>
      </c>
      <c r="E35" s="4" t="s">
        <v>75</v>
      </c>
      <c r="F35" s="4">
        <v>10</v>
      </c>
      <c r="G35" s="4" t="s">
        <v>50</v>
      </c>
      <c r="H35" s="5" t="str">
        <f t="shared" si="0"/>
        <v>NFC</v>
      </c>
    </row>
    <row r="36" spans="1:8" x14ac:dyDescent="0.25">
      <c r="A36" s="3">
        <v>34728</v>
      </c>
      <c r="B36" s="4" t="s">
        <v>29</v>
      </c>
      <c r="C36" s="4" t="s">
        <v>65</v>
      </c>
      <c r="D36" s="4">
        <v>49</v>
      </c>
      <c r="E36" s="4" t="s">
        <v>78</v>
      </c>
      <c r="F36" s="4">
        <v>26</v>
      </c>
      <c r="G36" s="4" t="s">
        <v>50</v>
      </c>
      <c r="H36" s="5" t="str">
        <f t="shared" si="0"/>
        <v>NFC</v>
      </c>
    </row>
    <row r="37" spans="1:8" x14ac:dyDescent="0.25">
      <c r="A37" s="3">
        <v>33265</v>
      </c>
      <c r="B37" s="4" t="s">
        <v>25</v>
      </c>
      <c r="C37" s="4" t="s">
        <v>53</v>
      </c>
      <c r="D37" s="4">
        <v>20</v>
      </c>
      <c r="E37" s="4" t="s">
        <v>67</v>
      </c>
      <c r="F37" s="4">
        <v>19</v>
      </c>
      <c r="G37" s="4" t="s">
        <v>50</v>
      </c>
      <c r="H37" s="5" t="str">
        <f t="shared" si="0"/>
        <v>NFC</v>
      </c>
    </row>
    <row r="38" spans="1:8" x14ac:dyDescent="0.25">
      <c r="A38" s="3">
        <v>33629</v>
      </c>
      <c r="B38" s="4" t="s">
        <v>26</v>
      </c>
      <c r="C38" s="4" t="s">
        <v>55</v>
      </c>
      <c r="D38" s="4">
        <v>37</v>
      </c>
      <c r="E38" s="4" t="s">
        <v>67</v>
      </c>
      <c r="F38" s="4">
        <v>24</v>
      </c>
      <c r="G38" s="4" t="s">
        <v>50</v>
      </c>
      <c r="H38" s="5" t="str">
        <f t="shared" si="0"/>
        <v>NFC</v>
      </c>
    </row>
    <row r="39" spans="1:8" x14ac:dyDescent="0.25">
      <c r="A39" s="3">
        <v>34000</v>
      </c>
      <c r="B39" s="4" t="s">
        <v>27</v>
      </c>
      <c r="C39" s="4" t="s">
        <v>52</v>
      </c>
      <c r="D39" s="4">
        <v>52</v>
      </c>
      <c r="E39" s="4" t="s">
        <v>67</v>
      </c>
      <c r="F39" s="4">
        <v>17</v>
      </c>
      <c r="G39" s="4" t="s">
        <v>50</v>
      </c>
      <c r="H39" s="5" t="str">
        <f t="shared" si="0"/>
        <v>NFC</v>
      </c>
    </row>
    <row r="40" spans="1:8" x14ac:dyDescent="0.25">
      <c r="A40" s="3">
        <v>34364</v>
      </c>
      <c r="B40" s="4" t="s">
        <v>28</v>
      </c>
      <c r="C40" s="4" t="s">
        <v>52</v>
      </c>
      <c r="D40" s="4">
        <v>30</v>
      </c>
      <c r="E40" s="4" t="s">
        <v>67</v>
      </c>
      <c r="F40" s="4">
        <v>13</v>
      </c>
      <c r="G40" s="4" t="s">
        <v>50</v>
      </c>
      <c r="H40" s="5" t="str">
        <f t="shared" si="0"/>
        <v>NFC</v>
      </c>
    </row>
    <row r="41" spans="1:8" x14ac:dyDescent="0.25">
      <c r="A41" s="3">
        <v>35092</v>
      </c>
      <c r="B41" s="4" t="s">
        <v>30</v>
      </c>
      <c r="C41" s="4" t="s">
        <v>52</v>
      </c>
      <c r="D41" s="4">
        <v>27</v>
      </c>
      <c r="E41" s="4" t="s">
        <v>72</v>
      </c>
      <c r="F41" s="4">
        <v>17</v>
      </c>
      <c r="G41" s="4" t="s">
        <v>50</v>
      </c>
      <c r="H41" s="5" t="str">
        <f t="shared" si="0"/>
        <v>NFC</v>
      </c>
    </row>
    <row r="42" spans="1:8" x14ac:dyDescent="0.25">
      <c r="A42" s="3">
        <v>35456</v>
      </c>
      <c r="B42" s="4" t="s">
        <v>31</v>
      </c>
      <c r="C42" s="4" t="s">
        <v>57</v>
      </c>
      <c r="D42" s="4">
        <v>35</v>
      </c>
      <c r="E42" s="4" t="s">
        <v>69</v>
      </c>
      <c r="F42" s="4">
        <v>21</v>
      </c>
      <c r="G42" s="4" t="s">
        <v>50</v>
      </c>
      <c r="H42" s="5" t="str">
        <f t="shared" si="0"/>
        <v>NFC</v>
      </c>
    </row>
    <row r="43" spans="1:8" x14ac:dyDescent="0.25">
      <c r="A43" s="3">
        <v>35820</v>
      </c>
      <c r="B43" s="4" t="s">
        <v>32</v>
      </c>
      <c r="C43" s="4" t="s">
        <v>75</v>
      </c>
      <c r="D43" s="4">
        <v>31</v>
      </c>
      <c r="E43" s="4" t="s">
        <v>57</v>
      </c>
      <c r="F43" s="4">
        <v>24</v>
      </c>
      <c r="G43" s="4" t="s">
        <v>51</v>
      </c>
      <c r="H43" s="5" t="str">
        <f t="shared" si="0"/>
        <v>AFC</v>
      </c>
    </row>
    <row r="44" spans="1:8" x14ac:dyDescent="0.25">
      <c r="A44" s="3">
        <v>36191</v>
      </c>
      <c r="B44" s="4" t="s">
        <v>33</v>
      </c>
      <c r="C44" s="4" t="s">
        <v>75</v>
      </c>
      <c r="D44" s="4">
        <v>34</v>
      </c>
      <c r="E44" s="4" t="s">
        <v>59</v>
      </c>
      <c r="F44" s="4">
        <v>19</v>
      </c>
      <c r="G44" s="4" t="s">
        <v>51</v>
      </c>
      <c r="H44" s="5" t="str">
        <f t="shared" si="0"/>
        <v>AFC</v>
      </c>
    </row>
    <row r="45" spans="1:8" x14ac:dyDescent="0.25">
      <c r="A45" s="3">
        <v>36555</v>
      </c>
      <c r="B45" s="4" t="s">
        <v>34</v>
      </c>
      <c r="C45" s="4" t="s">
        <v>88</v>
      </c>
      <c r="D45" s="4">
        <v>23</v>
      </c>
      <c r="E45" s="4" t="s">
        <v>74</v>
      </c>
      <c r="F45" s="4">
        <v>16</v>
      </c>
      <c r="G45" s="4" t="s">
        <v>50</v>
      </c>
      <c r="H45" s="5" t="str">
        <f t="shared" si="0"/>
        <v>NFC</v>
      </c>
    </row>
    <row r="46" spans="1:8" x14ac:dyDescent="0.25">
      <c r="A46" s="3">
        <v>38389</v>
      </c>
      <c r="B46" s="4" t="s">
        <v>39</v>
      </c>
      <c r="C46" s="4" t="s">
        <v>69</v>
      </c>
      <c r="D46" s="4">
        <v>24</v>
      </c>
      <c r="E46" s="4" t="s">
        <v>54</v>
      </c>
      <c r="F46" s="4">
        <v>21</v>
      </c>
      <c r="G46" s="4" t="s">
        <v>51</v>
      </c>
      <c r="H46" s="5" t="str">
        <f t="shared" si="0"/>
        <v>AFC</v>
      </c>
    </row>
    <row r="47" spans="1:8" x14ac:dyDescent="0.25">
      <c r="A47" s="3">
        <v>36919</v>
      </c>
      <c r="B47" s="4" t="s">
        <v>35</v>
      </c>
      <c r="C47" s="4" t="s">
        <v>71</v>
      </c>
      <c r="D47" s="4">
        <v>34</v>
      </c>
      <c r="E47" s="4" t="s">
        <v>53</v>
      </c>
      <c r="F47" s="4">
        <v>7</v>
      </c>
      <c r="G47" s="4" t="s">
        <v>51</v>
      </c>
      <c r="H47" s="5" t="str">
        <f t="shared" si="0"/>
        <v>AFC</v>
      </c>
    </row>
    <row r="48" spans="1:8" x14ac:dyDescent="0.25">
      <c r="A48" s="3">
        <v>37290</v>
      </c>
      <c r="B48" s="4" t="s">
        <v>36</v>
      </c>
      <c r="C48" s="4" t="s">
        <v>69</v>
      </c>
      <c r="D48" s="4">
        <v>20</v>
      </c>
      <c r="E48" s="4" t="s">
        <v>88</v>
      </c>
      <c r="F48" s="4">
        <v>17</v>
      </c>
      <c r="G48" s="4" t="s">
        <v>51</v>
      </c>
      <c r="H48" s="5" t="str">
        <f t="shared" si="0"/>
        <v>AFC</v>
      </c>
    </row>
    <row r="49" spans="1:8" x14ac:dyDescent="0.25">
      <c r="A49" s="3">
        <v>37647</v>
      </c>
      <c r="B49" s="4" t="s">
        <v>37</v>
      </c>
      <c r="C49" s="4" t="s">
        <v>62</v>
      </c>
      <c r="D49" s="4">
        <v>48</v>
      </c>
      <c r="E49" s="4" t="s">
        <v>77</v>
      </c>
      <c r="F49" s="4">
        <v>21</v>
      </c>
      <c r="G49" s="4" t="s">
        <v>50</v>
      </c>
      <c r="H49" s="5" t="str">
        <f t="shared" si="0"/>
        <v>NFC</v>
      </c>
    </row>
    <row r="50" spans="1:8" x14ac:dyDescent="0.25">
      <c r="A50" s="3">
        <v>38018</v>
      </c>
      <c r="B50" s="4" t="s">
        <v>38</v>
      </c>
      <c r="C50" s="4" t="s">
        <v>69</v>
      </c>
      <c r="D50" s="4">
        <v>32</v>
      </c>
      <c r="E50" s="4" t="s">
        <v>60</v>
      </c>
      <c r="F50" s="4">
        <v>29</v>
      </c>
      <c r="G50" s="4" t="s">
        <v>51</v>
      </c>
      <c r="H50" s="5" t="str">
        <f t="shared" si="0"/>
        <v>AFC</v>
      </c>
    </row>
  </sheetData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8"/>
  <sheetViews>
    <sheetView zoomScale="145" zoomScaleNormal="145" workbookViewId="0">
      <selection activeCell="B2" sqref="B2"/>
    </sheetView>
  </sheetViews>
  <sheetFormatPr defaultRowHeight="15" x14ac:dyDescent="0.25"/>
  <cols>
    <col min="1" max="1" width="11" customWidth="1"/>
    <col min="2" max="3" width="20.28515625" customWidth="1"/>
    <col min="6" max="6" width="15.5703125" customWidth="1"/>
    <col min="9" max="9" width="14.5703125" customWidth="1"/>
  </cols>
  <sheetData>
    <row r="1" spans="1:9" x14ac:dyDescent="0.25">
      <c r="A1" s="6" t="s">
        <v>96</v>
      </c>
      <c r="B1" s="6" t="s">
        <v>97</v>
      </c>
      <c r="C1" s="6" t="s">
        <v>97</v>
      </c>
      <c r="E1" s="6" t="s">
        <v>96</v>
      </c>
      <c r="F1" s="6" t="s">
        <v>98</v>
      </c>
    </row>
    <row r="2" spans="1:9" x14ac:dyDescent="0.25">
      <c r="A2" s="4" t="s">
        <v>99</v>
      </c>
      <c r="B2" s="7"/>
      <c r="C2" s="7"/>
      <c r="E2" s="4" t="s">
        <v>100</v>
      </c>
      <c r="F2" s="8">
        <v>2048</v>
      </c>
      <c r="H2" t="s">
        <v>101</v>
      </c>
      <c r="I2">
        <v>2097152</v>
      </c>
    </row>
    <row r="3" spans="1:9" x14ac:dyDescent="0.25">
      <c r="A3" s="4" t="s">
        <v>102</v>
      </c>
      <c r="B3" s="7"/>
      <c r="C3" s="7"/>
      <c r="E3" s="4" t="s">
        <v>101</v>
      </c>
      <c r="F3" s="8">
        <v>2097152</v>
      </c>
      <c r="H3" t="s">
        <v>100</v>
      </c>
      <c r="I3">
        <v>2048</v>
      </c>
    </row>
    <row r="4" spans="1:9" x14ac:dyDescent="0.25">
      <c r="A4" s="4" t="s">
        <v>103</v>
      </c>
      <c r="B4" s="7"/>
      <c r="C4" s="7"/>
      <c r="E4" s="4" t="s">
        <v>104</v>
      </c>
      <c r="F4" s="8">
        <v>2147483648</v>
      </c>
      <c r="H4" t="s">
        <v>104</v>
      </c>
      <c r="I4">
        <v>2147483648</v>
      </c>
    </row>
    <row r="5" spans="1:9" x14ac:dyDescent="0.25">
      <c r="A5" s="4" t="s">
        <v>105</v>
      </c>
      <c r="B5" s="7"/>
      <c r="C5" s="7"/>
    </row>
    <row r="6" spans="1:9" x14ac:dyDescent="0.25">
      <c r="A6" s="4" t="s">
        <v>106</v>
      </c>
      <c r="B6" s="7"/>
      <c r="C6" s="7"/>
    </row>
    <row r="7" spans="1:9" x14ac:dyDescent="0.25">
      <c r="A7" s="4" t="s">
        <v>107</v>
      </c>
      <c r="B7" s="7"/>
      <c r="C7" s="7"/>
    </row>
    <row r="8" spans="1:9" x14ac:dyDescent="0.25">
      <c r="A8" s="4" t="s">
        <v>108</v>
      </c>
      <c r="B8" s="7"/>
      <c r="C8" s="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"/>
  <sheetViews>
    <sheetView zoomScale="145" zoomScaleNormal="145" workbookViewId="0">
      <selection activeCell="C17" sqref="C17"/>
    </sheetView>
  </sheetViews>
  <sheetFormatPr defaultRowHeight="15" x14ac:dyDescent="0.25"/>
  <cols>
    <col min="1" max="1" width="11" customWidth="1"/>
    <col min="2" max="3" width="20.28515625" customWidth="1"/>
    <col min="6" max="6" width="15.5703125" customWidth="1"/>
    <col min="9" max="9" width="14.5703125" customWidth="1"/>
  </cols>
  <sheetData>
    <row r="1" spans="1:9" x14ac:dyDescent="0.25">
      <c r="A1" s="6" t="s">
        <v>96</v>
      </c>
      <c r="B1" s="6" t="s">
        <v>97</v>
      </c>
      <c r="C1" s="6" t="s">
        <v>97</v>
      </c>
      <c r="E1" s="6" t="s">
        <v>96</v>
      </c>
      <c r="F1" s="6" t="s">
        <v>98</v>
      </c>
    </row>
    <row r="2" spans="1:9" x14ac:dyDescent="0.25">
      <c r="A2" s="4" t="s">
        <v>99</v>
      </c>
      <c r="B2" s="7">
        <f>VLOOKUP(RIGHT(A2,2),$E$2:$F$4,2,0)*LEFT(A2,SEARCH(" ",A2))</f>
        <v>102400</v>
      </c>
      <c r="C2" s="7">
        <f>LEFT(A2,SEARCH(" ",A2))*LOOKUP(RIGHT(A2,2),{"GB",2097152;"MB",2048;"TB",2147483648})</f>
        <v>102400</v>
      </c>
      <c r="E2" s="4" t="s">
        <v>100</v>
      </c>
      <c r="F2" s="8">
        <v>2048</v>
      </c>
      <c r="H2" t="s">
        <v>101</v>
      </c>
      <c r="I2">
        <v>2097152</v>
      </c>
    </row>
    <row r="3" spans="1:9" x14ac:dyDescent="0.25">
      <c r="A3" s="4" t="s">
        <v>102</v>
      </c>
      <c r="B3" s="7">
        <f t="shared" ref="B3:B8" si="0">VLOOKUP(RIGHT(A3,2),$E$2:$F$4,2,0)*LEFT(A3,SEARCH(" ",A3))</f>
        <v>104857600</v>
      </c>
      <c r="C3" s="7">
        <f>LEFT(A3,SEARCH(" ",A3))*LOOKUP(RIGHT(A3,2),{"GB",2097152;"MB",2048;"TB",2147483648})</f>
        <v>104857600</v>
      </c>
      <c r="E3" s="4" t="s">
        <v>101</v>
      </c>
      <c r="F3" s="8">
        <v>2097152</v>
      </c>
      <c r="H3" t="s">
        <v>100</v>
      </c>
      <c r="I3">
        <v>2048</v>
      </c>
    </row>
    <row r="4" spans="1:9" x14ac:dyDescent="0.25">
      <c r="A4" s="4" t="s">
        <v>103</v>
      </c>
      <c r="B4" s="7">
        <f t="shared" si="0"/>
        <v>107374182400</v>
      </c>
      <c r="C4" s="7">
        <f>LEFT(A4,SEARCH(" ",A4))*LOOKUP(RIGHT(A4,2),{"GB",2097152;"MB",2048;"TB",2147483648})</f>
        <v>107374182400</v>
      </c>
      <c r="E4" s="4" t="s">
        <v>104</v>
      </c>
      <c r="F4" s="8">
        <v>2147483648</v>
      </c>
      <c r="H4" t="s">
        <v>104</v>
      </c>
      <c r="I4">
        <v>2147483648</v>
      </c>
    </row>
    <row r="5" spans="1:9" x14ac:dyDescent="0.25">
      <c r="A5" s="4" t="s">
        <v>105</v>
      </c>
      <c r="B5" s="7">
        <f t="shared" si="0"/>
        <v>323584</v>
      </c>
      <c r="C5" s="7">
        <f>LEFT(A5,SEARCH(" ",A5))*LOOKUP(RIGHT(A5,2),{"GB",2097152;"MB",2048;"TB",2147483648})</f>
        <v>323584</v>
      </c>
    </row>
    <row r="6" spans="1:9" x14ac:dyDescent="0.25">
      <c r="A6" s="4" t="s">
        <v>106</v>
      </c>
      <c r="B6" s="7">
        <f t="shared" si="0"/>
        <v>933888</v>
      </c>
      <c r="C6" s="7">
        <f>LEFT(A6,SEARCH(" ",A6))*LOOKUP(RIGHT(A6,2),{"GB",2097152;"MB",2048;"TB",2147483648})</f>
        <v>933888</v>
      </c>
    </row>
    <row r="7" spans="1:9" x14ac:dyDescent="0.25">
      <c r="A7" s="4" t="s">
        <v>107</v>
      </c>
      <c r="B7" s="7">
        <f t="shared" si="0"/>
        <v>46137344</v>
      </c>
      <c r="C7" s="7">
        <f>LEFT(A7,SEARCH(" ",A7))*LOOKUP(RIGHT(A7,2),{"GB",2097152;"MB",2048;"TB",2147483648})</f>
        <v>46137344</v>
      </c>
    </row>
    <row r="8" spans="1:9" x14ac:dyDescent="0.25">
      <c r="A8" s="4" t="s">
        <v>108</v>
      </c>
      <c r="B8" s="7">
        <f t="shared" si="0"/>
        <v>27917287424</v>
      </c>
      <c r="C8" s="7">
        <f>LEFT(A8,SEARCH(" ",A8))*LOOKUP(RIGHT(A8,2),{"GB",2097152;"MB",2048;"TB",2147483648})</f>
        <v>27917287424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7"/>
  <sheetViews>
    <sheetView zoomScale="130" zoomScaleNormal="130" workbookViewId="0">
      <selection activeCell="E7" sqref="E7"/>
    </sheetView>
  </sheetViews>
  <sheetFormatPr defaultRowHeight="15" x14ac:dyDescent="0.25"/>
  <sheetData>
    <row r="1" spans="1:5" x14ac:dyDescent="0.25">
      <c r="A1" t="s">
        <v>111</v>
      </c>
    </row>
    <row r="2" spans="1:5" x14ac:dyDescent="0.25">
      <c r="A2" t="s">
        <v>112</v>
      </c>
    </row>
    <row r="3" spans="1:5" x14ac:dyDescent="0.25">
      <c r="A3" t="s">
        <v>113</v>
      </c>
    </row>
    <row r="4" spans="1:5" x14ac:dyDescent="0.25">
      <c r="A4" s="9" t="s">
        <v>114</v>
      </c>
    </row>
    <row r="6" spans="1:5" x14ac:dyDescent="0.25">
      <c r="A6" s="2" t="s">
        <v>115</v>
      </c>
      <c r="B6" s="10" t="s">
        <v>116</v>
      </c>
      <c r="D6" s="2" t="s">
        <v>115</v>
      </c>
      <c r="E6" s="2" t="s">
        <v>119</v>
      </c>
    </row>
    <row r="7" spans="1:5" x14ac:dyDescent="0.25">
      <c r="A7" s="11" t="s">
        <v>117</v>
      </c>
      <c r="B7" s="4">
        <v>5000</v>
      </c>
      <c r="D7" s="4" t="s">
        <v>117</v>
      </c>
      <c r="E7" s="5"/>
    </row>
    <row r="8" spans="1:5" x14ac:dyDescent="0.25">
      <c r="A8" s="11" t="s">
        <v>118</v>
      </c>
      <c r="B8" s="4">
        <v>1342</v>
      </c>
    </row>
    <row r="9" spans="1:5" x14ac:dyDescent="0.25">
      <c r="A9" s="11" t="s">
        <v>117</v>
      </c>
      <c r="B9" s="4">
        <v>756</v>
      </c>
    </row>
    <row r="10" spans="1:5" x14ac:dyDescent="0.25">
      <c r="A10" s="11" t="s">
        <v>117</v>
      </c>
      <c r="B10" s="4">
        <v>1332</v>
      </c>
    </row>
    <row r="11" spans="1:5" x14ac:dyDescent="0.25">
      <c r="A11" s="11" t="s">
        <v>118</v>
      </c>
      <c r="B11" s="4">
        <v>641</v>
      </c>
    </row>
    <row r="12" spans="1:5" x14ac:dyDescent="0.25">
      <c r="A12" s="11" t="s">
        <v>117</v>
      </c>
      <c r="B12" s="4">
        <v>55</v>
      </c>
    </row>
    <row r="13" spans="1:5" x14ac:dyDescent="0.25">
      <c r="A13" s="11" t="s">
        <v>118</v>
      </c>
      <c r="B13" s="4">
        <v>1119</v>
      </c>
    </row>
    <row r="14" spans="1:5" x14ac:dyDescent="0.25">
      <c r="A14" s="11" t="s">
        <v>118</v>
      </c>
      <c r="B14" s="4">
        <v>1141</v>
      </c>
    </row>
    <row r="15" spans="1:5" x14ac:dyDescent="0.25">
      <c r="A15" s="11" t="s">
        <v>118</v>
      </c>
      <c r="B15" s="4">
        <v>34</v>
      </c>
    </row>
    <row r="16" spans="1:5" x14ac:dyDescent="0.25">
      <c r="A16" s="11" t="s">
        <v>118</v>
      </c>
      <c r="B16" s="4">
        <v>290</v>
      </c>
    </row>
    <row r="17" spans="1:2" x14ac:dyDescent="0.25">
      <c r="A17" s="11" t="s">
        <v>117</v>
      </c>
      <c r="B17" s="4">
        <v>1378</v>
      </c>
    </row>
  </sheetData>
  <hyperlinks>
    <hyperlink ref="A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8"/>
  <sheetViews>
    <sheetView topLeftCell="A2" zoomScale="130" zoomScaleNormal="130" workbookViewId="0">
      <selection activeCell="E8" sqref="E8"/>
    </sheetView>
  </sheetViews>
  <sheetFormatPr defaultRowHeight="15" x14ac:dyDescent="0.25"/>
  <sheetData>
    <row r="1" spans="1:5" x14ac:dyDescent="0.25">
      <c r="A1" t="s">
        <v>111</v>
      </c>
    </row>
    <row r="2" spans="1:5" x14ac:dyDescent="0.25">
      <c r="A2" t="s">
        <v>111</v>
      </c>
    </row>
    <row r="3" spans="1:5" x14ac:dyDescent="0.25">
      <c r="A3" t="s">
        <v>112</v>
      </c>
    </row>
    <row r="4" spans="1:5" x14ac:dyDescent="0.25">
      <c r="A4" t="s">
        <v>113</v>
      </c>
    </row>
    <row r="5" spans="1:5" x14ac:dyDescent="0.25">
      <c r="A5" s="9" t="s">
        <v>114</v>
      </c>
    </row>
    <row r="7" spans="1:5" x14ac:dyDescent="0.25">
      <c r="A7" s="2" t="s">
        <v>115</v>
      </c>
      <c r="B7" s="10" t="s">
        <v>116</v>
      </c>
      <c r="D7" s="2" t="s">
        <v>115</v>
      </c>
      <c r="E7" s="2" t="s">
        <v>119</v>
      </c>
    </row>
    <row r="8" spans="1:5" x14ac:dyDescent="0.25">
      <c r="A8" s="11" t="s">
        <v>117</v>
      </c>
      <c r="B8" s="4">
        <v>5000</v>
      </c>
      <c r="D8" s="4" t="s">
        <v>117</v>
      </c>
      <c r="E8" s="5" t="e">
        <f ca="1">_xlfn.MAXIFS(B8:B18,A8:A18,D8)</f>
        <v>#NAME?</v>
      </c>
    </row>
    <row r="9" spans="1:5" x14ac:dyDescent="0.25">
      <c r="A9" s="11" t="s">
        <v>118</v>
      </c>
      <c r="B9" s="4">
        <v>1342</v>
      </c>
    </row>
    <row r="10" spans="1:5" x14ac:dyDescent="0.25">
      <c r="A10" s="11" t="s">
        <v>117</v>
      </c>
      <c r="B10" s="4">
        <v>756</v>
      </c>
    </row>
    <row r="11" spans="1:5" x14ac:dyDescent="0.25">
      <c r="A11" s="11" t="s">
        <v>117</v>
      </c>
      <c r="B11" s="4">
        <v>1332</v>
      </c>
    </row>
    <row r="12" spans="1:5" x14ac:dyDescent="0.25">
      <c r="A12" s="11" t="s">
        <v>118</v>
      </c>
      <c r="B12" s="4">
        <v>641</v>
      </c>
    </row>
    <row r="13" spans="1:5" x14ac:dyDescent="0.25">
      <c r="A13" s="11" t="s">
        <v>117</v>
      </c>
      <c r="B13" s="4">
        <v>55</v>
      </c>
    </row>
    <row r="14" spans="1:5" x14ac:dyDescent="0.25">
      <c r="A14" s="11" t="s">
        <v>118</v>
      </c>
      <c r="B14" s="4">
        <v>1119</v>
      </c>
    </row>
    <row r="15" spans="1:5" x14ac:dyDescent="0.25">
      <c r="A15" s="11" t="s">
        <v>118</v>
      </c>
      <c r="B15" s="4">
        <v>1141</v>
      </c>
    </row>
    <row r="16" spans="1:5" x14ac:dyDescent="0.25">
      <c r="A16" s="11" t="s">
        <v>118</v>
      </c>
      <c r="B16" s="4">
        <v>34</v>
      </c>
    </row>
    <row r="17" spans="1:2" x14ac:dyDescent="0.25">
      <c r="A17" s="11" t="s">
        <v>118</v>
      </c>
      <c r="B17" s="4">
        <v>290</v>
      </c>
    </row>
    <row r="18" spans="1:2" x14ac:dyDescent="0.25">
      <c r="A18" s="11" t="s">
        <v>117</v>
      </c>
      <c r="B18" s="4">
        <v>1378</v>
      </c>
    </row>
  </sheetData>
  <hyperlinks>
    <hyperlink ref="A5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s l t I S K i a 8 p i m A A A A + Q A A A B I A H A B D b 2 5 m a W c v U G F j a 2 F n Z S 5 4 b W w g o h g A K K A U A A A A A A A A A A A A A A A A A A A A A A A A A A A A h Y + 9 D o I w G E V f h X S n L X / G k I 8 y u E p i Q j S u T a n Q C M X Q Y n k 3 B x / J V 5 B E M W y O 9 + Q M 5 7 4 e T 8 i n r v X u c j C q 1 x k K M E W e 1 K K v l K 4 z N N q L v 0 U 5 g w M X V 1 5 L b 5 a 1 S S d T Z a i x 9 p Y S 4 p z D L s L 9 U J O Q 0 o C c i 3 0 p G t l x 9 J P V f 9 l X 2 l i u h U Q M T p 8 Y F u I w x j H d J D i J k g D I w q F Q e u X M y Z g C W U H Y j a 0 d B 8 m k 9 o 8 l k G U C + d 5 g b 1 B L A w Q U A A I A C A C y W 0 h I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l t I S C i K R 7 g O A A A A E Q A A A B M A H A B G b 3 J t d W x h c y 9 T Z W N 0 a W 9 u M S 5 t I K I Y A C i g F A A A A A A A A A A A A A A A A A A A A A A A A A A A A C t O T S 7 J z M 9 T C I b Q h t Y A U E s B A i 0 A F A A C A A g A s l t I S K i a 8 p i m A A A A + Q A A A B I A A A A A A A A A A A A A A A A A A A A A A E N v b m Z p Z y 9 Q Y W N r Y W d l L n h t b F B L A Q I t A B Q A A g A I A L J b S E g P y u m r p A A A A O k A A A A T A A A A A A A A A A A A A A A A A P I A A A B b Q 2 9 u d G V u d F 9 U e X B l c 1 0 u e G 1 s U E s B A i 0 A F A A C A A g A s l t I S C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v N r t j m e M h T 5 B p 1 v h Q v V K r A A A A A A I A A A A A A A N m A A D A A A A A E A A A A F 3 L v d n T M E u T 7 I t k N t E u + 9 Y A A A A A B I A A A K A A A A A Q A A A A s W x w U 3 j p p + z 6 m 7 8 z K i I d 5 1 A A A A C H V 8 l A A O F w 8 o E K p c p J g p f C 7 c J C z / + d / X z n y O N t / 2 N 3 L 7 k E T 1 + 5 X y T P / w Z 3 k p q s B C a I i y L X q 5 G p / 9 0 / r u m c H N n + N 0 1 + p l p u K 8 n 8 6 k R R X k I L 2 x Q A A A C 2 X l m z z O 2 s Z I E 8 J A 0 D J G v q M A i b F A = = < / D a t a M a s h u p > 
</file>

<file path=customXml/itemProps1.xml><?xml version="1.0" encoding="utf-8"?>
<ds:datastoreItem xmlns:ds="http://schemas.openxmlformats.org/officeDocument/2006/customXml" ds:itemID="{13981FBA-33C0-45F7-A0D9-9572893328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1273</vt:lpstr>
      <vt:lpstr>1273 (an)</vt:lpstr>
      <vt:lpstr>1274</vt:lpstr>
      <vt:lpstr>1274 (an)</vt:lpstr>
      <vt:lpstr>1275</vt:lpstr>
      <vt:lpstr>1275 (an)</vt:lpstr>
      <vt:lpstr>'1273 (an)'!winners___losers___conf_winners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2016-02-06T22:36:49Z</dcterms:created>
  <dcterms:modified xsi:type="dcterms:W3CDTF">2016-02-10T18:30:50Z</dcterms:modified>
</cp:coreProperties>
</file>