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251-1280\"/>
    </mc:Choice>
  </mc:AlternateContent>
  <bookViews>
    <workbookView xWindow="0" yWindow="0" windowWidth="28800" windowHeight="12300" tabRatio="737"/>
  </bookViews>
  <sheets>
    <sheet name="1260(1)" sheetId="1" r:id="rId1"/>
    <sheet name="1260(2)" sheetId="11" r:id="rId2"/>
    <sheet name="1260(3)" sheetId="12" r:id="rId3"/>
    <sheet name="1260(1an)" sheetId="6" r:id="rId4"/>
    <sheet name="1260(2an)" sheetId="7" r:id="rId5"/>
    <sheet name="1260(3an)" sheetId="8" r:id="rId6"/>
    <sheet name="1261" sheetId="2" r:id="rId7"/>
    <sheet name="1261 (an)" sheetId="13" r:id="rId8"/>
    <sheet name="1262" sheetId="15" r:id="rId9"/>
    <sheet name="1262 (an)" sheetId="16" r:id="rId10"/>
  </sheets>
  <calcPr calcId="162913"/>
</workbook>
</file>

<file path=xl/calcChain.xml><?xml version="1.0" encoding="utf-8"?>
<calcChain xmlns="http://schemas.openxmlformats.org/spreadsheetml/2006/main">
  <c r="E10" i="16" l="1"/>
  <c r="B10" i="16"/>
  <c r="E9" i="16"/>
  <c r="B9" i="16"/>
  <c r="E8" i="16"/>
  <c r="B8" i="16"/>
  <c r="E7" i="16"/>
  <c r="B7" i="16"/>
  <c r="E6" i="16"/>
  <c r="B6" i="16"/>
  <c r="E5" i="16"/>
  <c r="B5" i="16"/>
  <c r="E4" i="16"/>
  <c r="B4" i="16"/>
  <c r="E3" i="16"/>
  <c r="B3" i="16"/>
  <c r="E2" i="16"/>
  <c r="B2" i="16"/>
  <c r="B3" i="11" l="1"/>
  <c r="C3" i="11"/>
  <c r="D3" i="11"/>
  <c r="D10" i="8"/>
  <c r="B10" i="8"/>
  <c r="D9" i="8"/>
  <c r="B9" i="8"/>
  <c r="B8" i="8"/>
  <c r="D8" i="8" s="1"/>
  <c r="D11" i="8" s="1"/>
  <c r="I4" i="8"/>
  <c r="D4" i="8"/>
  <c r="C4" i="8"/>
  <c r="B4" i="8"/>
  <c r="I3" i="8"/>
  <c r="H3" i="8"/>
  <c r="C3" i="8" s="1"/>
  <c r="D3" i="8"/>
  <c r="B3" i="8"/>
  <c r="D10" i="7"/>
  <c r="B10" i="7"/>
  <c r="D9" i="7"/>
  <c r="B9" i="7"/>
  <c r="B8" i="7"/>
  <c r="D8" i="7" s="1"/>
  <c r="D11" i="7" s="1"/>
  <c r="D4" i="7"/>
  <c r="C4" i="7"/>
  <c r="B4" i="7"/>
  <c r="D3" i="7"/>
  <c r="C3" i="7"/>
  <c r="B3" i="7"/>
  <c r="D10" i="6"/>
  <c r="B10" i="6"/>
  <c r="D9" i="6"/>
  <c r="B9" i="6"/>
  <c r="B8" i="6"/>
  <c r="D8" i="6" s="1"/>
  <c r="D11" i="6" s="1"/>
  <c r="D4" i="6"/>
  <c r="C4" i="6"/>
  <c r="B4" i="6"/>
  <c r="D3" i="6"/>
  <c r="C3" i="6"/>
  <c r="B3" i="6"/>
  <c r="D3" i="12"/>
  <c r="B4" i="1"/>
  <c r="C4" i="1"/>
  <c r="D4" i="1"/>
  <c r="C3" i="12"/>
  <c r="B3" i="12"/>
  <c r="D10" i="12"/>
  <c r="B10" i="12"/>
  <c r="D9" i="12"/>
  <c r="B9" i="12"/>
  <c r="B8" i="12"/>
  <c r="D8" i="12" s="1"/>
  <c r="D11" i="12" s="1"/>
  <c r="D4" i="12"/>
  <c r="C4" i="12"/>
  <c r="B4" i="12"/>
  <c r="D10" i="11"/>
  <c r="B10" i="11"/>
  <c r="D9" i="11"/>
  <c r="B9" i="11"/>
  <c r="D8" i="11"/>
  <c r="D11" i="11" s="1"/>
  <c r="B8" i="11"/>
  <c r="D4" i="11"/>
  <c r="C4" i="11"/>
  <c r="B4" i="11"/>
  <c r="D12" i="8" l="1"/>
  <c r="D14" i="8" s="1"/>
  <c r="D12" i="7"/>
  <c r="D14" i="7" s="1"/>
  <c r="D12" i="6"/>
  <c r="D14" i="6" s="1"/>
  <c r="D12" i="12"/>
  <c r="D14" i="12" s="1"/>
  <c r="D12" i="11"/>
  <c r="D14" i="11" s="1"/>
  <c r="D9" i="1"/>
  <c r="D10" i="1"/>
  <c r="B8" i="1"/>
  <c r="D8" i="1" s="1"/>
  <c r="D11" i="1" s="1"/>
  <c r="B9" i="1"/>
  <c r="B10" i="1"/>
  <c r="D12" i="1" l="1"/>
  <c r="D14" i="1" s="1"/>
</calcChain>
</file>

<file path=xl/sharedStrings.xml><?xml version="1.0" encoding="utf-8"?>
<sst xmlns="http://schemas.openxmlformats.org/spreadsheetml/2006/main" count="319" uniqueCount="73">
  <si>
    <t>Address:</t>
  </si>
  <si>
    <t>Company</t>
  </si>
  <si>
    <t>City</t>
  </si>
  <si>
    <t>Invoice #</t>
  </si>
  <si>
    <t>Item</t>
  </si>
  <si>
    <t>Price</t>
  </si>
  <si>
    <t>Quantity</t>
  </si>
  <si>
    <t>Line Total</t>
  </si>
  <si>
    <t>Sub Total</t>
  </si>
  <si>
    <t>Ship</t>
  </si>
  <si>
    <t>Tax</t>
  </si>
  <si>
    <t>Total</t>
  </si>
  <si>
    <t>Customer</t>
  </si>
  <si>
    <t>Product</t>
  </si>
  <si>
    <t>Bellen</t>
  </si>
  <si>
    <t>Carlota</t>
  </si>
  <si>
    <t>Quad</t>
  </si>
  <si>
    <t>Date:</t>
  </si>
  <si>
    <t>Address 1</t>
  </si>
  <si>
    <t>Address 2</t>
  </si>
  <si>
    <t>State</t>
  </si>
  <si>
    <t>Zip</t>
  </si>
  <si>
    <t>ABC Inc.</t>
  </si>
  <si>
    <t>Hip Co.</t>
  </si>
  <si>
    <t>Rad Biz.</t>
  </si>
  <si>
    <t>14 234th St.</t>
  </si>
  <si>
    <t>Address 3</t>
  </si>
  <si>
    <t>Seattle</t>
  </si>
  <si>
    <t>WA</t>
  </si>
  <si>
    <t>20098 San Pablo Ave.</t>
  </si>
  <si>
    <t>P.O. Box 24</t>
  </si>
  <si>
    <t>Richmond</t>
  </si>
  <si>
    <t>CA</t>
  </si>
  <si>
    <t>230 Gig Harbor Dr.</t>
  </si>
  <si>
    <t>P.O. Box 155</t>
  </si>
  <si>
    <t>Company Box</t>
  </si>
  <si>
    <t>Credit Card</t>
  </si>
  <si>
    <t>With Spaces</t>
  </si>
  <si>
    <t>https://www.youtube.com/user/Athehos</t>
  </si>
  <si>
    <t>Andreas Thehos At YouTube:</t>
  </si>
  <si>
    <t>Full Video on Flash Fill:</t>
  </si>
  <si>
    <t xml:space="preserve">Highline Excel 2013 Class Video 29: Flash Fill: Extract, Combine, Insert, Reverse Data (25 Example) </t>
  </si>
  <si>
    <t>https://www.youtube.com/watch?v=n0S0M0nmO-w</t>
  </si>
  <si>
    <t>706 57 6267</t>
  </si>
  <si>
    <t>592 74 1476</t>
  </si>
  <si>
    <t>420 44 0140</t>
  </si>
  <si>
    <t>476 01 3225</t>
  </si>
  <si>
    <t>831 07 1873</t>
  </si>
  <si>
    <t>947 76 9863</t>
  </si>
  <si>
    <t>740 10 0210</t>
  </si>
  <si>
    <t>893 86 4291</t>
  </si>
  <si>
    <t>977 59 4282</t>
  </si>
  <si>
    <t>741 81 3870</t>
  </si>
  <si>
    <t>631 42 5740</t>
  </si>
  <si>
    <t>660 30 3333</t>
  </si>
  <si>
    <t>623 40 3055</t>
  </si>
  <si>
    <t>808 52 2899</t>
  </si>
  <si>
    <t>569 66 9291</t>
  </si>
  <si>
    <t>989 37 2232</t>
  </si>
  <si>
    <t>596 35 6135</t>
  </si>
  <si>
    <t xml:space="preserve">Excel Magic Trick 1258: Add Spaces Between Digits: Custom Number Format &amp; TEXT Function </t>
  </si>
  <si>
    <t>https://www.youtube.com/watch?v=sblxygfUk0E</t>
  </si>
  <si>
    <t>HHMM</t>
  </si>
  <si>
    <t>0645</t>
  </si>
  <si>
    <t>1005</t>
  </si>
  <si>
    <t>1945</t>
  </si>
  <si>
    <t>2240</t>
  </si>
  <si>
    <t>0030</t>
  </si>
  <si>
    <t>1620</t>
  </si>
  <si>
    <t>1725</t>
  </si>
  <si>
    <t>1500</t>
  </si>
  <si>
    <t>1325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</si>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</sst>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;0;&quot;&quot;"/>
    <numFmt numFmtId="165" formatCode="0;0;"/>
    <numFmt numFmtId="166" formatCode="[$-F400]h:mm:ss\ AM/PM"/>
    <numFmt numFmtId="167" formatCode="[$-409]h:mm\ AM/PM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3" borderId="0" xfId="0" applyFill="1"/>
    <xf numFmtId="0" fontId="3" fillId="4" borderId="1" xfId="0" applyFont="1" applyFill="1" applyBorder="1"/>
    <xf numFmtId="0" fontId="1" fillId="4" borderId="1" xfId="0" applyFont="1" applyFill="1" applyBorder="1"/>
    <xf numFmtId="0" fontId="0" fillId="0" borderId="1" xfId="0" applyBorder="1"/>
    <xf numFmtId="0" fontId="2" fillId="2" borderId="1" xfId="0" applyFont="1" applyFill="1" applyBorder="1"/>
    <xf numFmtId="0" fontId="2" fillId="2" borderId="15" xfId="0" applyFont="1" applyFill="1" applyBorder="1"/>
    <xf numFmtId="14" fontId="0" fillId="2" borderId="6" xfId="0" applyNumberFormat="1" applyFill="1" applyBorder="1"/>
    <xf numFmtId="164" fontId="0" fillId="5" borderId="2" xfId="0" applyNumberFormat="1" applyFill="1" applyBorder="1"/>
    <xf numFmtId="164" fontId="0" fillId="5" borderId="16" xfId="0" applyNumberFormat="1" applyFill="1" applyBorder="1"/>
    <xf numFmtId="164" fontId="0" fillId="5" borderId="18" xfId="0" applyNumberFormat="1" applyFill="1" applyBorder="1"/>
    <xf numFmtId="0" fontId="0" fillId="5" borderId="3" xfId="0" applyNumberFormat="1" applyFill="1" applyBorder="1"/>
    <xf numFmtId="0" fontId="0" fillId="5" borderId="0" xfId="0" applyNumberFormat="1" applyFill="1" applyBorder="1"/>
    <xf numFmtId="0" fontId="0" fillId="5" borderId="10" xfId="0" applyNumberFormat="1" applyFill="1" applyBorder="1"/>
    <xf numFmtId="0" fontId="0" fillId="5" borderId="4" xfId="0" applyNumberFormat="1" applyFill="1" applyBorder="1"/>
    <xf numFmtId="0" fontId="0" fillId="5" borderId="17" xfId="0" applyNumberFormat="1" applyFill="1" applyBorder="1"/>
    <xf numFmtId="0" fontId="0" fillId="5" borderId="19" xfId="0" applyNumberFormat="1" applyFill="1" applyBorder="1"/>
    <xf numFmtId="165" fontId="0" fillId="5" borderId="3" xfId="0" applyNumberFormat="1" applyFill="1" applyBorder="1"/>
    <xf numFmtId="165" fontId="0" fillId="5" borderId="0" xfId="0" applyNumberFormat="1" applyFill="1" applyBorder="1"/>
    <xf numFmtId="165" fontId="0" fillId="5" borderId="10" xfId="0" applyNumberFormat="1" applyFill="1" applyBorder="1"/>
    <xf numFmtId="0" fontId="0" fillId="0" borderId="1" xfId="0" applyNumberFormat="1" applyBorder="1"/>
    <xf numFmtId="0" fontId="4" fillId="0" borderId="0" xfId="1"/>
    <xf numFmtId="0" fontId="0" fillId="0" borderId="0" xfId="0"/>
    <xf numFmtId="167" fontId="0" fillId="0" borderId="1" xfId="0" applyNumberFormat="1" applyBorder="1"/>
    <xf numFmtId="166" fontId="0" fillId="6" borderId="1" xfId="0" applyNumberFormat="1" applyFill="1" applyBorder="1"/>
    <xf numFmtId="0" fontId="0" fillId="6" borderId="1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E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1WNFGhwI0dw" TargetMode="External"/><Relationship Id="rId1" Type="http://schemas.openxmlformats.org/officeDocument/2006/relationships/hyperlink" Target="https://www.youtube.com/watch?v=1WNFGhwI0dw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n0S0M0nmO-w" TargetMode="External"/><Relationship Id="rId2" Type="http://schemas.openxmlformats.org/officeDocument/2006/relationships/hyperlink" Target="https://www.youtube.com/watch?v=n0S0M0nmO-w" TargetMode="External"/><Relationship Id="rId1" Type="http://schemas.openxmlformats.org/officeDocument/2006/relationships/hyperlink" Target="https://www.youtube.com/user/Athehos" TargetMode="External"/><Relationship Id="rId5" Type="http://schemas.openxmlformats.org/officeDocument/2006/relationships/hyperlink" Target="https://www.youtube.com/watch?v=sblxygfUk0E" TargetMode="External"/><Relationship Id="rId4" Type="http://schemas.openxmlformats.org/officeDocument/2006/relationships/hyperlink" Target="https://www.youtube.com/watch?v=sblxygfUk0E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n0S0M0nmO-w" TargetMode="External"/><Relationship Id="rId2" Type="http://schemas.openxmlformats.org/officeDocument/2006/relationships/hyperlink" Target="https://www.youtube.com/watch?v=n0S0M0nmO-w" TargetMode="External"/><Relationship Id="rId1" Type="http://schemas.openxmlformats.org/officeDocument/2006/relationships/hyperlink" Target="https://www.youtube.com/user/Athehos" TargetMode="External"/><Relationship Id="rId5" Type="http://schemas.openxmlformats.org/officeDocument/2006/relationships/hyperlink" Target="https://www.youtube.com/watch?v=sblxygfUk0E" TargetMode="External"/><Relationship Id="rId4" Type="http://schemas.openxmlformats.org/officeDocument/2006/relationships/hyperlink" Target="https://www.youtube.com/watch?v=sblxygfUk0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15"/>
  <sheetViews>
    <sheetView tabSelected="1" zoomScale="130" zoomScaleNormal="130" workbookViewId="0">
      <selection activeCell="B3" sqref="B3"/>
    </sheetView>
  </sheetViews>
  <sheetFormatPr defaultRowHeight="15" x14ac:dyDescent="0.25"/>
  <cols>
    <col min="2" max="2" width="22.42578125" customWidth="1"/>
    <col min="3" max="3" width="14" customWidth="1"/>
    <col min="4" max="4" width="14.140625" customWidth="1"/>
    <col min="5" max="5" width="1.7109375" customWidth="1"/>
    <col min="7" max="7" width="19.140625" customWidth="1"/>
    <col min="8" max="8" width="12" customWidth="1"/>
    <col min="9" max="9" width="13.140625" customWidth="1"/>
    <col min="10" max="10" width="9.7109375" customWidth="1"/>
    <col min="11" max="11" width="6.140625" customWidth="1"/>
  </cols>
  <sheetData>
    <row r="1" spans="1:12" x14ac:dyDescent="0.25">
      <c r="A1" s="2" t="s">
        <v>17</v>
      </c>
      <c r="B1" s="19">
        <v>42390</v>
      </c>
      <c r="C1" s="3" t="s">
        <v>3</v>
      </c>
      <c r="D1" s="4">
        <v>2544</v>
      </c>
      <c r="F1" s="13" t="s">
        <v>12</v>
      </c>
    </row>
    <row r="2" spans="1:12" x14ac:dyDescent="0.25">
      <c r="A2" s="5" t="s">
        <v>0</v>
      </c>
      <c r="B2" s="20" t="s">
        <v>22</v>
      </c>
      <c r="C2" s="21"/>
      <c r="D2" s="22"/>
      <c r="F2" s="14" t="s">
        <v>1</v>
      </c>
      <c r="G2" s="14" t="s">
        <v>18</v>
      </c>
      <c r="H2" s="14" t="s">
        <v>19</v>
      </c>
      <c r="I2" s="14" t="s">
        <v>26</v>
      </c>
      <c r="J2" s="14" t="s">
        <v>2</v>
      </c>
      <c r="K2" s="14" t="s">
        <v>20</v>
      </c>
      <c r="L2" s="14" t="s">
        <v>21</v>
      </c>
    </row>
    <row r="3" spans="1:12" x14ac:dyDescent="0.25">
      <c r="A3" s="5"/>
      <c r="B3" s="23"/>
      <c r="C3" s="24"/>
      <c r="D3" s="25"/>
      <c r="F3" s="16" t="s">
        <v>22</v>
      </c>
      <c r="G3" s="16" t="s">
        <v>25</v>
      </c>
      <c r="H3" s="16"/>
      <c r="I3" s="16"/>
      <c r="J3" s="16" t="s">
        <v>27</v>
      </c>
      <c r="K3" s="16" t="s">
        <v>28</v>
      </c>
      <c r="L3" s="16">
        <v>98106</v>
      </c>
    </row>
    <row r="4" spans="1:12" x14ac:dyDescent="0.25">
      <c r="A4" s="5"/>
      <c r="B4" s="23" t="str">
        <f>IFERROR(VLOOKUP($B$2,$F$3:$L$5,COLUMNS($B4:B4)+4,0),"")</f>
        <v>Seattle</v>
      </c>
      <c r="C4" s="24" t="str">
        <f>IFERROR(VLOOKUP($B$2,$F$3:$L$5,COLUMNS($B4:C4)+4,0),"")</f>
        <v>WA</v>
      </c>
      <c r="D4" s="25">
        <f>IFERROR(VLOOKUP($B$2,$F$3:$L$5,COLUMNS($B4:D4)+4,0),"")</f>
        <v>98106</v>
      </c>
      <c r="F4" s="16" t="s">
        <v>23</v>
      </c>
      <c r="G4" s="16" t="s">
        <v>29</v>
      </c>
      <c r="H4" s="16" t="s">
        <v>30</v>
      </c>
      <c r="I4" s="16"/>
      <c r="J4" s="16" t="s">
        <v>31</v>
      </c>
      <c r="K4" s="16" t="s">
        <v>32</v>
      </c>
      <c r="L4" s="16">
        <v>95554</v>
      </c>
    </row>
    <row r="5" spans="1:12" x14ac:dyDescent="0.25">
      <c r="A5" s="5"/>
      <c r="B5" s="26"/>
      <c r="C5" s="27"/>
      <c r="D5" s="28"/>
      <c r="F5" s="16" t="s">
        <v>24</v>
      </c>
      <c r="G5" s="16" t="s">
        <v>33</v>
      </c>
      <c r="H5" s="16" t="s">
        <v>34</v>
      </c>
      <c r="I5" s="16" t="s">
        <v>35</v>
      </c>
      <c r="J5" s="16" t="s">
        <v>27</v>
      </c>
      <c r="K5" s="16" t="s">
        <v>28</v>
      </c>
      <c r="L5" s="16">
        <v>98114</v>
      </c>
    </row>
    <row r="6" spans="1:12" x14ac:dyDescent="0.25">
      <c r="A6" s="5"/>
      <c r="B6" s="6"/>
      <c r="C6" s="6"/>
      <c r="D6" s="7"/>
    </row>
    <row r="7" spans="1:12" x14ac:dyDescent="0.25">
      <c r="A7" s="5" t="s">
        <v>4</v>
      </c>
      <c r="B7" s="6" t="s">
        <v>5</v>
      </c>
      <c r="C7" s="6" t="s">
        <v>6</v>
      </c>
      <c r="D7" s="7" t="s">
        <v>7</v>
      </c>
    </row>
    <row r="8" spans="1:12" x14ac:dyDescent="0.25">
      <c r="A8" s="11" t="s">
        <v>15</v>
      </c>
      <c r="B8" s="1">
        <f t="shared" ref="B8:B10" si="0">IFERROR(VLOOKUP(A8,$F$10:$G$12,2,0),"")</f>
        <v>23.95</v>
      </c>
      <c r="C8" s="1">
        <v>3</v>
      </c>
      <c r="D8" s="12">
        <f t="shared" ref="D8:D10" si="1">IF(ISNUMBER(C8),C8*B8,"")</f>
        <v>71.849999999999994</v>
      </c>
      <c r="F8" s="13" t="s">
        <v>13</v>
      </c>
    </row>
    <row r="9" spans="1:12" x14ac:dyDescent="0.25">
      <c r="A9" s="11"/>
      <c r="B9" s="1" t="str">
        <f t="shared" si="0"/>
        <v/>
      </c>
      <c r="C9" s="1"/>
      <c r="D9" s="12" t="str">
        <f t="shared" si="1"/>
        <v/>
      </c>
      <c r="F9" s="15" t="s">
        <v>4</v>
      </c>
      <c r="G9" s="15" t="s">
        <v>5</v>
      </c>
    </row>
    <row r="10" spans="1:12" x14ac:dyDescent="0.25">
      <c r="A10" s="11"/>
      <c r="B10" s="1" t="str">
        <f t="shared" si="0"/>
        <v/>
      </c>
      <c r="C10" s="1"/>
      <c r="D10" s="12" t="str">
        <f t="shared" si="1"/>
        <v/>
      </c>
      <c r="F10" s="16" t="s">
        <v>14</v>
      </c>
      <c r="G10" s="16">
        <v>24.95</v>
      </c>
    </row>
    <row r="11" spans="1:12" x14ac:dyDescent="0.25">
      <c r="A11" s="5"/>
      <c r="B11" s="6"/>
      <c r="C11" s="1" t="s">
        <v>8</v>
      </c>
      <c r="D11" s="12">
        <f>SUM(D8:D10)</f>
        <v>71.849999999999994</v>
      </c>
      <c r="F11" s="16" t="s">
        <v>15</v>
      </c>
      <c r="G11" s="16">
        <v>23.95</v>
      </c>
    </row>
    <row r="12" spans="1:12" x14ac:dyDescent="0.25">
      <c r="A12" s="5"/>
      <c r="B12" s="6"/>
      <c r="C12" s="1" t="s">
        <v>10</v>
      </c>
      <c r="D12" s="12">
        <f>ROUND(D11*F15,2)</f>
        <v>6.83</v>
      </c>
      <c r="F12" s="16" t="s">
        <v>16</v>
      </c>
      <c r="G12" s="16">
        <v>43.69</v>
      </c>
    </row>
    <row r="13" spans="1:12" x14ac:dyDescent="0.25">
      <c r="A13" s="5"/>
      <c r="B13" s="6"/>
      <c r="C13" s="1" t="s">
        <v>9</v>
      </c>
      <c r="D13" s="12">
        <v>15</v>
      </c>
    </row>
    <row r="14" spans="1:12" x14ac:dyDescent="0.25">
      <c r="A14" s="5"/>
      <c r="B14" s="6"/>
      <c r="C14" s="17" t="s">
        <v>11</v>
      </c>
      <c r="D14" s="18">
        <f>SUM(D11:D13)</f>
        <v>93.679999999999993</v>
      </c>
      <c r="F14" t="s">
        <v>10</v>
      </c>
    </row>
    <row r="15" spans="1:12" ht="15.75" thickBot="1" x14ac:dyDescent="0.3">
      <c r="A15" s="8"/>
      <c r="B15" s="9"/>
      <c r="C15" s="9"/>
      <c r="D15" s="10"/>
      <c r="F15">
        <v>9.5000000000000001E-2</v>
      </c>
    </row>
  </sheetData>
  <dataValidations count="2">
    <dataValidation type="list" allowBlank="1" showInputMessage="1" showErrorMessage="1" sqref="B2">
      <formula1>$F$3:$F$5</formula1>
    </dataValidation>
    <dataValidation type="list" allowBlank="1" showInputMessage="1" showErrorMessage="1" sqref="A8:A10">
      <formula1>$F$10:$F$12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0"/>
  <sheetViews>
    <sheetView zoomScale="130" zoomScaleNormal="130" workbookViewId="0"/>
  </sheetViews>
  <sheetFormatPr defaultRowHeight="15" x14ac:dyDescent="0.25"/>
  <cols>
    <col min="1" max="1" width="11.5703125" style="34" customWidth="1"/>
    <col min="2" max="2" width="13.85546875" style="34" customWidth="1"/>
    <col min="3" max="3" width="9.140625" style="34"/>
    <col min="4" max="4" width="9" style="34" customWidth="1"/>
    <col min="5" max="5" width="14" style="34" customWidth="1"/>
    <col min="6" max="16384" width="9.140625" style="34"/>
  </cols>
  <sheetData>
    <row r="1" spans="1:5" x14ac:dyDescent="0.25">
      <c r="A1" s="15" t="s">
        <v>72</v>
      </c>
      <c r="B1" s="15" t="s">
        <v>62</v>
      </c>
      <c r="D1" s="15" t="s">
        <v>62</v>
      </c>
      <c r="E1" s="15" t="s">
        <v>72</v>
      </c>
    </row>
    <row r="2" spans="1:5" x14ac:dyDescent="0.25">
      <c r="A2" s="35">
        <v>0.28125</v>
      </c>
      <c r="B2" s="36" t="str">
        <f>TEXT(A2,"hhmm")</f>
        <v>0645</v>
      </c>
      <c r="D2" s="32" t="s">
        <v>63</v>
      </c>
      <c r="E2" s="36">
        <f>TEXT(D2,"00\:00")+0</f>
        <v>0.28125</v>
      </c>
    </row>
    <row r="3" spans="1:5" x14ac:dyDescent="0.25">
      <c r="A3" s="35">
        <v>0.42013888888888884</v>
      </c>
      <c r="B3" s="36" t="str">
        <f t="shared" ref="B3:B10" si="0">TEXT(A3,"hhmm")</f>
        <v>1005</v>
      </c>
      <c r="D3" s="32" t="s">
        <v>64</v>
      </c>
      <c r="E3" s="36">
        <f t="shared" ref="E3:E10" si="1">TEXT(D3,"00\:00")+0</f>
        <v>0.4201388888888889</v>
      </c>
    </row>
    <row r="4" spans="1:5" x14ac:dyDescent="0.25">
      <c r="A4" s="35">
        <v>0.82291666666666663</v>
      </c>
      <c r="B4" s="36" t="str">
        <f t="shared" si="0"/>
        <v>1945</v>
      </c>
      <c r="D4" s="32" t="s">
        <v>65</v>
      </c>
      <c r="E4" s="36">
        <f t="shared" si="1"/>
        <v>0.82291666666666663</v>
      </c>
    </row>
    <row r="5" spans="1:5" x14ac:dyDescent="0.25">
      <c r="A5" s="35">
        <v>0.94444444444444442</v>
      </c>
      <c r="B5" s="36" t="str">
        <f t="shared" si="0"/>
        <v>2240</v>
      </c>
      <c r="D5" s="32" t="s">
        <v>66</v>
      </c>
      <c r="E5" s="36">
        <f t="shared" si="1"/>
        <v>0.94444444444444453</v>
      </c>
    </row>
    <row r="6" spans="1:5" x14ac:dyDescent="0.25">
      <c r="A6" s="35">
        <v>2.0833333333333332E-2</v>
      </c>
      <c r="B6" s="36" t="str">
        <f t="shared" si="0"/>
        <v>0030</v>
      </c>
      <c r="D6" s="32" t="s">
        <v>67</v>
      </c>
      <c r="E6" s="36">
        <f t="shared" si="1"/>
        <v>2.0833333333333332E-2</v>
      </c>
    </row>
    <row r="7" spans="1:5" x14ac:dyDescent="0.25">
      <c r="A7" s="35">
        <v>0.68055555555555547</v>
      </c>
      <c r="B7" s="36" t="str">
        <f t="shared" si="0"/>
        <v>1620</v>
      </c>
      <c r="D7" s="32" t="s">
        <v>68</v>
      </c>
      <c r="E7" s="36">
        <f t="shared" si="1"/>
        <v>0.68055555555555547</v>
      </c>
    </row>
    <row r="8" spans="1:5" x14ac:dyDescent="0.25">
      <c r="A8" s="35">
        <v>0.72569444444444442</v>
      </c>
      <c r="B8" s="36" t="str">
        <f t="shared" si="0"/>
        <v>1725</v>
      </c>
      <c r="D8" s="32" t="s">
        <v>69</v>
      </c>
      <c r="E8" s="36">
        <f t="shared" si="1"/>
        <v>0.72569444444444453</v>
      </c>
    </row>
    <row r="9" spans="1:5" x14ac:dyDescent="0.25">
      <c r="A9" s="35">
        <v>0.625</v>
      </c>
      <c r="B9" s="36" t="str">
        <f t="shared" si="0"/>
        <v>1500</v>
      </c>
      <c r="D9" s="32" t="s">
        <v>70</v>
      </c>
      <c r="E9" s="36">
        <f t="shared" si="1"/>
        <v>0.625</v>
      </c>
    </row>
    <row r="10" spans="1:5" x14ac:dyDescent="0.25">
      <c r="A10" s="35">
        <v>0.55902777777777779</v>
      </c>
      <c r="B10" s="36" t="str">
        <f t="shared" si="0"/>
        <v>1325</v>
      </c>
      <c r="D10" s="32" t="s">
        <v>71</v>
      </c>
      <c r="E10" s="36">
        <f t="shared" si="1"/>
        <v>0.55902777777777779</v>
      </c>
    </row>
  </sheetData>
  <hyperlinks>
    <hyperlink ref="A15" r:id="rId1" display="https://www.youtube.com/watch?v=1WNFGhwI0dw"/>
    <hyperlink ref="A14" r:id="rId2" display="Excel Magic Trick 721: Convert Text Time Numbers Without A Colon To Time 0655 into 06:55 AM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15"/>
  <sheetViews>
    <sheetView zoomScale="130" zoomScaleNormal="130" workbookViewId="0">
      <selection activeCell="B3" sqref="B3"/>
    </sheetView>
  </sheetViews>
  <sheetFormatPr defaultRowHeight="15" x14ac:dyDescent="0.25"/>
  <cols>
    <col min="2" max="2" width="22.42578125" customWidth="1"/>
    <col min="3" max="3" width="14" customWidth="1"/>
    <col min="4" max="4" width="14.140625" customWidth="1"/>
    <col min="5" max="5" width="1.7109375" customWidth="1"/>
    <col min="7" max="7" width="19.140625" customWidth="1"/>
    <col min="8" max="8" width="12" customWidth="1"/>
    <col min="9" max="9" width="13.140625" customWidth="1"/>
    <col min="10" max="10" width="9.7109375" customWidth="1"/>
    <col min="11" max="11" width="6.140625" customWidth="1"/>
  </cols>
  <sheetData>
    <row r="1" spans="1:12" x14ac:dyDescent="0.25">
      <c r="A1" s="2" t="s">
        <v>17</v>
      </c>
      <c r="B1" s="19">
        <v>42390</v>
      </c>
      <c r="C1" s="3" t="s">
        <v>3</v>
      </c>
      <c r="D1" s="4">
        <v>2544</v>
      </c>
      <c r="F1" s="13" t="s">
        <v>12</v>
      </c>
    </row>
    <row r="2" spans="1:12" x14ac:dyDescent="0.25">
      <c r="A2" s="5" t="s">
        <v>0</v>
      </c>
      <c r="B2" s="20" t="s">
        <v>22</v>
      </c>
      <c r="C2" s="21"/>
      <c r="D2" s="22"/>
      <c r="F2" s="14" t="s">
        <v>1</v>
      </c>
      <c r="G2" s="14" t="s">
        <v>18</v>
      </c>
      <c r="H2" s="14" t="s">
        <v>19</v>
      </c>
      <c r="I2" s="14" t="s">
        <v>26</v>
      </c>
      <c r="J2" s="14" t="s">
        <v>2</v>
      </c>
      <c r="K2" s="14" t="s">
        <v>20</v>
      </c>
      <c r="L2" s="14" t="s">
        <v>21</v>
      </c>
    </row>
    <row r="3" spans="1:12" x14ac:dyDescent="0.25">
      <c r="A3" s="5"/>
      <c r="B3" s="23" t="str">
        <f>VLOOKUP($B$2,$F$3:$L$5,COLUMNS($B3:B3)+1,0)</f>
        <v>14 234th St.</v>
      </c>
      <c r="C3" s="24">
        <f>VLOOKUP($B$2,$F$3:$L$5,COLUMNS($B3:C3)+1,0)</f>
        <v>0</v>
      </c>
      <c r="D3" s="25">
        <f>VLOOKUP($B$2,$F$3:$L$5,COLUMNS($B3:D3)+1,0)</f>
        <v>0</v>
      </c>
      <c r="F3" s="16" t="s">
        <v>22</v>
      </c>
      <c r="G3" s="16" t="s">
        <v>25</v>
      </c>
      <c r="H3" s="16"/>
      <c r="I3" s="16"/>
      <c r="J3" s="16" t="s">
        <v>27</v>
      </c>
      <c r="K3" s="16" t="s">
        <v>28</v>
      </c>
      <c r="L3" s="16">
        <v>98106</v>
      </c>
    </row>
    <row r="4" spans="1:12" x14ac:dyDescent="0.25">
      <c r="A4" s="5"/>
      <c r="B4" s="23" t="str">
        <f>IFERROR(VLOOKUP($B$2,$F$3:$L$5,COLUMNS($B4:B4)+4,0),"")</f>
        <v>Seattle</v>
      </c>
      <c r="C4" s="24" t="str">
        <f>IFERROR(VLOOKUP($B$2,$F$3:$L$5,COLUMNS($B4:C4)+4,0),"")</f>
        <v>WA</v>
      </c>
      <c r="D4" s="25">
        <f>IFERROR(VLOOKUP($B$2,$F$3:$L$5,COLUMNS($B4:D4)+4,0),"")</f>
        <v>98106</v>
      </c>
      <c r="F4" s="16" t="s">
        <v>23</v>
      </c>
      <c r="G4" s="16" t="s">
        <v>29</v>
      </c>
      <c r="H4" s="16" t="s">
        <v>30</v>
      </c>
      <c r="I4" s="16"/>
      <c r="J4" s="16" t="s">
        <v>31</v>
      </c>
      <c r="K4" s="16" t="s">
        <v>32</v>
      </c>
      <c r="L4" s="16">
        <v>95554</v>
      </c>
    </row>
    <row r="5" spans="1:12" x14ac:dyDescent="0.25">
      <c r="A5" s="5"/>
      <c r="B5" s="26"/>
      <c r="C5" s="27"/>
      <c r="D5" s="28"/>
      <c r="F5" s="16" t="s">
        <v>24</v>
      </c>
      <c r="G5" s="16" t="s">
        <v>33</v>
      </c>
      <c r="H5" s="16" t="s">
        <v>34</v>
      </c>
      <c r="I5" s="16" t="s">
        <v>35</v>
      </c>
      <c r="J5" s="16" t="s">
        <v>27</v>
      </c>
      <c r="K5" s="16" t="s">
        <v>28</v>
      </c>
      <c r="L5" s="16">
        <v>98114</v>
      </c>
    </row>
    <row r="6" spans="1:12" x14ac:dyDescent="0.25">
      <c r="A6" s="5"/>
      <c r="B6" s="6"/>
      <c r="C6" s="6"/>
      <c r="D6" s="7"/>
    </row>
    <row r="7" spans="1:12" x14ac:dyDescent="0.25">
      <c r="A7" s="5" t="s">
        <v>4</v>
      </c>
      <c r="B7" s="6" t="s">
        <v>5</v>
      </c>
      <c r="C7" s="6" t="s">
        <v>6</v>
      </c>
      <c r="D7" s="7" t="s">
        <v>7</v>
      </c>
    </row>
    <row r="8" spans="1:12" x14ac:dyDescent="0.25">
      <c r="A8" s="11" t="s">
        <v>15</v>
      </c>
      <c r="B8" s="1">
        <f t="shared" ref="B8:B10" si="0">IFERROR(VLOOKUP(A8,$F$10:$G$12,2,0),"")</f>
        <v>23.95</v>
      </c>
      <c r="C8" s="1">
        <v>3</v>
      </c>
      <c r="D8" s="12">
        <f t="shared" ref="D8:D10" si="1">IF(ISNUMBER(C8),C8*B8,"")</f>
        <v>71.849999999999994</v>
      </c>
      <c r="F8" s="13" t="s">
        <v>13</v>
      </c>
    </row>
    <row r="9" spans="1:12" x14ac:dyDescent="0.25">
      <c r="A9" s="11"/>
      <c r="B9" s="1" t="str">
        <f t="shared" si="0"/>
        <v/>
      </c>
      <c r="C9" s="1"/>
      <c r="D9" s="12" t="str">
        <f t="shared" si="1"/>
        <v/>
      </c>
      <c r="F9" s="15" t="s">
        <v>4</v>
      </c>
      <c r="G9" s="15" t="s">
        <v>5</v>
      </c>
    </row>
    <row r="10" spans="1:12" x14ac:dyDescent="0.25">
      <c r="A10" s="11"/>
      <c r="B10" s="1" t="str">
        <f t="shared" si="0"/>
        <v/>
      </c>
      <c r="C10" s="1"/>
      <c r="D10" s="12" t="str">
        <f t="shared" si="1"/>
        <v/>
      </c>
      <c r="F10" s="16" t="s">
        <v>14</v>
      </c>
      <c r="G10" s="16">
        <v>24.95</v>
      </c>
    </row>
    <row r="11" spans="1:12" x14ac:dyDescent="0.25">
      <c r="A11" s="5"/>
      <c r="B11" s="6"/>
      <c r="C11" s="1" t="s">
        <v>8</v>
      </c>
      <c r="D11" s="12">
        <f>SUM(D8:D10)</f>
        <v>71.849999999999994</v>
      </c>
      <c r="F11" s="16" t="s">
        <v>15</v>
      </c>
      <c r="G11" s="16">
        <v>23.95</v>
      </c>
    </row>
    <row r="12" spans="1:12" x14ac:dyDescent="0.25">
      <c r="A12" s="5"/>
      <c r="B12" s="6"/>
      <c r="C12" s="1" t="s">
        <v>10</v>
      </c>
      <c r="D12" s="12">
        <f>ROUND(D11*F15,2)</f>
        <v>6.83</v>
      </c>
      <c r="F12" s="16" t="s">
        <v>16</v>
      </c>
      <c r="G12" s="16">
        <v>43.69</v>
      </c>
    </row>
    <row r="13" spans="1:12" x14ac:dyDescent="0.25">
      <c r="A13" s="5"/>
      <c r="B13" s="6"/>
      <c r="C13" s="1" t="s">
        <v>9</v>
      </c>
      <c r="D13" s="12">
        <v>15</v>
      </c>
    </row>
    <row r="14" spans="1:12" x14ac:dyDescent="0.25">
      <c r="A14" s="5"/>
      <c r="B14" s="6"/>
      <c r="C14" s="17" t="s">
        <v>11</v>
      </c>
      <c r="D14" s="18">
        <f>SUM(D11:D13)</f>
        <v>93.679999999999993</v>
      </c>
      <c r="F14" t="s">
        <v>10</v>
      </c>
    </row>
    <row r="15" spans="1:12" ht="15.75" thickBot="1" x14ac:dyDescent="0.3">
      <c r="A15" s="8"/>
      <c r="B15" s="9"/>
      <c r="C15" s="9"/>
      <c r="D15" s="10"/>
      <c r="F15">
        <v>9.5000000000000001E-2</v>
      </c>
    </row>
  </sheetData>
  <dataValidations disablePrompts="1" count="2">
    <dataValidation type="list" allowBlank="1" showInputMessage="1" showErrorMessage="1" sqref="A8:A10">
      <formula1>$F$10:$F$12</formula1>
    </dataValidation>
    <dataValidation type="list" allowBlank="1" showInputMessage="1" showErrorMessage="1" sqref="B2">
      <formula1>$F$3:$F$5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15"/>
  <sheetViews>
    <sheetView zoomScale="130" zoomScaleNormal="130" workbookViewId="0">
      <selection activeCell="B3" sqref="B3"/>
    </sheetView>
  </sheetViews>
  <sheetFormatPr defaultRowHeight="15" x14ac:dyDescent="0.25"/>
  <cols>
    <col min="2" max="2" width="22.42578125" customWidth="1"/>
    <col min="3" max="3" width="14" customWidth="1"/>
    <col min="4" max="4" width="14.140625" customWidth="1"/>
    <col min="5" max="5" width="1.7109375" customWidth="1"/>
    <col min="7" max="7" width="19.140625" customWidth="1"/>
    <col min="8" max="8" width="12" customWidth="1"/>
    <col min="9" max="9" width="13.140625" customWidth="1"/>
    <col min="10" max="10" width="9.7109375" customWidth="1"/>
    <col min="11" max="11" width="6.140625" customWidth="1"/>
  </cols>
  <sheetData>
    <row r="1" spans="1:12" x14ac:dyDescent="0.25">
      <c r="A1" s="2" t="s">
        <v>17</v>
      </c>
      <c r="B1" s="19">
        <v>42390</v>
      </c>
      <c r="C1" s="3" t="s">
        <v>3</v>
      </c>
      <c r="D1" s="4">
        <v>2544</v>
      </c>
      <c r="F1" s="13" t="s">
        <v>12</v>
      </c>
    </row>
    <row r="2" spans="1:12" x14ac:dyDescent="0.25">
      <c r="A2" s="5" t="s">
        <v>0</v>
      </c>
      <c r="B2" s="20" t="s">
        <v>22</v>
      </c>
      <c r="C2" s="21"/>
      <c r="D2" s="22"/>
      <c r="F2" s="14" t="s">
        <v>1</v>
      </c>
      <c r="G2" s="14" t="s">
        <v>18</v>
      </c>
      <c r="H2" s="14" t="s">
        <v>19</v>
      </c>
      <c r="I2" s="14" t="s">
        <v>26</v>
      </c>
      <c r="J2" s="14" t="s">
        <v>2</v>
      </c>
      <c r="K2" s="14" t="s">
        <v>20</v>
      </c>
      <c r="L2" s="14" t="s">
        <v>21</v>
      </c>
    </row>
    <row r="3" spans="1:12" x14ac:dyDescent="0.25">
      <c r="A3" s="5"/>
      <c r="B3" s="23" t="str">
        <f>VLOOKUP($B$2,$F$3:$L$5,COLUMNS($B3:B3)+1,0)</f>
        <v>14 234th St.</v>
      </c>
      <c r="C3" s="24">
        <f>VLOOKUP($B$2,$F$3:$L$5,COLUMNS($B3:C3)+1,0)</f>
        <v>0</v>
      </c>
      <c r="D3" s="25">
        <f>VLOOKUP($B$2,$F$3:$L$5,COLUMNS($B3:D3)+1,0)</f>
        <v>0</v>
      </c>
      <c r="F3" s="16" t="s">
        <v>22</v>
      </c>
      <c r="G3" s="16" t="s">
        <v>25</v>
      </c>
      <c r="H3" s="16"/>
      <c r="I3" s="16"/>
      <c r="J3" s="16" t="s">
        <v>27</v>
      </c>
      <c r="K3" s="16" t="s">
        <v>28</v>
      </c>
      <c r="L3" s="16">
        <v>98106</v>
      </c>
    </row>
    <row r="4" spans="1:12" x14ac:dyDescent="0.25">
      <c r="A4" s="5"/>
      <c r="B4" s="23" t="str">
        <f>IFERROR(VLOOKUP($B$2,$F$3:$L$5,COLUMNS($B4:B4)+4,0),"")</f>
        <v>Seattle</v>
      </c>
      <c r="C4" s="24" t="str">
        <f>IFERROR(VLOOKUP($B$2,$F$3:$L$5,COLUMNS($B4:C4)+4,0),"")</f>
        <v>WA</v>
      </c>
      <c r="D4" s="25">
        <f>IFERROR(VLOOKUP($B$2,$F$3:$L$5,COLUMNS($B4:D4)+4,0),"")</f>
        <v>98106</v>
      </c>
      <c r="F4" s="16" t="s">
        <v>23</v>
      </c>
      <c r="G4" s="16" t="s">
        <v>29</v>
      </c>
      <c r="H4" s="16" t="s">
        <v>30</v>
      </c>
      <c r="I4" s="16"/>
      <c r="J4" s="16" t="s">
        <v>31</v>
      </c>
      <c r="K4" s="16" t="s">
        <v>32</v>
      </c>
      <c r="L4" s="16">
        <v>95554</v>
      </c>
    </row>
    <row r="5" spans="1:12" x14ac:dyDescent="0.25">
      <c r="A5" s="5"/>
      <c r="B5" s="26"/>
      <c r="C5" s="27"/>
      <c r="D5" s="28"/>
      <c r="F5" s="16" t="s">
        <v>24</v>
      </c>
      <c r="G5" s="16" t="s">
        <v>33</v>
      </c>
      <c r="H5" s="16" t="s">
        <v>34</v>
      </c>
      <c r="I5" s="16" t="s">
        <v>35</v>
      </c>
      <c r="J5" s="16" t="s">
        <v>27</v>
      </c>
      <c r="K5" s="16" t="s">
        <v>28</v>
      </c>
      <c r="L5" s="16">
        <v>98114</v>
      </c>
    </row>
    <row r="6" spans="1:12" x14ac:dyDescent="0.25">
      <c r="A6" s="5"/>
      <c r="B6" s="6"/>
      <c r="C6" s="6"/>
      <c r="D6" s="7"/>
    </row>
    <row r="7" spans="1:12" x14ac:dyDescent="0.25">
      <c r="A7" s="5" t="s">
        <v>4</v>
      </c>
      <c r="B7" s="6" t="s">
        <v>5</v>
      </c>
      <c r="C7" s="6" t="s">
        <v>6</v>
      </c>
      <c r="D7" s="7" t="s">
        <v>7</v>
      </c>
    </row>
    <row r="8" spans="1:12" x14ac:dyDescent="0.25">
      <c r="A8" s="11" t="s">
        <v>15</v>
      </c>
      <c r="B8" s="1">
        <f t="shared" ref="B8:B10" si="0">IFERROR(VLOOKUP(A8,$F$10:$G$12,2,0),"")</f>
        <v>23.95</v>
      </c>
      <c r="C8" s="1">
        <v>3</v>
      </c>
      <c r="D8" s="12">
        <f t="shared" ref="D8:D10" si="1">IF(ISNUMBER(C8),C8*B8,"")</f>
        <v>71.849999999999994</v>
      </c>
      <c r="F8" s="13" t="s">
        <v>13</v>
      </c>
    </row>
    <row r="9" spans="1:12" x14ac:dyDescent="0.25">
      <c r="A9" s="11"/>
      <c r="B9" s="1" t="str">
        <f t="shared" si="0"/>
        <v/>
      </c>
      <c r="C9" s="1"/>
      <c r="D9" s="12" t="str">
        <f t="shared" si="1"/>
        <v/>
      </c>
      <c r="F9" s="15" t="s">
        <v>4</v>
      </c>
      <c r="G9" s="15" t="s">
        <v>5</v>
      </c>
    </row>
    <row r="10" spans="1:12" x14ac:dyDescent="0.25">
      <c r="A10" s="11"/>
      <c r="B10" s="1" t="str">
        <f t="shared" si="0"/>
        <v/>
      </c>
      <c r="C10" s="1"/>
      <c r="D10" s="12" t="str">
        <f t="shared" si="1"/>
        <v/>
      </c>
      <c r="F10" s="16" t="s">
        <v>14</v>
      </c>
      <c r="G10" s="16">
        <v>24.95</v>
      </c>
    </row>
    <row r="11" spans="1:12" x14ac:dyDescent="0.25">
      <c r="A11" s="5"/>
      <c r="B11" s="6"/>
      <c r="C11" s="1" t="s">
        <v>8</v>
      </c>
      <c r="D11" s="12">
        <f>SUM(D8:D10)</f>
        <v>71.849999999999994</v>
      </c>
      <c r="F11" s="16" t="s">
        <v>15</v>
      </c>
      <c r="G11" s="16">
        <v>23.95</v>
      </c>
    </row>
    <row r="12" spans="1:12" x14ac:dyDescent="0.25">
      <c r="A12" s="5"/>
      <c r="B12" s="6"/>
      <c r="C12" s="1" t="s">
        <v>10</v>
      </c>
      <c r="D12" s="12">
        <f>ROUND(D11*F15,2)</f>
        <v>6.83</v>
      </c>
      <c r="F12" s="16" t="s">
        <v>16</v>
      </c>
      <c r="G12" s="16">
        <v>43.69</v>
      </c>
    </row>
    <row r="13" spans="1:12" x14ac:dyDescent="0.25">
      <c r="A13" s="5"/>
      <c r="B13" s="6"/>
      <c r="C13" s="1" t="s">
        <v>9</v>
      </c>
      <c r="D13" s="12">
        <v>15</v>
      </c>
    </row>
    <row r="14" spans="1:12" x14ac:dyDescent="0.25">
      <c r="A14" s="5"/>
      <c r="B14" s="6"/>
      <c r="C14" s="17" t="s">
        <v>11</v>
      </c>
      <c r="D14" s="18">
        <f>SUM(D11:D13)</f>
        <v>93.679999999999993</v>
      </c>
      <c r="F14" t="s">
        <v>10</v>
      </c>
    </row>
    <row r="15" spans="1:12" ht="15.75" thickBot="1" x14ac:dyDescent="0.3">
      <c r="A15" s="8"/>
      <c r="B15" s="9"/>
      <c r="C15" s="9"/>
      <c r="D15" s="10"/>
      <c r="F15">
        <v>9.5000000000000001E-2</v>
      </c>
    </row>
  </sheetData>
  <dataValidations count="2">
    <dataValidation type="list" allowBlank="1" showInputMessage="1" showErrorMessage="1" sqref="B2">
      <formula1>$F$3:$F$5</formula1>
    </dataValidation>
    <dataValidation type="list" allowBlank="1" showInputMessage="1" showErrorMessage="1" sqref="A8:A10">
      <formula1>$F$10:$F$12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zoomScale="190" zoomScaleNormal="190" workbookViewId="0"/>
  </sheetViews>
  <sheetFormatPr defaultRowHeight="15" x14ac:dyDescent="0.25"/>
  <cols>
    <col min="2" max="2" width="22.42578125" customWidth="1"/>
    <col min="3" max="3" width="14" customWidth="1"/>
    <col min="4" max="4" width="14.140625" customWidth="1"/>
    <col min="5" max="5" width="1.7109375" customWidth="1"/>
    <col min="7" max="7" width="19.140625" customWidth="1"/>
    <col min="8" max="8" width="12" customWidth="1"/>
    <col min="9" max="9" width="13.140625" customWidth="1"/>
    <col min="10" max="10" width="9.7109375" customWidth="1"/>
    <col min="11" max="11" width="6.140625" customWidth="1"/>
  </cols>
  <sheetData>
    <row r="1" spans="1:12" x14ac:dyDescent="0.25">
      <c r="A1" s="2" t="s">
        <v>17</v>
      </c>
      <c r="B1" s="19">
        <v>42390</v>
      </c>
      <c r="C1" s="3" t="s">
        <v>3</v>
      </c>
      <c r="D1" s="4">
        <v>2544</v>
      </c>
      <c r="F1" s="13" t="s">
        <v>12</v>
      </c>
    </row>
    <row r="2" spans="1:12" x14ac:dyDescent="0.25">
      <c r="A2" s="5" t="s">
        <v>0</v>
      </c>
      <c r="B2" s="20" t="s">
        <v>22</v>
      </c>
      <c r="C2" s="21"/>
      <c r="D2" s="22"/>
      <c r="F2" s="14" t="s">
        <v>1</v>
      </c>
      <c r="G2" s="14" t="s">
        <v>18</v>
      </c>
      <c r="H2" s="14" t="s">
        <v>19</v>
      </c>
      <c r="I2" s="14" t="s">
        <v>26</v>
      </c>
      <c r="J2" s="14" t="s">
        <v>2</v>
      </c>
      <c r="K2" s="14" t="s">
        <v>20</v>
      </c>
      <c r="L2" s="14" t="s">
        <v>21</v>
      </c>
    </row>
    <row r="3" spans="1:12" x14ac:dyDescent="0.25">
      <c r="A3" s="5"/>
      <c r="B3" s="29" t="str">
        <f>VLOOKUP($B$2,$F$3:$L$5,COLUMNS($B3:B3)+1,0)</f>
        <v>14 234th St.</v>
      </c>
      <c r="C3" s="30">
        <f>VLOOKUP($B$2,$F$3:$L$5,COLUMNS($B3:C3)+1,0)</f>
        <v>0</v>
      </c>
      <c r="D3" s="31">
        <f>VLOOKUP($B$2,$F$3:$L$5,COLUMNS($B3:D3)+1,0)</f>
        <v>0</v>
      </c>
      <c r="F3" s="16" t="s">
        <v>22</v>
      </c>
      <c r="G3" s="16" t="s">
        <v>25</v>
      </c>
      <c r="H3" s="16"/>
      <c r="I3" s="16"/>
      <c r="J3" s="16" t="s">
        <v>27</v>
      </c>
      <c r="K3" s="16" t="s">
        <v>28</v>
      </c>
      <c r="L3" s="16">
        <v>98106</v>
      </c>
    </row>
    <row r="4" spans="1:12" x14ac:dyDescent="0.25">
      <c r="A4" s="5"/>
      <c r="B4" s="23" t="str">
        <f>IFERROR(VLOOKUP($B$2,$F$3:$L$5,COLUMNS($B4:B4)+4,0),"")</f>
        <v>Seattle</v>
      </c>
      <c r="C4" s="24" t="str">
        <f>IFERROR(VLOOKUP($B$2,$F$3:$L$5,COLUMNS($B4:C4)+4,0),"")</f>
        <v>WA</v>
      </c>
      <c r="D4" s="25">
        <f>IFERROR(VLOOKUP($B$2,$F$3:$L$5,COLUMNS($B4:D4)+4,0),"")</f>
        <v>98106</v>
      </c>
      <c r="F4" s="16" t="s">
        <v>23</v>
      </c>
      <c r="G4" s="16" t="s">
        <v>29</v>
      </c>
      <c r="H4" s="16" t="s">
        <v>30</v>
      </c>
      <c r="I4" s="16"/>
      <c r="J4" s="16" t="s">
        <v>31</v>
      </c>
      <c r="K4" s="16" t="s">
        <v>32</v>
      </c>
      <c r="L4" s="16">
        <v>95554</v>
      </c>
    </row>
    <row r="5" spans="1:12" x14ac:dyDescent="0.25">
      <c r="A5" s="5"/>
      <c r="B5" s="26"/>
      <c r="C5" s="27"/>
      <c r="D5" s="28"/>
      <c r="F5" s="16" t="s">
        <v>24</v>
      </c>
      <c r="G5" s="16" t="s">
        <v>33</v>
      </c>
      <c r="H5" s="16" t="s">
        <v>34</v>
      </c>
      <c r="I5" s="16" t="s">
        <v>35</v>
      </c>
      <c r="J5" s="16" t="s">
        <v>27</v>
      </c>
      <c r="K5" s="16" t="s">
        <v>28</v>
      </c>
      <c r="L5" s="16">
        <v>98114</v>
      </c>
    </row>
    <row r="6" spans="1:12" x14ac:dyDescent="0.25">
      <c r="A6" s="5"/>
      <c r="B6" s="6"/>
      <c r="C6" s="6"/>
      <c r="D6" s="7"/>
    </row>
    <row r="7" spans="1:12" x14ac:dyDescent="0.25">
      <c r="A7" s="5" t="s">
        <v>4</v>
      </c>
      <c r="B7" s="6" t="s">
        <v>5</v>
      </c>
      <c r="C7" s="6" t="s">
        <v>6</v>
      </c>
      <c r="D7" s="7" t="s">
        <v>7</v>
      </c>
    </row>
    <row r="8" spans="1:12" x14ac:dyDescent="0.25">
      <c r="A8" s="11" t="s">
        <v>15</v>
      </c>
      <c r="B8" s="1">
        <f t="shared" ref="B8:B10" si="0">IFERROR(VLOOKUP(A8,$F$10:$G$12,2,0),"")</f>
        <v>23.95</v>
      </c>
      <c r="C8" s="1">
        <v>3</v>
      </c>
      <c r="D8" s="12">
        <f t="shared" ref="D8:D10" si="1">IF(ISNUMBER(C8),C8*B8,"")</f>
        <v>71.849999999999994</v>
      </c>
      <c r="F8" s="13" t="s">
        <v>13</v>
      </c>
    </row>
    <row r="9" spans="1:12" x14ac:dyDescent="0.25">
      <c r="A9" s="11"/>
      <c r="B9" s="1" t="str">
        <f t="shared" si="0"/>
        <v/>
      </c>
      <c r="C9" s="1"/>
      <c r="D9" s="12" t="str">
        <f t="shared" si="1"/>
        <v/>
      </c>
      <c r="F9" s="15" t="s">
        <v>4</v>
      </c>
      <c r="G9" s="15" t="s">
        <v>5</v>
      </c>
    </row>
    <row r="10" spans="1:12" x14ac:dyDescent="0.25">
      <c r="A10" s="11"/>
      <c r="B10" s="1" t="str">
        <f t="shared" si="0"/>
        <v/>
      </c>
      <c r="C10" s="1"/>
      <c r="D10" s="12" t="str">
        <f t="shared" si="1"/>
        <v/>
      </c>
      <c r="F10" s="16" t="s">
        <v>14</v>
      </c>
      <c r="G10" s="16">
        <v>24.95</v>
      </c>
    </row>
    <row r="11" spans="1:12" x14ac:dyDescent="0.25">
      <c r="A11" s="5"/>
      <c r="B11" s="6"/>
      <c r="C11" s="1" t="s">
        <v>8</v>
      </c>
      <c r="D11" s="12">
        <f>SUM(D8:D10)</f>
        <v>71.849999999999994</v>
      </c>
      <c r="F11" s="16" t="s">
        <v>15</v>
      </c>
      <c r="G11" s="16">
        <v>23.95</v>
      </c>
    </row>
    <row r="12" spans="1:12" x14ac:dyDescent="0.25">
      <c r="A12" s="5"/>
      <c r="B12" s="6"/>
      <c r="C12" s="1" t="s">
        <v>10</v>
      </c>
      <c r="D12" s="12">
        <f>ROUND(D11*F15,2)</f>
        <v>6.83</v>
      </c>
      <c r="F12" s="16" t="s">
        <v>16</v>
      </c>
      <c r="G12" s="16">
        <v>43.69</v>
      </c>
    </row>
    <row r="13" spans="1:12" x14ac:dyDescent="0.25">
      <c r="A13" s="5"/>
      <c r="B13" s="6"/>
      <c r="C13" s="1" t="s">
        <v>9</v>
      </c>
      <c r="D13" s="12">
        <v>15</v>
      </c>
    </row>
    <row r="14" spans="1:12" x14ac:dyDescent="0.25">
      <c r="A14" s="5"/>
      <c r="B14" s="6"/>
      <c r="C14" s="17" t="s">
        <v>11</v>
      </c>
      <c r="D14" s="18">
        <f>SUM(D11:D13)</f>
        <v>93.679999999999993</v>
      </c>
      <c r="F14" t="s">
        <v>10</v>
      </c>
    </row>
    <row r="15" spans="1:12" ht="15.75" thickBot="1" x14ac:dyDescent="0.3">
      <c r="A15" s="8"/>
      <c r="B15" s="9"/>
      <c r="C15" s="9"/>
      <c r="D15" s="10"/>
      <c r="F15">
        <v>9.5000000000000001E-2</v>
      </c>
    </row>
  </sheetData>
  <dataValidations count="2">
    <dataValidation type="list" allowBlank="1" showInputMessage="1" showErrorMessage="1" sqref="A8:A10">
      <formula1>$F$10:$F$12</formula1>
    </dataValidation>
    <dataValidation type="list" allowBlank="1" showInputMessage="1" showErrorMessage="1" sqref="B2">
      <formula1>$F$3:$F$5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zoomScale="190" zoomScaleNormal="190" workbookViewId="0"/>
  </sheetViews>
  <sheetFormatPr defaultRowHeight="15" x14ac:dyDescent="0.25"/>
  <cols>
    <col min="2" max="2" width="22.42578125" customWidth="1"/>
    <col min="3" max="3" width="14" customWidth="1"/>
    <col min="4" max="4" width="14.140625" customWidth="1"/>
    <col min="5" max="5" width="1.7109375" customWidth="1"/>
    <col min="7" max="7" width="19.140625" customWidth="1"/>
    <col min="8" max="8" width="12" customWidth="1"/>
    <col min="9" max="9" width="13.140625" customWidth="1"/>
    <col min="10" max="10" width="9.7109375" customWidth="1"/>
    <col min="11" max="11" width="6.140625" customWidth="1"/>
  </cols>
  <sheetData>
    <row r="1" spans="1:12" x14ac:dyDescent="0.25">
      <c r="A1" s="2" t="s">
        <v>17</v>
      </c>
      <c r="B1" s="19">
        <v>42390</v>
      </c>
      <c r="C1" s="3" t="s">
        <v>3</v>
      </c>
      <c r="D1" s="4">
        <v>2544</v>
      </c>
      <c r="F1" s="13" t="s">
        <v>12</v>
      </c>
    </row>
    <row r="2" spans="1:12" x14ac:dyDescent="0.25">
      <c r="A2" s="5" t="s">
        <v>0</v>
      </c>
      <c r="B2" s="20" t="s">
        <v>22</v>
      </c>
      <c r="C2" s="21"/>
      <c r="D2" s="22"/>
      <c r="F2" s="14" t="s">
        <v>1</v>
      </c>
      <c r="G2" s="14" t="s">
        <v>18</v>
      </c>
      <c r="H2" s="14" t="s">
        <v>19</v>
      </c>
      <c r="I2" s="14" t="s">
        <v>26</v>
      </c>
      <c r="J2" s="14" t="s">
        <v>2</v>
      </c>
      <c r="K2" s="14" t="s">
        <v>20</v>
      </c>
      <c r="L2" s="14" t="s">
        <v>21</v>
      </c>
    </row>
    <row r="3" spans="1:12" x14ac:dyDescent="0.25">
      <c r="A3" s="5"/>
      <c r="B3" s="23" t="str">
        <f>IF(VLOOKUP($B$2,$F$3:$L$5,COLUMNS($B3:B3)+1,0)=0,"",VLOOKUP($B$2,$F$3:$L$5,COLUMNS($B3:B3)+1,0))</f>
        <v>14 234th St.</v>
      </c>
      <c r="C3" s="24" t="str">
        <f>IF(VLOOKUP($B$2,$F$3:$L$5,COLUMNS($B3:C3)+1,0)=0,"",VLOOKUP($B$2,$F$3:$L$5,COLUMNS($B3:C3)+1,0))</f>
        <v/>
      </c>
      <c r="D3" s="25" t="str">
        <f>IF(VLOOKUP($B$2,$F$3:$L$5,COLUMNS($B3:D3)+1,0)=0,"",VLOOKUP($B$2,$F$3:$L$5,COLUMNS($B3:D3)+1,0))</f>
        <v/>
      </c>
      <c r="F3" s="16" t="s">
        <v>22</v>
      </c>
      <c r="G3" s="16" t="s">
        <v>25</v>
      </c>
      <c r="H3" s="16"/>
      <c r="I3" s="16"/>
      <c r="J3" s="16" t="s">
        <v>27</v>
      </c>
      <c r="K3" s="16" t="s">
        <v>28</v>
      </c>
      <c r="L3" s="16">
        <v>98106</v>
      </c>
    </row>
    <row r="4" spans="1:12" x14ac:dyDescent="0.25">
      <c r="A4" s="5"/>
      <c r="B4" s="23" t="str">
        <f>IFERROR(VLOOKUP($B$2,$F$3:$L$5,COLUMNS($B4:B4)+4,0),"")</f>
        <v>Seattle</v>
      </c>
      <c r="C4" s="24" t="str">
        <f>IFERROR(VLOOKUP($B$2,$F$3:$L$5,COLUMNS($B4:C4)+4,0),"")</f>
        <v>WA</v>
      </c>
      <c r="D4" s="25">
        <f>IFERROR(VLOOKUP($B$2,$F$3:$L$5,COLUMNS($B4:D4)+4,0),"")</f>
        <v>98106</v>
      </c>
      <c r="F4" s="16" t="s">
        <v>23</v>
      </c>
      <c r="G4" s="16" t="s">
        <v>29</v>
      </c>
      <c r="H4" s="16" t="s">
        <v>30</v>
      </c>
      <c r="I4" s="16"/>
      <c r="J4" s="16" t="s">
        <v>31</v>
      </c>
      <c r="K4" s="16" t="s">
        <v>32</v>
      </c>
      <c r="L4" s="16">
        <v>95554</v>
      </c>
    </row>
    <row r="5" spans="1:12" x14ac:dyDescent="0.25">
      <c r="A5" s="5"/>
      <c r="B5" s="26"/>
      <c r="C5" s="27"/>
      <c r="D5" s="28"/>
      <c r="F5" s="16" t="s">
        <v>24</v>
      </c>
      <c r="G5" s="16" t="s">
        <v>33</v>
      </c>
      <c r="H5" s="16" t="s">
        <v>34</v>
      </c>
      <c r="I5" s="16" t="s">
        <v>35</v>
      </c>
      <c r="J5" s="16" t="s">
        <v>27</v>
      </c>
      <c r="K5" s="16" t="s">
        <v>28</v>
      </c>
      <c r="L5" s="16">
        <v>98114</v>
      </c>
    </row>
    <row r="6" spans="1:12" x14ac:dyDescent="0.25">
      <c r="A6" s="5"/>
      <c r="B6" s="6"/>
      <c r="C6" s="6"/>
      <c r="D6" s="7"/>
    </row>
    <row r="7" spans="1:12" x14ac:dyDescent="0.25">
      <c r="A7" s="5" t="s">
        <v>4</v>
      </c>
      <c r="B7" s="6" t="s">
        <v>5</v>
      </c>
      <c r="C7" s="6" t="s">
        <v>6</v>
      </c>
      <c r="D7" s="7" t="s">
        <v>7</v>
      </c>
    </row>
    <row r="8" spans="1:12" x14ac:dyDescent="0.25">
      <c r="A8" s="11" t="s">
        <v>15</v>
      </c>
      <c r="B8" s="1">
        <f t="shared" ref="B8:B10" si="0">IFERROR(VLOOKUP(A8,$F$10:$G$12,2,0),"")</f>
        <v>23.95</v>
      </c>
      <c r="C8" s="1">
        <v>3</v>
      </c>
      <c r="D8" s="12">
        <f t="shared" ref="D8:D10" si="1">IF(ISNUMBER(C8),C8*B8,"")</f>
        <v>71.849999999999994</v>
      </c>
      <c r="F8" s="13" t="s">
        <v>13</v>
      </c>
    </row>
    <row r="9" spans="1:12" x14ac:dyDescent="0.25">
      <c r="A9" s="11"/>
      <c r="B9" s="1" t="str">
        <f t="shared" si="0"/>
        <v/>
      </c>
      <c r="C9" s="1"/>
      <c r="D9" s="12" t="str">
        <f t="shared" si="1"/>
        <v/>
      </c>
      <c r="F9" s="15" t="s">
        <v>4</v>
      </c>
      <c r="G9" s="15" t="s">
        <v>5</v>
      </c>
    </row>
    <row r="10" spans="1:12" x14ac:dyDescent="0.25">
      <c r="A10" s="11"/>
      <c r="B10" s="1" t="str">
        <f t="shared" si="0"/>
        <v/>
      </c>
      <c r="C10" s="1"/>
      <c r="D10" s="12" t="str">
        <f t="shared" si="1"/>
        <v/>
      </c>
      <c r="F10" s="16" t="s">
        <v>14</v>
      </c>
      <c r="G10" s="16">
        <v>24.95</v>
      </c>
    </row>
    <row r="11" spans="1:12" x14ac:dyDescent="0.25">
      <c r="A11" s="5"/>
      <c r="B11" s="6"/>
      <c r="C11" s="1" t="s">
        <v>8</v>
      </c>
      <c r="D11" s="12">
        <f>SUM(D8:D10)</f>
        <v>71.849999999999994</v>
      </c>
      <c r="F11" s="16" t="s">
        <v>15</v>
      </c>
      <c r="G11" s="16">
        <v>23.95</v>
      </c>
    </row>
    <row r="12" spans="1:12" x14ac:dyDescent="0.25">
      <c r="A12" s="5"/>
      <c r="B12" s="6"/>
      <c r="C12" s="1" t="s">
        <v>10</v>
      </c>
      <c r="D12" s="12">
        <f>ROUND(D11*F15,2)</f>
        <v>6.83</v>
      </c>
      <c r="F12" s="16" t="s">
        <v>16</v>
      </c>
      <c r="G12" s="16">
        <v>43.69</v>
      </c>
    </row>
    <row r="13" spans="1:12" x14ac:dyDescent="0.25">
      <c r="A13" s="5"/>
      <c r="B13" s="6"/>
      <c r="C13" s="1" t="s">
        <v>9</v>
      </c>
      <c r="D13" s="12">
        <v>15</v>
      </c>
    </row>
    <row r="14" spans="1:12" x14ac:dyDescent="0.25">
      <c r="A14" s="5"/>
      <c r="B14" s="6"/>
      <c r="C14" s="17" t="s">
        <v>11</v>
      </c>
      <c r="D14" s="18">
        <f>SUM(D11:D13)</f>
        <v>93.679999999999993</v>
      </c>
      <c r="F14" t="s">
        <v>10</v>
      </c>
    </row>
    <row r="15" spans="1:12" ht="15.75" thickBot="1" x14ac:dyDescent="0.3">
      <c r="A15" s="8"/>
      <c r="B15" s="9"/>
      <c r="C15" s="9"/>
      <c r="D15" s="10"/>
      <c r="F15">
        <v>9.5000000000000001E-2</v>
      </c>
    </row>
  </sheetData>
  <dataValidations count="2">
    <dataValidation type="list" allowBlank="1" showInputMessage="1" showErrorMessage="1" sqref="B2">
      <formula1>$F$3:$F$5</formula1>
    </dataValidation>
    <dataValidation type="list" allowBlank="1" showInputMessage="1" showErrorMessage="1" sqref="A8:A10">
      <formula1>$F$10:$F$12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zoomScale="190" zoomScaleNormal="190" workbookViewId="0"/>
  </sheetViews>
  <sheetFormatPr defaultRowHeight="15" x14ac:dyDescent="0.25"/>
  <cols>
    <col min="2" max="2" width="22.42578125" customWidth="1"/>
    <col min="3" max="3" width="14" customWidth="1"/>
    <col min="4" max="4" width="14.140625" customWidth="1"/>
    <col min="5" max="5" width="1.7109375" customWidth="1"/>
    <col min="7" max="7" width="19.140625" customWidth="1"/>
    <col min="8" max="8" width="12" customWidth="1"/>
    <col min="9" max="9" width="13.140625" customWidth="1"/>
    <col min="10" max="10" width="9.7109375" customWidth="1"/>
    <col min="11" max="11" width="6.140625" customWidth="1"/>
  </cols>
  <sheetData>
    <row r="1" spans="1:12" x14ac:dyDescent="0.25">
      <c r="A1" s="2" t="s">
        <v>17</v>
      </c>
      <c r="B1" s="19">
        <v>42390</v>
      </c>
      <c r="C1" s="3" t="s">
        <v>3</v>
      </c>
      <c r="D1" s="4">
        <v>2544</v>
      </c>
      <c r="F1" s="13" t="s">
        <v>12</v>
      </c>
    </row>
    <row r="2" spans="1:12" x14ac:dyDescent="0.25">
      <c r="A2" s="5" t="s">
        <v>0</v>
      </c>
      <c r="B2" s="20" t="s">
        <v>22</v>
      </c>
      <c r="C2" s="21"/>
      <c r="D2" s="22"/>
      <c r="F2" s="14" t="s">
        <v>1</v>
      </c>
      <c r="G2" s="14" t="s">
        <v>18</v>
      </c>
      <c r="H2" s="14" t="s">
        <v>19</v>
      </c>
      <c r="I2" s="14" t="s">
        <v>26</v>
      </c>
      <c r="J2" s="14" t="s">
        <v>2</v>
      </c>
      <c r="K2" s="14" t="s">
        <v>20</v>
      </c>
      <c r="L2" s="14" t="s">
        <v>21</v>
      </c>
    </row>
    <row r="3" spans="1:12" x14ac:dyDescent="0.25">
      <c r="A3" s="5"/>
      <c r="B3" s="23" t="str">
        <f>VLOOKUP($B$2,$F$3:$L$5,COLUMNS($B3:B3)+1,0)</f>
        <v>14 234th St.</v>
      </c>
      <c r="C3" s="24" t="str">
        <f>VLOOKUP($B$2,$F$3:$L$5,COLUMNS($B3:C3)+1,0)</f>
        <v/>
      </c>
      <c r="D3" s="25" t="str">
        <f>VLOOKUP($B$2,$F$3:$L$5,COLUMNS($B3:D3)+1,0)</f>
        <v/>
      </c>
      <c r="F3" s="16" t="s">
        <v>22</v>
      </c>
      <c r="G3" s="16" t="s">
        <v>25</v>
      </c>
      <c r="H3" s="16" t="str">
        <f>""</f>
        <v/>
      </c>
      <c r="I3" s="16" t="str">
        <f>""</f>
        <v/>
      </c>
      <c r="J3" s="16" t="s">
        <v>27</v>
      </c>
      <c r="K3" s="16" t="s">
        <v>28</v>
      </c>
      <c r="L3" s="16">
        <v>98106</v>
      </c>
    </row>
    <row r="4" spans="1:12" x14ac:dyDescent="0.25">
      <c r="A4" s="5"/>
      <c r="B4" s="23" t="str">
        <f>IFERROR(VLOOKUP($B$2,$F$3:$L$5,COLUMNS($B4:B4)+4,0),"")</f>
        <v>Seattle</v>
      </c>
      <c r="C4" s="24" t="str">
        <f>IFERROR(VLOOKUP($B$2,$F$3:$L$5,COLUMNS($B4:C4)+4,0),"")</f>
        <v>WA</v>
      </c>
      <c r="D4" s="25">
        <f>IFERROR(VLOOKUP($B$2,$F$3:$L$5,COLUMNS($B4:D4)+4,0),"")</f>
        <v>98106</v>
      </c>
      <c r="F4" s="16" t="s">
        <v>23</v>
      </c>
      <c r="G4" s="16" t="s">
        <v>29</v>
      </c>
      <c r="H4" s="16" t="s">
        <v>30</v>
      </c>
      <c r="I4" s="16" t="str">
        <f>""</f>
        <v/>
      </c>
      <c r="J4" s="16" t="s">
        <v>31</v>
      </c>
      <c r="K4" s="16" t="s">
        <v>32</v>
      </c>
      <c r="L4" s="16">
        <v>95554</v>
      </c>
    </row>
    <row r="5" spans="1:12" x14ac:dyDescent="0.25">
      <c r="A5" s="5"/>
      <c r="B5" s="26"/>
      <c r="C5" s="27"/>
      <c r="D5" s="28"/>
      <c r="F5" s="16" t="s">
        <v>24</v>
      </c>
      <c r="G5" s="16" t="s">
        <v>33</v>
      </c>
      <c r="H5" s="16" t="s">
        <v>34</v>
      </c>
      <c r="I5" s="16" t="s">
        <v>35</v>
      </c>
      <c r="J5" s="16" t="s">
        <v>27</v>
      </c>
      <c r="K5" s="16" t="s">
        <v>28</v>
      </c>
      <c r="L5" s="16">
        <v>98114</v>
      </c>
    </row>
    <row r="6" spans="1:12" x14ac:dyDescent="0.25">
      <c r="A6" s="5"/>
      <c r="B6" s="6"/>
      <c r="C6" s="6"/>
      <c r="D6" s="7"/>
    </row>
    <row r="7" spans="1:12" x14ac:dyDescent="0.25">
      <c r="A7" s="5" t="s">
        <v>4</v>
      </c>
      <c r="B7" s="6" t="s">
        <v>5</v>
      </c>
      <c r="C7" s="6" t="s">
        <v>6</v>
      </c>
      <c r="D7" s="7" t="s">
        <v>7</v>
      </c>
    </row>
    <row r="8" spans="1:12" x14ac:dyDescent="0.25">
      <c r="A8" s="11" t="s">
        <v>15</v>
      </c>
      <c r="B8" s="1">
        <f t="shared" ref="B8:B10" si="0">IFERROR(VLOOKUP(A8,$F$10:$G$12,2,0),"")</f>
        <v>23.95</v>
      </c>
      <c r="C8" s="1">
        <v>3</v>
      </c>
      <c r="D8" s="12">
        <f t="shared" ref="D8:D10" si="1">IF(ISNUMBER(C8),C8*B8,"")</f>
        <v>71.849999999999994</v>
      </c>
      <c r="F8" s="13" t="s">
        <v>13</v>
      </c>
    </row>
    <row r="9" spans="1:12" x14ac:dyDescent="0.25">
      <c r="A9" s="11"/>
      <c r="B9" s="1" t="str">
        <f t="shared" si="0"/>
        <v/>
      </c>
      <c r="C9" s="1"/>
      <c r="D9" s="12" t="str">
        <f t="shared" si="1"/>
        <v/>
      </c>
      <c r="F9" s="15" t="s">
        <v>4</v>
      </c>
      <c r="G9" s="15" t="s">
        <v>5</v>
      </c>
    </row>
    <row r="10" spans="1:12" x14ac:dyDescent="0.25">
      <c r="A10" s="11"/>
      <c r="B10" s="1" t="str">
        <f t="shared" si="0"/>
        <v/>
      </c>
      <c r="C10" s="1"/>
      <c r="D10" s="12" t="str">
        <f t="shared" si="1"/>
        <v/>
      </c>
      <c r="F10" s="16" t="s">
        <v>14</v>
      </c>
      <c r="G10" s="16">
        <v>24.95</v>
      </c>
    </row>
    <row r="11" spans="1:12" x14ac:dyDescent="0.25">
      <c r="A11" s="5"/>
      <c r="B11" s="6"/>
      <c r="C11" s="1" t="s">
        <v>8</v>
      </c>
      <c r="D11" s="12">
        <f>SUM(D8:D10)</f>
        <v>71.849999999999994</v>
      </c>
      <c r="F11" s="16" t="s">
        <v>15</v>
      </c>
      <c r="G11" s="16">
        <v>23.95</v>
      </c>
    </row>
    <row r="12" spans="1:12" x14ac:dyDescent="0.25">
      <c r="A12" s="5"/>
      <c r="B12" s="6"/>
      <c r="C12" s="1" t="s">
        <v>10</v>
      </c>
      <c r="D12" s="12">
        <f>ROUND(D11*F15,2)</f>
        <v>6.83</v>
      </c>
      <c r="F12" s="16" t="s">
        <v>16</v>
      </c>
      <c r="G12" s="16">
        <v>43.69</v>
      </c>
    </row>
    <row r="13" spans="1:12" x14ac:dyDescent="0.25">
      <c r="A13" s="5"/>
      <c r="B13" s="6"/>
      <c r="C13" s="1" t="s">
        <v>9</v>
      </c>
      <c r="D13" s="12">
        <v>15</v>
      </c>
    </row>
    <row r="14" spans="1:12" x14ac:dyDescent="0.25">
      <c r="A14" s="5"/>
      <c r="B14" s="6"/>
      <c r="C14" s="17" t="s">
        <v>11</v>
      </c>
      <c r="D14" s="18">
        <f>SUM(D11:D13)</f>
        <v>93.679999999999993</v>
      </c>
      <c r="F14" t="s">
        <v>10</v>
      </c>
    </row>
    <row r="15" spans="1:12" ht="15.75" thickBot="1" x14ac:dyDescent="0.3">
      <c r="A15" s="8"/>
      <c r="B15" s="9"/>
      <c r="C15" s="9"/>
      <c r="D15" s="10"/>
      <c r="F15">
        <v>9.5000000000000001E-2</v>
      </c>
    </row>
  </sheetData>
  <dataValidations count="2">
    <dataValidation type="list" allowBlank="1" showInputMessage="1" showErrorMessage="1" sqref="A8:A10">
      <formula1>$F$10:$F$12</formula1>
    </dataValidation>
    <dataValidation type="list" allowBlank="1" showInputMessage="1" showErrorMessage="1" sqref="B2">
      <formula1>$F$3:$F$5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18"/>
  <sheetViews>
    <sheetView zoomScale="130" zoomScaleNormal="130" workbookViewId="0">
      <selection activeCell="B2" sqref="B2"/>
    </sheetView>
  </sheetViews>
  <sheetFormatPr defaultRowHeight="15" x14ac:dyDescent="0.25"/>
  <cols>
    <col min="1" max="1" width="15" customWidth="1"/>
    <col min="2" max="2" width="16.140625" customWidth="1"/>
  </cols>
  <sheetData>
    <row r="1" spans="1:5" x14ac:dyDescent="0.25">
      <c r="A1" s="15" t="s">
        <v>36</v>
      </c>
      <c r="B1" s="15" t="s">
        <v>37</v>
      </c>
      <c r="E1" t="s">
        <v>39</v>
      </c>
    </row>
    <row r="2" spans="1:5" x14ac:dyDescent="0.25">
      <c r="A2" s="32">
        <v>706576267</v>
      </c>
      <c r="E2" s="33" t="s">
        <v>38</v>
      </c>
    </row>
    <row r="3" spans="1:5" x14ac:dyDescent="0.25">
      <c r="A3" s="32">
        <v>592741476</v>
      </c>
    </row>
    <row r="4" spans="1:5" x14ac:dyDescent="0.25">
      <c r="A4" s="32">
        <v>420440140</v>
      </c>
      <c r="E4" t="s">
        <v>40</v>
      </c>
    </row>
    <row r="5" spans="1:5" x14ac:dyDescent="0.25">
      <c r="A5" s="32">
        <v>476013225</v>
      </c>
      <c r="E5" s="33" t="s">
        <v>41</v>
      </c>
    </row>
    <row r="6" spans="1:5" x14ac:dyDescent="0.25">
      <c r="A6" s="32">
        <v>831071873</v>
      </c>
      <c r="E6" s="33" t="s">
        <v>42</v>
      </c>
    </row>
    <row r="7" spans="1:5" x14ac:dyDescent="0.25">
      <c r="A7" s="32">
        <v>947769863</v>
      </c>
    </row>
    <row r="8" spans="1:5" x14ac:dyDescent="0.25">
      <c r="A8" s="32">
        <v>740100210</v>
      </c>
    </row>
    <row r="9" spans="1:5" x14ac:dyDescent="0.25">
      <c r="A9" s="32">
        <v>893864291</v>
      </c>
      <c r="E9" s="33" t="s">
        <v>60</v>
      </c>
    </row>
    <row r="10" spans="1:5" x14ac:dyDescent="0.25">
      <c r="A10" s="32">
        <v>977594282</v>
      </c>
      <c r="E10" s="33" t="s">
        <v>61</v>
      </c>
    </row>
    <row r="11" spans="1:5" x14ac:dyDescent="0.25">
      <c r="A11" s="32">
        <v>741813870</v>
      </c>
    </row>
    <row r="12" spans="1:5" x14ac:dyDescent="0.25">
      <c r="A12" s="32">
        <v>631425740</v>
      </c>
    </row>
    <row r="13" spans="1:5" x14ac:dyDescent="0.25">
      <c r="A13" s="32">
        <v>660303333</v>
      </c>
    </row>
    <row r="14" spans="1:5" x14ac:dyDescent="0.25">
      <c r="A14" s="32">
        <v>623403055</v>
      </c>
    </row>
    <row r="15" spans="1:5" x14ac:dyDescent="0.25">
      <c r="A15" s="32">
        <v>808522899</v>
      </c>
    </row>
    <row r="16" spans="1:5" x14ac:dyDescent="0.25">
      <c r="A16" s="32">
        <v>569669291</v>
      </c>
    </row>
    <row r="17" spans="1:1" x14ac:dyDescent="0.25">
      <c r="A17" s="32">
        <v>989372232</v>
      </c>
    </row>
    <row r="18" spans="1:1" x14ac:dyDescent="0.25">
      <c r="A18" s="32">
        <v>596356135</v>
      </c>
    </row>
  </sheetData>
  <hyperlinks>
    <hyperlink ref="E2" r:id="rId1"/>
    <hyperlink ref="E6" r:id="rId2"/>
    <hyperlink ref="E5" r:id="rId3"/>
    <hyperlink ref="E10" r:id="rId4"/>
    <hyperlink ref="E9" r:id="rId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8"/>
  <sheetViews>
    <sheetView zoomScale="175" zoomScaleNormal="175" workbookViewId="0">
      <selection activeCell="E8" sqref="E8:E11"/>
    </sheetView>
  </sheetViews>
  <sheetFormatPr defaultRowHeight="15" x14ac:dyDescent="0.25"/>
  <cols>
    <col min="1" max="1" width="15" customWidth="1"/>
    <col min="2" max="2" width="16.140625" customWidth="1"/>
  </cols>
  <sheetData>
    <row r="1" spans="1:5" x14ac:dyDescent="0.25">
      <c r="A1" s="15" t="s">
        <v>36</v>
      </c>
      <c r="B1" s="15" t="s">
        <v>37</v>
      </c>
      <c r="E1" t="s">
        <v>39</v>
      </c>
    </row>
    <row r="2" spans="1:5" x14ac:dyDescent="0.25">
      <c r="A2" s="32">
        <v>706576267</v>
      </c>
      <c r="B2" t="s">
        <v>43</v>
      </c>
      <c r="E2" s="33" t="s">
        <v>38</v>
      </c>
    </row>
    <row r="3" spans="1:5" x14ac:dyDescent="0.25">
      <c r="A3" s="32">
        <v>592741476</v>
      </c>
      <c r="B3" t="s">
        <v>44</v>
      </c>
    </row>
    <row r="4" spans="1:5" x14ac:dyDescent="0.25">
      <c r="A4" s="32">
        <v>420440140</v>
      </c>
      <c r="B4" t="s">
        <v>45</v>
      </c>
      <c r="E4" t="s">
        <v>40</v>
      </c>
    </row>
    <row r="5" spans="1:5" x14ac:dyDescent="0.25">
      <c r="A5" s="32">
        <v>476013225</v>
      </c>
      <c r="B5" t="s">
        <v>46</v>
      </c>
      <c r="E5" s="33" t="s">
        <v>41</v>
      </c>
    </row>
    <row r="6" spans="1:5" x14ac:dyDescent="0.25">
      <c r="A6" s="32">
        <v>831071873</v>
      </c>
      <c r="B6" t="s">
        <v>47</v>
      </c>
      <c r="E6" s="33" t="s">
        <v>42</v>
      </c>
    </row>
    <row r="7" spans="1:5" x14ac:dyDescent="0.25">
      <c r="A7" s="32">
        <v>947769863</v>
      </c>
      <c r="B7" t="s">
        <v>48</v>
      </c>
    </row>
    <row r="8" spans="1:5" x14ac:dyDescent="0.25">
      <c r="A8" s="32">
        <v>740100210</v>
      </c>
      <c r="B8" t="s">
        <v>49</v>
      </c>
    </row>
    <row r="9" spans="1:5" x14ac:dyDescent="0.25">
      <c r="A9" s="32">
        <v>893864291</v>
      </c>
      <c r="B9" t="s">
        <v>50</v>
      </c>
      <c r="E9" s="33" t="s">
        <v>60</v>
      </c>
    </row>
    <row r="10" spans="1:5" x14ac:dyDescent="0.25">
      <c r="A10" s="32">
        <v>977594282</v>
      </c>
      <c r="B10" t="s">
        <v>51</v>
      </c>
      <c r="E10" s="33" t="s">
        <v>61</v>
      </c>
    </row>
    <row r="11" spans="1:5" x14ac:dyDescent="0.25">
      <c r="A11" s="32">
        <v>741813870</v>
      </c>
      <c r="B11" t="s">
        <v>52</v>
      </c>
    </row>
    <row r="12" spans="1:5" x14ac:dyDescent="0.25">
      <c r="A12" s="32">
        <v>631425740</v>
      </c>
      <c r="B12" t="s">
        <v>53</v>
      </c>
    </row>
    <row r="13" spans="1:5" x14ac:dyDescent="0.25">
      <c r="A13" s="32">
        <v>660303333</v>
      </c>
      <c r="B13" t="s">
        <v>54</v>
      </c>
    </row>
    <row r="14" spans="1:5" x14ac:dyDescent="0.25">
      <c r="A14" s="32">
        <v>623403055</v>
      </c>
      <c r="B14" t="s">
        <v>55</v>
      </c>
    </row>
    <row r="15" spans="1:5" x14ac:dyDescent="0.25">
      <c r="A15" s="32">
        <v>808522899</v>
      </c>
      <c r="B15" t="s">
        <v>56</v>
      </c>
    </row>
    <row r="16" spans="1:5" x14ac:dyDescent="0.25">
      <c r="A16" s="32">
        <v>569669291</v>
      </c>
      <c r="B16" t="s">
        <v>57</v>
      </c>
    </row>
    <row r="17" spans="1:2" x14ac:dyDescent="0.25">
      <c r="A17" s="32">
        <v>989372232</v>
      </c>
      <c r="B17" t="s">
        <v>58</v>
      </c>
    </row>
    <row r="18" spans="1:2" x14ac:dyDescent="0.25">
      <c r="A18" s="32">
        <v>596356135</v>
      </c>
      <c r="B18" t="s">
        <v>59</v>
      </c>
    </row>
  </sheetData>
  <hyperlinks>
    <hyperlink ref="E2" r:id="rId1"/>
    <hyperlink ref="E6" r:id="rId2"/>
    <hyperlink ref="E5" r:id="rId3"/>
    <hyperlink ref="E10" r:id="rId4"/>
    <hyperlink ref="E9" r:id="rId5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15"/>
  <sheetViews>
    <sheetView zoomScale="145" zoomScaleNormal="145" workbookViewId="0">
      <selection activeCell="B2" sqref="B2"/>
    </sheetView>
  </sheetViews>
  <sheetFormatPr defaultRowHeight="15" x14ac:dyDescent="0.25"/>
  <cols>
    <col min="1" max="1" width="11.5703125" style="34" customWidth="1"/>
    <col min="2" max="2" width="13.85546875" style="34" customWidth="1"/>
    <col min="3" max="3" width="9.140625" style="34"/>
    <col min="4" max="4" width="9" style="34" customWidth="1"/>
    <col min="5" max="5" width="14" style="34" customWidth="1"/>
    <col min="6" max="16384" width="9.140625" style="34"/>
  </cols>
  <sheetData>
    <row r="1" spans="1:5" x14ac:dyDescent="0.25">
      <c r="A1" s="15" t="s">
        <v>72</v>
      </c>
      <c r="B1" s="15" t="s">
        <v>62</v>
      </c>
      <c r="D1" s="15" t="s">
        <v>62</v>
      </c>
      <c r="E1" s="15" t="s">
        <v>72</v>
      </c>
    </row>
    <row r="2" spans="1:5" x14ac:dyDescent="0.25">
      <c r="A2" s="35">
        <v>0.28125</v>
      </c>
      <c r="B2" s="37"/>
      <c r="D2" s="32" t="s">
        <v>63</v>
      </c>
      <c r="E2" s="37"/>
    </row>
    <row r="3" spans="1:5" x14ac:dyDescent="0.25">
      <c r="A3" s="35">
        <v>0.42013888888888884</v>
      </c>
      <c r="B3" s="37"/>
      <c r="D3" s="32" t="s">
        <v>64</v>
      </c>
      <c r="E3" s="37"/>
    </row>
    <row r="4" spans="1:5" x14ac:dyDescent="0.25">
      <c r="A4" s="35">
        <v>0.82291666666666663</v>
      </c>
      <c r="B4" s="37"/>
      <c r="D4" s="32" t="s">
        <v>65</v>
      </c>
      <c r="E4" s="37"/>
    </row>
    <row r="5" spans="1:5" x14ac:dyDescent="0.25">
      <c r="A5" s="35">
        <v>0.94444444444444442</v>
      </c>
      <c r="B5" s="37"/>
      <c r="D5" s="32" t="s">
        <v>66</v>
      </c>
      <c r="E5" s="37"/>
    </row>
    <row r="6" spans="1:5" x14ac:dyDescent="0.25">
      <c r="A6" s="35">
        <v>2.0833333333333332E-2</v>
      </c>
      <c r="B6" s="37"/>
      <c r="D6" s="32" t="s">
        <v>67</v>
      </c>
      <c r="E6" s="37"/>
    </row>
    <row r="7" spans="1:5" x14ac:dyDescent="0.25">
      <c r="A7" s="35">
        <v>0.68055555555555547</v>
      </c>
      <c r="B7" s="37"/>
      <c r="D7" s="32" t="s">
        <v>68</v>
      </c>
      <c r="E7" s="37"/>
    </row>
    <row r="8" spans="1:5" x14ac:dyDescent="0.25">
      <c r="A8" s="35">
        <v>0.72569444444444442</v>
      </c>
      <c r="B8" s="37"/>
      <c r="D8" s="32" t="s">
        <v>69</v>
      </c>
      <c r="E8" s="37"/>
    </row>
    <row r="9" spans="1:5" x14ac:dyDescent="0.25">
      <c r="A9" s="35">
        <v>0.625</v>
      </c>
      <c r="B9" s="37"/>
      <c r="D9" s="32" t="s">
        <v>70</v>
      </c>
      <c r="E9" s="37"/>
    </row>
    <row r="10" spans="1:5" x14ac:dyDescent="0.25">
      <c r="A10" s="35">
        <v>0.55902777777777779</v>
      </c>
      <c r="B10" s="37"/>
      <c r="D10" s="32" t="s">
        <v>71</v>
      </c>
      <c r="E10" s="37"/>
    </row>
    <row r="11" spans="1:5" x14ac:dyDescent="0.25">
      <c r="A11"/>
    </row>
    <row r="12" spans="1:5" x14ac:dyDescent="0.25">
      <c r="A12"/>
    </row>
    <row r="13" spans="1:5" x14ac:dyDescent="0.25">
      <c r="A13"/>
    </row>
    <row r="14" spans="1:5" x14ac:dyDescent="0.25">
      <c r="A14"/>
    </row>
    <row r="15" spans="1:5" x14ac:dyDescent="0.25">
      <c r="A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1260(1)</vt:lpstr>
      <vt:lpstr>1260(2)</vt:lpstr>
      <vt:lpstr>1260(3)</vt:lpstr>
      <vt:lpstr>1260(1an)</vt:lpstr>
      <vt:lpstr>1260(2an)</vt:lpstr>
      <vt:lpstr>1260(3an)</vt:lpstr>
      <vt:lpstr>1261</vt:lpstr>
      <vt:lpstr>1261 (an)</vt:lpstr>
      <vt:lpstr>1262</vt:lpstr>
      <vt:lpstr>1262 (an)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2016-01-21T15:23:17Z</dcterms:created>
  <dcterms:modified xsi:type="dcterms:W3CDTF">2016-01-22T19:51:36Z</dcterms:modified>
</cp:coreProperties>
</file>