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0" yWindow="0" windowWidth="19260" windowHeight="7200" tabRatio="767"/>
  </bookViews>
  <sheets>
    <sheet name="1133" sheetId="22" r:id="rId1"/>
    <sheet name="1133 (an)" sheetId="1" r:id="rId2"/>
    <sheet name="PT(1) (an)" sheetId="12" r:id="rId3"/>
    <sheet name="1 &gt;= Days Late &lt;= 30 (an)" sheetId="16" r:id="rId4"/>
    <sheet name="31 &gt;= Days Late &lt;= 60 (an)" sheetId="15" r:id="rId5"/>
    <sheet name="61 &gt;= Days Late &lt;= 90 (an)" sheetId="14" r:id="rId6"/>
    <sheet name="91 &gt;= Days Late &lt;= 365 (an)" sheetId="13" r:id="rId7"/>
    <sheet name="1 &gt;= Days Late &lt;= 30 (an-Uni)" sheetId="21" r:id="rId8"/>
    <sheet name="31 &gt;= Days Late &lt;= 60 (an-Uni)" sheetId="20" r:id="rId9"/>
    <sheet name="61 &gt;= Days Late &lt;= 90 (an-Uni)" sheetId="19" r:id="rId10"/>
    <sheet name="91 &gt;= Days Late &lt;= 365 (an-Uni)" sheetId="18" r:id="rId11"/>
    <sheet name="PT(2) (an)" sheetId="17" r:id="rId12"/>
  </sheets>
  <calcPr calcId="152511"/>
  <pivotCaches>
    <pivotCache cacheId="36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22" l="1"/>
  <c r="E166" i="22"/>
  <c r="H5" i="22"/>
  <c r="G5" i="22"/>
  <c r="H4" i="22"/>
  <c r="G4" i="22"/>
  <c r="H3" i="22"/>
  <c r="G3" i="22"/>
  <c r="H2" i="22"/>
  <c r="G2" i="22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4" i="18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8" i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8" i="1"/>
  <c r="G8" i="1" s="1"/>
  <c r="H2" i="1" l="1"/>
  <c r="H3" i="1"/>
  <c r="H4" i="1"/>
  <c r="H5" i="1"/>
  <c r="G2" i="1"/>
  <c r="G3" i="1"/>
  <c r="G4" i="1"/>
  <c r="G5" i="1"/>
  <c r="E166" i="1"/>
  <c r="E167" i="1"/>
</calcChain>
</file>

<file path=xl/sharedStrings.xml><?xml version="1.0" encoding="utf-8"?>
<sst xmlns="http://schemas.openxmlformats.org/spreadsheetml/2006/main" count="1263" uniqueCount="407">
  <si>
    <t>Customer</t>
  </si>
  <si>
    <t>InvoiceAmount</t>
  </si>
  <si>
    <t>InvoiceDate</t>
  </si>
  <si>
    <t>Due Date</t>
  </si>
  <si>
    <t>Dang, Trista</t>
  </si>
  <si>
    <t>Potts, Burma</t>
  </si>
  <si>
    <t>Caruso, Ninfa</t>
  </si>
  <si>
    <t>Casper, Senaida</t>
  </si>
  <si>
    <t>Lemieux, Kiana</t>
  </si>
  <si>
    <t>Cousins, Jeniffer</t>
  </si>
  <si>
    <t>Moe, Christi</t>
  </si>
  <si>
    <t>Rapp, Jeni</t>
  </si>
  <si>
    <t>Whitman, Donita</t>
  </si>
  <si>
    <t>Galindo, Retha</t>
  </si>
  <si>
    <t>Mcintosh, Janeth</t>
  </si>
  <si>
    <t>Brant, Elouise</t>
  </si>
  <si>
    <t>Oconnor, Nery</t>
  </si>
  <si>
    <t>Brackett, Curtis</t>
  </si>
  <si>
    <t>Glynn, Louis</t>
  </si>
  <si>
    <t>Angulo, Dierdre</t>
  </si>
  <si>
    <t>Barger, Lorelei</t>
  </si>
  <si>
    <t>Byers, Natisha</t>
  </si>
  <si>
    <t>Whited, Un</t>
  </si>
  <si>
    <t>Easter, Valarie</t>
  </si>
  <si>
    <t>Tolbert, Yoshiko</t>
  </si>
  <si>
    <t>Newby, Kiersten</t>
  </si>
  <si>
    <t>Shank, Sebastian</t>
  </si>
  <si>
    <t>Saldana, Venita</t>
  </si>
  <si>
    <t>Ho, Sylvie</t>
  </si>
  <si>
    <t>Schubert, Gwenn</t>
  </si>
  <si>
    <t>Eldridge, Bridgett</t>
  </si>
  <si>
    <t>Adam, Elmer</t>
  </si>
  <si>
    <t>Allred, Elina</t>
  </si>
  <si>
    <t>Arnett, Helaine</t>
  </si>
  <si>
    <t>Pack, Bradly</t>
  </si>
  <si>
    <t>Hardison, Kacy</t>
  </si>
  <si>
    <t>Zook, Corrinne</t>
  </si>
  <si>
    <t>Pimentel, Cristopher</t>
  </si>
  <si>
    <t>Grooms, Otilia</t>
  </si>
  <si>
    <t>Bray, Errol</t>
  </si>
  <si>
    <t>Toler, Evita</t>
  </si>
  <si>
    <t>Shah, Celsa</t>
  </si>
  <si>
    <t>Turk, Hildegarde</t>
  </si>
  <si>
    <t>Hummel, Joya</t>
  </si>
  <si>
    <t>Scanlon, Catherina</t>
  </si>
  <si>
    <t>Johns, Yuonne</t>
  </si>
  <si>
    <t>Heaton, Lin</t>
  </si>
  <si>
    <t>Hickey, Melina</t>
  </si>
  <si>
    <t>Dupont, Mica</t>
  </si>
  <si>
    <t>Hindman, Dorthey</t>
  </si>
  <si>
    <t>Dumas, Genie</t>
  </si>
  <si>
    <t>Leary, Janelle</t>
  </si>
  <si>
    <t>Jeffery, Alaine</t>
  </si>
  <si>
    <t>Bittner, Kiyoko</t>
  </si>
  <si>
    <t>Marcus, Iona</t>
  </si>
  <si>
    <t>Beals, Wyatt</t>
  </si>
  <si>
    <t>Button, Berna</t>
  </si>
  <si>
    <t>Gillen, Andree</t>
  </si>
  <si>
    <t>Paz, Maia</t>
  </si>
  <si>
    <t>Mathias, Debrah</t>
  </si>
  <si>
    <t>Larose, Gwyneth</t>
  </si>
  <si>
    <t>Roach, Allena</t>
  </si>
  <si>
    <t>Carey, Kristan</t>
  </si>
  <si>
    <t>Breeden, Karol</t>
  </si>
  <si>
    <t>Hancock, Richie</t>
  </si>
  <si>
    <t>Pride, Adolfo</t>
  </si>
  <si>
    <t>Boyles, Ilda</t>
  </si>
  <si>
    <t>Kinard, Laquita</t>
  </si>
  <si>
    <t>Ervin, Lavern</t>
  </si>
  <si>
    <t>Watt, Edward</t>
  </si>
  <si>
    <t>Fournier, Dorene</t>
  </si>
  <si>
    <t>Hook, Marisela</t>
  </si>
  <si>
    <t>Wofford, Reyes</t>
  </si>
  <si>
    <t>Pak, Dollie</t>
  </si>
  <si>
    <t>Torrence, Armida</t>
  </si>
  <si>
    <t>Eckert, Xiomara</t>
  </si>
  <si>
    <t>Minor, Ranee</t>
  </si>
  <si>
    <t>Hutchens, Maryanne</t>
  </si>
  <si>
    <t>Doughty, Teena</t>
  </si>
  <si>
    <t>Hanley, Leatrice</t>
  </si>
  <si>
    <t>Freedman, Kathlyn</t>
  </si>
  <si>
    <t>Grimes, Isis</t>
  </si>
  <si>
    <t>Perreault, Angelique</t>
  </si>
  <si>
    <t>Walter, Bernardina</t>
  </si>
  <si>
    <t>Parr, Consuela</t>
  </si>
  <si>
    <t>Reece, Maisie</t>
  </si>
  <si>
    <t>Harlow, Carmel</t>
  </si>
  <si>
    <t>Honeycutt, Lane</t>
  </si>
  <si>
    <t>Cass, Anthony</t>
  </si>
  <si>
    <t>Steffen, Malinda</t>
  </si>
  <si>
    <t>Mccrary, Merlyn</t>
  </si>
  <si>
    <t>Littleton, Izola</t>
  </si>
  <si>
    <t>Nieves, Treva</t>
  </si>
  <si>
    <t>Mclean, Eldora</t>
  </si>
  <si>
    <t>Dancy, Deena</t>
  </si>
  <si>
    <t>Anglin, Thanh</t>
  </si>
  <si>
    <t>Schrader, Numbers</t>
  </si>
  <si>
    <t>Edgar, Dusti</t>
  </si>
  <si>
    <t>Eldridge, Beckie</t>
  </si>
  <si>
    <t>Picard, Margherita</t>
  </si>
  <si>
    <t>Sander, Carin</t>
  </si>
  <si>
    <t>Bonilla, Michel</t>
  </si>
  <si>
    <t>Hartmann, Samual</t>
  </si>
  <si>
    <t>Dew, Kaye</t>
  </si>
  <si>
    <t>Fuchs, Anneliese</t>
  </si>
  <si>
    <t>Timmons, Devon</t>
  </si>
  <si>
    <t>Gallagher, Damian</t>
  </si>
  <si>
    <t>Wick, Tamatha</t>
  </si>
  <si>
    <t>Elston, Shara</t>
  </si>
  <si>
    <t>Fitzpatrick, Hunter</t>
  </si>
  <si>
    <t>Paquette, Cathey</t>
  </si>
  <si>
    <t>Mcreynolds, Fern</t>
  </si>
  <si>
    <t>Damico, Ammie</t>
  </si>
  <si>
    <t>Gallardo, Armida</t>
  </si>
  <si>
    <t>Lentz, Rosana</t>
  </si>
  <si>
    <t>Delossantos, Son</t>
  </si>
  <si>
    <t>Cortes, Petrina</t>
  </si>
  <si>
    <t>Settle, Madelene</t>
  </si>
  <si>
    <t>Hibbard, Marceline</t>
  </si>
  <si>
    <t>Seidel, Maren</t>
  </si>
  <si>
    <t>Oconner, Glynda</t>
  </si>
  <si>
    <t>Briones, Adria</t>
  </si>
  <si>
    <t>Valentin, Regena</t>
  </si>
  <si>
    <t>Tillman, Yasmine</t>
  </si>
  <si>
    <t>Burrows, Merideth</t>
  </si>
  <si>
    <t>Shuman, Cordia</t>
  </si>
  <si>
    <t>Crump, Glinda</t>
  </si>
  <si>
    <t>Silverman, Delmar</t>
  </si>
  <si>
    <t>Gilman, Romona</t>
  </si>
  <si>
    <t>Kyle, Addie</t>
  </si>
  <si>
    <t>Epps, Eldora</t>
  </si>
  <si>
    <t>Smiley, Brunilda</t>
  </si>
  <si>
    <t>Pennell, Willena</t>
  </si>
  <si>
    <t>Shah, Lorenza</t>
  </si>
  <si>
    <t>Thigpen, Mia</t>
  </si>
  <si>
    <t>Patino, Joseph</t>
  </si>
  <si>
    <t>Coombs, Rasheeda</t>
  </si>
  <si>
    <t>Epstein, Lakia</t>
  </si>
  <si>
    <t>Dailey, Joel</t>
  </si>
  <si>
    <t>Blanchard, Rubi</t>
  </si>
  <si>
    <t>Haight, Darrick</t>
  </si>
  <si>
    <t>Hemphill, Monnie</t>
  </si>
  <si>
    <t>Parson, Terrilyn</t>
  </si>
  <si>
    <t>Mccall, Kasie</t>
  </si>
  <si>
    <t>Pollack, Latesha</t>
  </si>
  <si>
    <t>Rubin, Reynaldo</t>
  </si>
  <si>
    <t>Brill, Evelynn</t>
  </si>
  <si>
    <t>Irby, Tama</t>
  </si>
  <si>
    <t>Hatton, Faustina</t>
  </si>
  <si>
    <t>Finnegan, Marine</t>
  </si>
  <si>
    <t>Pierson, Effie</t>
  </si>
  <si>
    <t>Ashe, Beata</t>
  </si>
  <si>
    <t>Taft, Lala</t>
  </si>
  <si>
    <t>Rutledge, Apryl</t>
  </si>
  <si>
    <t>Byrnes, Edmundo</t>
  </si>
  <si>
    <t>Baca, Tressa</t>
  </si>
  <si>
    <t>Mckinley, Gay</t>
  </si>
  <si>
    <t>Mckeown, Aisha</t>
  </si>
  <si>
    <t>Ezell, Scarlet</t>
  </si>
  <si>
    <t>Conners, Julissa</t>
  </si>
  <si>
    <t>Herrick, Jae</t>
  </si>
  <si>
    <t>Pereira, Otilia</t>
  </si>
  <si>
    <t>Hilliard, Dion</t>
  </si>
  <si>
    <t>Lavigne, Zetta</t>
  </si>
  <si>
    <t>Doty, Zoila</t>
  </si>
  <si>
    <t>Bedford, Michael</t>
  </si>
  <si>
    <t>Barden, Billye</t>
  </si>
  <si>
    <t>Stoddard, Sondra</t>
  </si>
  <si>
    <t>Varner, Alba</t>
  </si>
  <si>
    <t>Harlow, Gilda</t>
  </si>
  <si>
    <t>Vallejo, Ophelia</t>
  </si>
  <si>
    <t>Shields, Madie</t>
  </si>
  <si>
    <t>Mcconnell, Jonna</t>
  </si>
  <si>
    <t>Horn, Elissa</t>
  </si>
  <si>
    <t>Beebe, Leonila</t>
  </si>
  <si>
    <t>Snow, Tamera</t>
  </si>
  <si>
    <t>Creel, Jodee</t>
  </si>
  <si>
    <t>Joy, Vern</t>
  </si>
  <si>
    <t>Dorsey, Khalilah</t>
  </si>
  <si>
    <t>Meek, Exie</t>
  </si>
  <si>
    <t>Marvin, Maybell</t>
  </si>
  <si>
    <t>Mccain, Elba</t>
  </si>
  <si>
    <t>Breen, Dakota</t>
  </si>
  <si>
    <t>Benner, Valda</t>
  </si>
  <si>
    <t>Spalding, Elisha</t>
  </si>
  <si>
    <t>Lance, Mitsue</t>
  </si>
  <si>
    <t>Monahan, Tanika</t>
  </si>
  <si>
    <t>Gold, Theola</t>
  </si>
  <si>
    <t>Carlisle, Cameron</t>
  </si>
  <si>
    <t>Tobin, Dalila</t>
  </si>
  <si>
    <t>Clanton, Kendall</t>
  </si>
  <si>
    <t>Spann, Randi</t>
  </si>
  <si>
    <t>Invoice Number</t>
  </si>
  <si>
    <t>Lookup1</t>
  </si>
  <si>
    <t>Reporting Category</t>
  </si>
  <si>
    <t>Low</t>
  </si>
  <si>
    <t>Upper</t>
  </si>
  <si>
    <t>Days Late</t>
  </si>
  <si>
    <t>Excel Magic Trick 1128: Aging Accounts Receivable Reports On Multiple Sheets With Array Formula</t>
  </si>
  <si>
    <t>Excel Magic Trick 1129: Aging Accounts Receivable Reports Using Slicer &amp;Excel Table Feature</t>
  </si>
  <si>
    <t>Excel Magic Trick 1130: Aging Accounts Receivable Reports Using Advanced Filter</t>
  </si>
  <si>
    <t>Excel Magic Trick 1131: Aging Accounts Receivable Reports On Multiple Sheets With PivotTable</t>
  </si>
  <si>
    <t>Excel Magic Trick 1133: Aging Accounts Receivable Reports: PivotTable &amp; Unique Identifier</t>
  </si>
  <si>
    <t>Report Label</t>
  </si>
  <si>
    <t>Grand Total</t>
  </si>
  <si>
    <t>(All)</t>
  </si>
  <si>
    <t>1 &gt;= Days Late &lt;= 30</t>
  </si>
  <si>
    <t xml:space="preserve">Days Late </t>
  </si>
  <si>
    <t>Invoice Amount</t>
  </si>
  <si>
    <t>91 &gt;= Days Late &lt;= 365</t>
  </si>
  <si>
    <t>61 &gt;= Days Late &lt;= 90</t>
  </si>
  <si>
    <t>31 &gt;= Days Late &lt;= 60</t>
  </si>
  <si>
    <t>UniqueIdentifier</t>
  </si>
  <si>
    <t>Adam, Elmer - 1</t>
  </si>
  <si>
    <t>Adam, Elmer - 2</t>
  </si>
  <si>
    <t>Allred, Elina - 1</t>
  </si>
  <si>
    <t>Anglin, Thanh - 1</t>
  </si>
  <si>
    <t>Angulo, Dierdre - 1</t>
  </si>
  <si>
    <t>Arnett, Helaine - 1</t>
  </si>
  <si>
    <t>Ashe, Beata - 1</t>
  </si>
  <si>
    <t>Baca, Tressa - 1</t>
  </si>
  <si>
    <t>Baca, Tressa - 2</t>
  </si>
  <si>
    <t>Barden, Billye - 1</t>
  </si>
  <si>
    <t>Barger, Lorelei - 1</t>
  </si>
  <si>
    <t>Beals, Wyatt - 1</t>
  </si>
  <si>
    <t>Bedford, Michael - 1</t>
  </si>
  <si>
    <t>Beebe, Leonila - 1</t>
  </si>
  <si>
    <t>Benner, Valda - 1</t>
  </si>
  <si>
    <t>Bittner, Kiyoko - 1</t>
  </si>
  <si>
    <t>Blanchard, Rubi - 1</t>
  </si>
  <si>
    <t>Bonilla, Michel - 1</t>
  </si>
  <si>
    <t>Boyles, Ilda - 1</t>
  </si>
  <si>
    <t>Brackett, Curtis - 1</t>
  </si>
  <si>
    <t>Brant, Elouise - 1</t>
  </si>
  <si>
    <t>Bray, Errol - 1</t>
  </si>
  <si>
    <t>Breeden, Karol - 1</t>
  </si>
  <si>
    <t>Breen, Dakota - 1</t>
  </si>
  <si>
    <t>Brill, Evelynn - 1</t>
  </si>
  <si>
    <t>Briones, Adria - 1</t>
  </si>
  <si>
    <t>Burrows, Merideth - 1</t>
  </si>
  <si>
    <t>Button, Berna - 1</t>
  </si>
  <si>
    <t>Byers, Natisha - 1</t>
  </si>
  <si>
    <t>Byrnes, Edmundo - 1</t>
  </si>
  <si>
    <t>Carey, Kristan - 1</t>
  </si>
  <si>
    <t>Carlisle, Cameron - 1</t>
  </si>
  <si>
    <t>Caruso, Ninfa - 1</t>
  </si>
  <si>
    <t>Caruso, Ninfa - 2</t>
  </si>
  <si>
    <t>Casper, Senaida - 1</t>
  </si>
  <si>
    <t>Cass, Anthony - 1</t>
  </si>
  <si>
    <t>Clanton, Kendall - 1</t>
  </si>
  <si>
    <t>Conners, Julissa - 1</t>
  </si>
  <si>
    <t>Coombs, Rasheeda - 1</t>
  </si>
  <si>
    <t>Cortes, Petrina - 1</t>
  </si>
  <si>
    <t>Cousins, Jeniffer - 1</t>
  </si>
  <si>
    <t>Creel, Jodee - 1</t>
  </si>
  <si>
    <t>Crump, Glinda - 1</t>
  </si>
  <si>
    <t>Dailey, Joel - 1</t>
  </si>
  <si>
    <t>Damico, Ammie - 1</t>
  </si>
  <si>
    <t>Dancy, Deena - 1</t>
  </si>
  <si>
    <t>Dang, Trista - 1</t>
  </si>
  <si>
    <t>Dang, Trista - 2</t>
  </si>
  <si>
    <t>Delossantos, Son - 1</t>
  </si>
  <si>
    <t>Dew, Kaye - 1</t>
  </si>
  <si>
    <t>Dorsey, Khalilah - 1</t>
  </si>
  <si>
    <t>Doty, Zoila - 1</t>
  </si>
  <si>
    <t>Doughty, Teena - 1</t>
  </si>
  <si>
    <t>Dumas, Genie - 1</t>
  </si>
  <si>
    <t>Dupont, Mica - 1</t>
  </si>
  <si>
    <t>Easter, Valarie - 1</t>
  </si>
  <si>
    <t>Eckert, Xiomara - 1</t>
  </si>
  <si>
    <t>Edgar, Dusti - 1</t>
  </si>
  <si>
    <t>Eldridge, Beckie - 1</t>
  </si>
  <si>
    <t>Eldridge, Bridgett - 1</t>
  </si>
  <si>
    <t>Elston, Shara - 1</t>
  </si>
  <si>
    <t>Epps, Eldora - 1</t>
  </si>
  <si>
    <t>Epstein, Lakia - 1</t>
  </si>
  <si>
    <t>Ervin, Lavern - 1</t>
  </si>
  <si>
    <t>Ezell, Scarlet - 1</t>
  </si>
  <si>
    <t>Finnegan, Marine - 1</t>
  </si>
  <si>
    <t>Fitzpatrick, Hunter - 1</t>
  </si>
  <si>
    <t>Fournier, Dorene - 1</t>
  </si>
  <si>
    <t>Freedman, Kathlyn - 1</t>
  </si>
  <si>
    <t>Fuchs, Anneliese - 1</t>
  </si>
  <si>
    <t>Galindo, Retha - 1</t>
  </si>
  <si>
    <t>Gallagher, Damian - 1</t>
  </si>
  <si>
    <t>Gallardo, Armida - 1</t>
  </si>
  <si>
    <t>Gillen, Andree - 1</t>
  </si>
  <si>
    <t>Gilman, Romona - 1</t>
  </si>
  <si>
    <t>Glynn, Louis - 1</t>
  </si>
  <si>
    <t>Gold, Theola - 1</t>
  </si>
  <si>
    <t>Grimes, Isis - 1</t>
  </si>
  <si>
    <t>Grooms, Otilia - 1</t>
  </si>
  <si>
    <t>Haight, Darrick - 1</t>
  </si>
  <si>
    <t>Hancock, Richie - 1</t>
  </si>
  <si>
    <t>Hanley, Leatrice - 1</t>
  </si>
  <si>
    <t>Hardison, Kacy - 1</t>
  </si>
  <si>
    <t>Harlow, Carmel - 1</t>
  </si>
  <si>
    <t>Harlow, Gilda - 1</t>
  </si>
  <si>
    <t>Hartmann, Samual - 1</t>
  </si>
  <si>
    <t>Hatton, Faustina - 1</t>
  </si>
  <si>
    <t>Heaton, Lin - 1</t>
  </si>
  <si>
    <t>Hemphill, Monnie - 1</t>
  </si>
  <si>
    <t>Herrick, Jae - 1</t>
  </si>
  <si>
    <t>Hibbard, Marceline - 1</t>
  </si>
  <si>
    <t>Hickey, Melina - 1</t>
  </si>
  <si>
    <t>Hilliard, Dion - 1</t>
  </si>
  <si>
    <t>Hindman, Dorthey - 1</t>
  </si>
  <si>
    <t>Ho, Sylvie - 1</t>
  </si>
  <si>
    <t>Honeycutt, Lane - 1</t>
  </si>
  <si>
    <t>Hook, Marisela - 1</t>
  </si>
  <si>
    <t>Horn, Elissa - 1</t>
  </si>
  <si>
    <t>Hummel, Joya - 1</t>
  </si>
  <si>
    <t>Hutchens, Maryanne - 1</t>
  </si>
  <si>
    <t>Irby, Tama - 1</t>
  </si>
  <si>
    <t>Jeffery, Alaine - 1</t>
  </si>
  <si>
    <t>Johns, Yuonne - 1</t>
  </si>
  <si>
    <t>Joy, Vern - 1</t>
  </si>
  <si>
    <t>Kinard, Laquita - 1</t>
  </si>
  <si>
    <t>Kyle, Addie - 1</t>
  </si>
  <si>
    <t>Lance, Mitsue - 1</t>
  </si>
  <si>
    <t>Larose, Gwyneth - 1</t>
  </si>
  <si>
    <t>Lavigne, Zetta - 1</t>
  </si>
  <si>
    <t>Leary, Janelle - 1</t>
  </si>
  <si>
    <t>Lemieux, Kiana - 1</t>
  </si>
  <si>
    <t>Lentz, Rosana - 1</t>
  </si>
  <si>
    <t>Littleton, Izola - 1</t>
  </si>
  <si>
    <t>Marcus, Iona - 1</t>
  </si>
  <si>
    <t>Marvin, Maybell - 1</t>
  </si>
  <si>
    <t>Mathias, Debrah - 1</t>
  </si>
  <si>
    <t>Mccain, Elba - 1</t>
  </si>
  <si>
    <t>Mccall, Kasie - 1</t>
  </si>
  <si>
    <t>Mcconnell, Jonna - 1</t>
  </si>
  <si>
    <t>Mccrary, Merlyn - 1</t>
  </si>
  <si>
    <t>Mcintosh, Janeth - 1</t>
  </si>
  <si>
    <t>Mckeown, Aisha - 1</t>
  </si>
  <si>
    <t>Mckinley, Gay - 1</t>
  </si>
  <si>
    <t>Mclean, Eldora - 1</t>
  </si>
  <si>
    <t>Mcreynolds, Fern - 1</t>
  </si>
  <si>
    <t>Meek, Exie - 1</t>
  </si>
  <si>
    <t>Minor, Ranee - 1</t>
  </si>
  <si>
    <t>Moe, Christi - 1</t>
  </si>
  <si>
    <t>Moe, Christi - 2</t>
  </si>
  <si>
    <t>Monahan, Tanika - 1</t>
  </si>
  <si>
    <t>Newby, Kiersten - 1</t>
  </si>
  <si>
    <t>Nieves, Treva - 1</t>
  </si>
  <si>
    <t>Oconner, Glynda - 1</t>
  </si>
  <si>
    <t>Oconnor, Nery - 1</t>
  </si>
  <si>
    <t>Pack, Bradly - 1</t>
  </si>
  <si>
    <t>Pak, Dollie - 1</t>
  </si>
  <si>
    <t>Paquette, Cathey - 1</t>
  </si>
  <si>
    <t>Parr, Consuela - 1</t>
  </si>
  <si>
    <t>Parson, Terrilyn - 1</t>
  </si>
  <si>
    <t>Patino, Joseph - 1</t>
  </si>
  <si>
    <t>Paz, Maia - 1</t>
  </si>
  <si>
    <t>Pennell, Willena - 1</t>
  </si>
  <si>
    <t>Pereira, Otilia - 1</t>
  </si>
  <si>
    <t>Perreault, Angelique - 1</t>
  </si>
  <si>
    <t>Picard, Margherita - 1</t>
  </si>
  <si>
    <t>Pierson, Effie - 1</t>
  </si>
  <si>
    <t>Pimentel, Cristopher - 1</t>
  </si>
  <si>
    <t>Pollack, Latesha - 1</t>
  </si>
  <si>
    <t>Potts, Burma - 1</t>
  </si>
  <si>
    <t>Pride, Adolfo - 1</t>
  </si>
  <si>
    <t>Rapp, Jeni - 1</t>
  </si>
  <si>
    <t>Reece, Maisie - 1</t>
  </si>
  <si>
    <t>Roach, Allena - 1</t>
  </si>
  <si>
    <t>Rubin, Reynaldo - 1</t>
  </si>
  <si>
    <t>Rutledge, Apryl - 1</t>
  </si>
  <si>
    <t>Saldana, Venita - 1</t>
  </si>
  <si>
    <t>Sander, Carin - 1</t>
  </si>
  <si>
    <t>Scanlon, Catherina - 1</t>
  </si>
  <si>
    <t>Schrader, Numbers - 1</t>
  </si>
  <si>
    <t>Schubert, Gwenn - 1</t>
  </si>
  <si>
    <t>Seidel, Maren - 1</t>
  </si>
  <si>
    <t>Settle, Madelene - 1</t>
  </si>
  <si>
    <t>Shah, Celsa - 1</t>
  </si>
  <si>
    <t>Shah, Lorenza - 1</t>
  </si>
  <si>
    <t>Shank, Sebastian - 1</t>
  </si>
  <si>
    <t>Shields, Madie - 1</t>
  </si>
  <si>
    <t>Shuman, Cordia - 1</t>
  </si>
  <si>
    <t>Silverman, Delmar - 1</t>
  </si>
  <si>
    <t>Smiley, Brunilda - 1</t>
  </si>
  <si>
    <t>Snow, Tamera - 1</t>
  </si>
  <si>
    <t>Spalding, Elisha - 1</t>
  </si>
  <si>
    <t>Spann, Randi - 1</t>
  </si>
  <si>
    <t>Steffen, Malinda - 1</t>
  </si>
  <si>
    <t>Stoddard, Sondra - 1</t>
  </si>
  <si>
    <t>Taft, Lala - 1</t>
  </si>
  <si>
    <t>Thigpen, Mia - 1</t>
  </si>
  <si>
    <t>Tillman, Yasmine - 1</t>
  </si>
  <si>
    <t>Timmons, Devon - 1</t>
  </si>
  <si>
    <t>Tobin, Dalila - 1</t>
  </si>
  <si>
    <t>Tolbert, Yoshiko - 1</t>
  </si>
  <si>
    <t>Toler, Evita - 1</t>
  </si>
  <si>
    <t>Torrence, Armida - 1</t>
  </si>
  <si>
    <t>Turk, Hildegarde - 1</t>
  </si>
  <si>
    <t>Valentin, Regena - 1</t>
  </si>
  <si>
    <t>Vallejo, Ophelia - 1</t>
  </si>
  <si>
    <t>Varner, Alba - 1</t>
  </si>
  <si>
    <t>Walter, Bernardina - 1</t>
  </si>
  <si>
    <t>Watt, Edward - 1</t>
  </si>
  <si>
    <t>Whited, Un - 1</t>
  </si>
  <si>
    <t>Whitman, Donita - 1</t>
  </si>
  <si>
    <t>Wick, Tamatha - 1</t>
  </si>
  <si>
    <t>Wofford, Reyes - 1</t>
  </si>
  <si>
    <t>Zook, Corrinne - 1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</si>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</sst>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2" borderId="1" xfId="0" applyFill="1" applyBorder="1"/>
    <xf numFmtId="0" fontId="0" fillId="0" borderId="0" xfId="0" applyNumberFormat="1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pivotButton="1"/>
    <xf numFmtId="166" fontId="0" fillId="0" borderId="0" xfId="0" applyNumberFormat="1"/>
    <xf numFmtId="0" fontId="0" fillId="2" borderId="1" xfId="0" applyNumberFormat="1" applyFill="1" applyBorder="1"/>
    <xf numFmtId="0" fontId="2" fillId="0" borderId="1" xfId="0" applyFont="1" applyBorder="1"/>
    <xf numFmtId="0" fontId="0" fillId="0" borderId="1" xfId="0" applyBorder="1"/>
    <xf numFmtId="8" fontId="0" fillId="0" borderId="1" xfId="0" applyNumberFormat="1" applyBorder="1"/>
    <xf numFmtId="14" fontId="0" fillId="0" borderId="1" xfId="0" applyNumberFormat="1" applyBorder="1"/>
    <xf numFmtId="0" fontId="1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1836.61040208333" createdVersion="5" refreshedVersion="5" minRefreshableVersion="3" recordCount="193">
  <cacheSource type="worksheet">
    <worksheetSource ref="A7:H200" sheet="1133 (an)"/>
  </cacheSource>
  <cacheFields count="8">
    <cacheField name="Customer" numFmtId="0">
      <sharedItems count="188">
        <s v="Steffen, Malinda"/>
        <s v="Zook, Corrinne"/>
        <s v="Mccain, Elba"/>
        <s v="Pennell, Willena"/>
        <s v="Mathias, Debrah"/>
        <s v="Whited, Un"/>
        <s v="Mclean, Eldora"/>
        <s v="Silverman, Delmar"/>
        <s v="Thigpen, Mia"/>
        <s v="Settle, Madelene"/>
        <s v="Anglin, Thanh"/>
        <s v="Wofford, Reyes"/>
        <s v="Lentz, Rosana"/>
        <s v="Hanley, Leatrice"/>
        <s v="Irby, Tama"/>
        <s v="Hickey, Melina"/>
        <s v="Ho, Sylvie"/>
        <s v="Edgar, Dusti"/>
        <s v="Dang, Trista"/>
        <s v="Brill, Evelynn"/>
        <s v="Johns, Yuonne"/>
        <s v="Cousins, Jeniffer"/>
        <s v="Pimentel, Cristopher"/>
        <s v="Shuman, Cordia"/>
        <s v="Gilman, Romona"/>
        <s v="Hemphill, Monnie"/>
        <s v="Coombs, Rasheeda"/>
        <s v="Hibbard, Marceline"/>
        <s v="Freedman, Kathlyn"/>
        <s v="Marvin, Maybell"/>
        <s v="Bonilla, Michel"/>
        <s v="Shah, Celsa"/>
        <s v="Walter, Bernardina"/>
        <s v="Dorsey, Khalilah"/>
        <s v="Gold, Theola"/>
        <s v="Mcconnell, Jonna"/>
        <s v="Doty, Zoila"/>
        <s v="Perreault, Angelique"/>
        <s v="Brant, Elouise"/>
        <s v="Varner, Alba"/>
        <s v="Harlow, Gilda"/>
        <s v="Lemieux, Kiana"/>
        <s v="Valentin, Regena"/>
        <s v="Pereira, Otilia"/>
        <s v="Galindo, Retha"/>
        <s v="Herrick, Jae"/>
        <s v="Lance, Mitsue"/>
        <s v="Smiley, Brunilda"/>
        <s v="Grimes, Isis"/>
        <s v="Parr, Consuela"/>
        <s v="Mccrary, Merlyn"/>
        <s v="Wick, Tamatha"/>
        <s v="Caruso, Ninfa"/>
        <s v="Mcintosh, Janeth"/>
        <s v="Dupont, Mica"/>
        <s v="Conners, Julissa"/>
        <s v="Potts, Burma"/>
        <s v="Mckeown, Aisha"/>
        <s v="Moe, Christi"/>
        <s v="Clanton, Kendall"/>
        <s v="Reece, Maisie"/>
        <s v="Button, Berna"/>
        <s v="Schrader, Numbers"/>
        <s v="Brackett, Curtis"/>
        <s v="Byrnes, Edmundo"/>
        <s v="Eldridge, Beckie"/>
        <s v="Harlow, Carmel"/>
        <s v="Kinard, Laquita"/>
        <s v="Dumas, Genie"/>
        <s v="Littleton, Izola"/>
        <s v="Larose, Gwyneth"/>
        <s v="Scanlon, Catherina"/>
        <s v="Benner, Valda"/>
        <s v="Eckert, Xiomara"/>
        <s v="Hook, Marisela"/>
        <s v="Pierson, Effie"/>
        <s v="Ezell, Scarlet"/>
        <s v="Dancy, Deena"/>
        <s v="Schubert, Gwenn"/>
        <s v="Hartmann, Samual"/>
        <s v="Torrence, Armida"/>
        <s v="Bittner, Kiyoko"/>
        <s v="Casper, Senaida"/>
        <s v="Newby, Kiersten"/>
        <s v="Roach, Allena"/>
        <s v="Hilliard, Dion"/>
        <s v="Honeycutt, Lane"/>
        <s v="Lavigne, Zetta"/>
        <s v="Leary, Janelle"/>
        <s v="Shields, Madie"/>
        <s v="Whitman, Donita"/>
        <s v="Vallejo, Ophelia"/>
        <s v="Mckinley, Gay"/>
        <s v="Arnett, Helaine"/>
        <s v="Breeden, Karol"/>
        <s v="Marcus, Iona"/>
        <s v="Dailey, Joel"/>
        <s v="Mcreynolds, Fern"/>
        <s v="Fuchs, Anneliese"/>
        <s v="Glynn, Louis"/>
        <s v="Meek, Exie"/>
        <s v="Finnegan, Marine"/>
        <s v="Oconnor, Nery"/>
        <s v="Angulo, Dierdre"/>
        <s v="Gallardo, Armida"/>
        <s v="Beebe, Leonila"/>
        <s v="Carlisle, Cameron"/>
        <s v="Beals, Wyatt"/>
        <s v="Ervin, Lavern"/>
        <s v="Stoddard, Sondra"/>
        <s v="Carey, Kristan"/>
        <s v="Taft, Lala"/>
        <s v="Byers, Natisha"/>
        <s v="Parson, Terrilyn"/>
        <s v="Barden, Billye"/>
        <s v="Pride, Adolfo"/>
        <s v="Hummel, Joya"/>
        <s v="Jeffery, Alaine"/>
        <s v="Shank, Sebastian"/>
        <s v="Tolbert, Yoshiko"/>
        <s v="Rapp, Jeni"/>
        <s v="Spalding, Elisha"/>
        <s v="Dew, Kaye"/>
        <s v="Doughty, Teena"/>
        <s v="Elston, Shara"/>
        <s v="Boyles, Ilda"/>
        <s v="Saldana, Venita"/>
        <s v="Snow, Tamera"/>
        <s v="Haight, Darrick"/>
        <s v="Barger, Lorelei"/>
        <s v="Ashe, Beata"/>
        <s v="Allred, Elina"/>
        <s v="Pak, Dollie"/>
        <s v="Bray, Errol"/>
        <s v="Nieves, Treva"/>
        <s v="Rubin, Reynaldo"/>
        <s v="Seidel, Maren"/>
        <s v="Patino, Joseph"/>
        <s v="Gallagher, Damian"/>
        <s v="Grooms, Otilia"/>
        <s v="Epstein, Lakia"/>
        <s v="Adam, Elmer"/>
        <s v="Hardison, Kacy"/>
        <s v="Oconner, Glynda"/>
        <s v="Paz, Maia"/>
        <s v="Rutledge, Apryl"/>
        <s v="Bedford, Michael"/>
        <s v="Briones, Adria"/>
        <s v="Mccall, Kasie"/>
        <s v="Creel, Jodee"/>
        <s v="Timmons, Devon"/>
        <s v="Blanchard, Rubi"/>
        <s v="Easter, Valarie"/>
        <s v="Epps, Eldora"/>
        <s v="Hindman, Dorthey"/>
        <s v="Monahan, Tanika"/>
        <s v="Baca, Tressa"/>
        <s v="Kyle, Addie"/>
        <s v="Pack, Bradly"/>
        <s v="Fitzpatrick, Hunter"/>
        <s v="Paquette, Cathey"/>
        <s v="Sander, Carin"/>
        <s v="Fournier, Dorene"/>
        <s v="Hatton, Faustina"/>
        <s v="Cass, Anthony"/>
        <s v="Crump, Glinda"/>
        <s v="Tobin, Dalila"/>
        <s v="Turk, Hildegarde"/>
        <s v="Joy, Vern"/>
        <s v="Tillman, Yasmine"/>
        <s v="Cortes, Petrina"/>
        <s v="Eldridge, Bridgett"/>
        <s v="Watt, Edward"/>
        <s v="Minor, Ranee"/>
        <s v="Gillen, Andree"/>
        <s v="Burrows, Merideth"/>
        <s v="Delossantos, Son"/>
        <s v="Toler, Evita"/>
        <s v="Breen, Dakota"/>
        <s v="Horn, Elissa"/>
        <s v="Pollack, Latesha"/>
        <s v="Hutchens, Maryanne"/>
        <s v="Shah, Lorenza"/>
        <s v="Picard, Margherita"/>
        <s v="Heaton, Lin"/>
        <s v="Spann, Randi"/>
        <s v="Hancock, Richie"/>
        <s v="Damico, Ammie"/>
      </sharedItems>
    </cacheField>
    <cacheField name="Invoice Number" numFmtId="0">
      <sharedItems containsSemiMixedTypes="0" containsString="0" containsNumber="1" containsInteger="1" minValue="17092" maxValue="21822" count="193">
        <n v="17092"/>
        <n v="17123"/>
        <n v="17145"/>
        <n v="17166"/>
        <n v="17187"/>
        <n v="17221"/>
        <n v="17241"/>
        <n v="17263"/>
        <n v="17288"/>
        <n v="17312"/>
        <n v="17340"/>
        <n v="17375"/>
        <n v="17405"/>
        <n v="17436"/>
        <n v="17455"/>
        <n v="17476"/>
        <n v="17495"/>
        <n v="17523"/>
        <n v="17550"/>
        <n v="17585"/>
        <n v="17604"/>
        <n v="17637"/>
        <n v="17654"/>
        <n v="17678"/>
        <n v="17699"/>
        <n v="17721"/>
        <n v="17748"/>
        <n v="17785"/>
        <n v="17806"/>
        <n v="17829"/>
        <n v="17863"/>
        <n v="17883"/>
        <n v="17907"/>
        <n v="17929"/>
        <n v="17946"/>
        <n v="17962"/>
        <n v="17988"/>
        <n v="18011"/>
        <n v="18045"/>
        <n v="18070"/>
        <n v="18103"/>
        <n v="18120"/>
        <n v="18141"/>
        <n v="18161"/>
        <n v="18187"/>
        <n v="18213"/>
        <n v="18228"/>
        <n v="18245"/>
        <n v="18273"/>
        <n v="18300"/>
        <n v="18320"/>
        <n v="18348"/>
        <n v="18377"/>
        <n v="18406"/>
        <n v="18433"/>
        <n v="18457"/>
        <n v="18480"/>
        <n v="18500"/>
        <n v="18532"/>
        <n v="18559"/>
        <n v="18579"/>
        <n v="18610"/>
        <n v="18636"/>
        <n v="18659"/>
        <n v="18678"/>
        <n v="18695"/>
        <n v="18716"/>
        <n v="18740"/>
        <n v="18763"/>
        <n v="18789"/>
        <n v="18813"/>
        <n v="18840"/>
        <n v="18860"/>
        <n v="18881"/>
        <n v="18897"/>
        <n v="18919"/>
        <n v="18944"/>
        <n v="18975"/>
        <n v="18992"/>
        <n v="19017"/>
        <n v="19044"/>
        <n v="19065"/>
        <n v="19082"/>
        <n v="19104"/>
        <n v="19130"/>
        <n v="19150"/>
        <n v="19175"/>
        <n v="19200"/>
        <n v="19225"/>
        <n v="19254"/>
        <n v="19269"/>
        <n v="19294"/>
        <n v="19316"/>
        <n v="19340"/>
        <n v="19361"/>
        <n v="19381"/>
        <n v="19399"/>
        <n v="19425"/>
        <n v="19454"/>
        <n v="19484"/>
        <n v="19501"/>
        <n v="19525"/>
        <n v="19550"/>
        <n v="19578"/>
        <n v="19605"/>
        <n v="19630"/>
        <n v="19661"/>
        <n v="19677"/>
        <n v="19707"/>
        <n v="19724"/>
        <n v="19746"/>
        <n v="19764"/>
        <n v="19783"/>
        <n v="19804"/>
        <n v="19819"/>
        <n v="19843"/>
        <n v="19872"/>
        <n v="19895"/>
        <n v="19918"/>
        <n v="19942"/>
        <n v="19969"/>
        <n v="19996"/>
        <n v="20018"/>
        <n v="20043"/>
        <n v="20058"/>
        <n v="20082"/>
        <n v="20109"/>
        <n v="20124"/>
        <n v="20145"/>
        <n v="20164"/>
        <n v="20190"/>
        <n v="20211"/>
        <n v="20237"/>
        <n v="20265"/>
        <n v="20288"/>
        <n v="20317"/>
        <n v="20347"/>
        <n v="20373"/>
        <n v="20394"/>
        <n v="20413"/>
        <n v="20442"/>
        <n v="20466"/>
        <n v="20498"/>
        <n v="20518"/>
        <n v="20544"/>
        <n v="20572"/>
        <n v="20587"/>
        <n v="20614"/>
        <n v="20639"/>
        <n v="20666"/>
        <n v="20687"/>
        <n v="20704"/>
        <n v="20726"/>
        <n v="20753"/>
        <n v="20769"/>
        <n v="20794"/>
        <n v="20823"/>
        <n v="20854"/>
        <n v="20874"/>
        <n v="20897"/>
        <n v="20917"/>
        <n v="20943"/>
        <n v="20965"/>
        <n v="20989"/>
        <n v="21011"/>
        <n v="21030"/>
        <n v="21056"/>
        <n v="21074"/>
        <n v="21090"/>
        <n v="21105"/>
        <n v="21126"/>
        <n v="21149"/>
        <n v="21202"/>
        <n v="21226"/>
        <n v="21254"/>
        <n v="21270"/>
        <n v="21293"/>
        <n v="21311"/>
        <n v="21334"/>
        <n v="21358"/>
        <n v="21375"/>
        <n v="21396"/>
        <n v="21443"/>
        <n v="21459"/>
        <n v="21500"/>
        <n v="21533"/>
        <n v="21548"/>
        <n v="21575"/>
        <n v="21606"/>
        <n v="21657"/>
        <n v="21722"/>
        <n v="21807"/>
        <n v="21822"/>
      </sharedItems>
    </cacheField>
    <cacheField name="InvoiceAmount" numFmtId="8">
      <sharedItems containsSemiMixedTypes="0" containsString="0" containsNumber="1" containsInteger="1" minValue="13" maxValue="6497"/>
    </cacheField>
    <cacheField name="InvoiceDate" numFmtId="14">
      <sharedItems containsSemiMixedTypes="0" containsNonDate="0" containsDate="1" containsString="0" minDate="2013-10-01T00:00:00" maxDate="2014-06-02T00:00:00"/>
    </cacheField>
    <cacheField name="Due Date" numFmtId="14">
      <sharedItems containsSemiMixedTypes="0" containsNonDate="0" containsDate="1" containsString="0" minDate="2013-11-11T00:00:00" maxDate="2014-07-16T00:00:00" count="121">
        <d v="2014-02-23T00:00:00"/>
        <d v="2014-01-09T00:00:00"/>
        <d v="2013-11-16T00:00:00"/>
        <d v="2014-01-26T00:00:00"/>
        <d v="2013-11-11T00:00:00"/>
        <d v="2013-12-05T00:00:00"/>
        <d v="2014-03-10T00:00:00"/>
        <d v="2014-01-30T00:00:00"/>
        <d v="2014-01-17T00:00:00"/>
        <d v="2014-01-08T00:00:00"/>
        <d v="2014-01-22T00:00:00"/>
        <d v="2014-03-11T00:00:00"/>
        <d v="2014-01-19T00:00:00"/>
        <d v="2014-01-12T00:00:00"/>
        <d v="2013-12-21T00:00:00"/>
        <d v="2014-02-20T00:00:00"/>
        <d v="2014-03-15T00:00:00"/>
        <d v="2014-03-18T00:00:00"/>
        <d v="2014-04-21T00:00:00"/>
        <d v="2014-03-20T00:00:00"/>
        <d v="2014-02-13T00:00:00"/>
        <d v="2014-03-01T00:00:00"/>
        <d v="2014-05-09T00:00:00"/>
        <d v="2014-01-24T00:00:00"/>
        <d v="2014-02-28T00:00:00"/>
        <d v="2014-03-07T00:00:00"/>
        <d v="2014-02-02T00:00:00"/>
        <d v="2014-03-22T00:00:00"/>
        <d v="2014-03-12T00:00:00"/>
        <d v="2014-02-12T00:00:00"/>
        <d v="2014-01-28T00:00:00"/>
        <d v="2014-03-04T00:00:00"/>
        <d v="2014-02-24T00:00:00"/>
        <d v="2014-03-25T00:00:00"/>
        <d v="2014-02-17T00:00:00"/>
        <d v="2014-02-07T00:00:00"/>
        <d v="2014-02-09T00:00:00"/>
        <d v="2014-02-16T00:00:00"/>
        <d v="2014-03-03T00:00:00"/>
        <d v="2014-02-14T00:00:00"/>
        <d v="2014-03-28T00:00:00"/>
        <d v="2014-03-26T00:00:00"/>
        <d v="2014-02-18T00:00:00"/>
        <d v="2014-02-26T00:00:00"/>
        <d v="2014-03-08T00:00:00"/>
        <d v="2014-04-03T00:00:00"/>
        <d v="2014-03-23T00:00:00"/>
        <d v="2014-04-20T00:00:00"/>
        <d v="2014-03-05T00:00:00"/>
        <d v="2014-04-28T00:00:00"/>
        <d v="2014-05-08T00:00:00"/>
        <d v="2014-05-13T00:00:00"/>
        <d v="2014-03-30T00:00:00"/>
        <d v="2014-04-19T00:00:00"/>
        <d v="2014-04-30T00:00:00"/>
        <d v="2014-04-12T00:00:00"/>
        <d v="2014-04-29T00:00:00"/>
        <d v="2014-05-15T00:00:00"/>
        <d v="2014-05-05T00:00:00"/>
        <d v="2014-05-03T00:00:00"/>
        <d v="2014-05-21T00:00:00"/>
        <d v="2014-04-16T00:00:00"/>
        <d v="2014-05-14T00:00:00"/>
        <d v="2014-04-10T00:00:00"/>
        <d v="2014-04-14T00:00:00"/>
        <d v="2014-05-25T00:00:00"/>
        <d v="2014-04-27T00:00:00"/>
        <d v="2014-05-24T00:00:00"/>
        <d v="2014-04-18T00:00:00"/>
        <d v="2014-05-02T00:00:00"/>
        <d v="2014-05-23T00:00:00"/>
        <d v="2014-06-06T00:00:00"/>
        <d v="2014-05-18T00:00:00"/>
        <d v="2014-05-31T00:00:00"/>
        <d v="2014-05-04T00:00:00"/>
        <d v="2014-05-29T00:00:00"/>
        <d v="2014-04-23T00:00:00"/>
        <d v="2014-06-14T00:00:00"/>
        <d v="2014-05-06T00:00:00"/>
        <d v="2014-06-12T00:00:00"/>
        <d v="2014-05-27T00:00:00"/>
        <d v="2014-06-17T00:00:00"/>
        <d v="2014-06-19T00:00:00"/>
        <d v="2014-05-19T00:00:00"/>
        <d v="2014-06-16T00:00:00"/>
        <d v="2014-05-30T00:00:00"/>
        <d v="2014-05-07T00:00:00"/>
        <d v="2014-05-16T00:00:00"/>
        <d v="2014-06-10T00:00:00"/>
        <d v="2014-06-05T00:00:00"/>
        <d v="2014-06-04T00:00:00"/>
        <d v="2014-06-27T00:00:00"/>
        <d v="2014-06-29T00:00:00"/>
        <d v="2014-06-18T00:00:00"/>
        <d v="2014-06-30T00:00:00"/>
        <d v="2014-07-02T00:00:00"/>
        <d v="2014-05-17T00:00:00"/>
        <d v="2014-06-07T00:00:00"/>
        <d v="2014-07-01T00:00:00"/>
        <d v="2014-05-20T00:00:00"/>
        <d v="2014-05-10T00:00:00"/>
        <d v="2014-06-09T00:00:00"/>
        <d v="2014-06-02T00:00:00"/>
        <d v="2014-05-01T00:00:00"/>
        <d v="2014-05-12T00:00:00"/>
        <d v="2014-05-28T00:00:00"/>
        <d v="2014-07-04T00:00:00"/>
        <d v="2014-06-03T00:00:00"/>
        <d v="2014-06-08T00:00:00"/>
        <d v="2014-07-08T00:00:00"/>
        <d v="2014-06-13T00:00:00"/>
        <d v="2014-07-10T00:00:00"/>
        <d v="2014-07-13T00:00:00"/>
        <d v="2014-06-24T00:00:00"/>
        <d v="2014-06-23T00:00:00"/>
        <d v="2014-07-12T00:00:00"/>
        <d v="2014-06-21T00:00:00"/>
        <d v="2014-07-11T00:00:00"/>
        <d v="2014-07-06T00:00:00"/>
        <d v="2014-07-05T00:00:00"/>
        <d v="2014-07-15T00:00:00"/>
      </sharedItems>
    </cacheField>
    <cacheField name="Days Late" numFmtId="0">
      <sharedItems containsSemiMixedTypes="0" containsString="0" containsNumber="1" containsInteger="1" minValue="1" maxValue="247"/>
    </cacheField>
    <cacheField name="Report Label" numFmtId="0">
      <sharedItems count="4">
        <s v="91 &gt;= Days Late &lt;= 365"/>
        <s v="61 &gt;= Days Late &lt;= 90"/>
        <s v="31 &gt;= Days Late &lt;= 60"/>
        <s v="1 &gt;= Days Late &lt;= 30"/>
      </sharedItems>
    </cacheField>
    <cacheField name="UniqueIdentifier" numFmtId="0">
      <sharedItems count="193">
        <s v="Steffen, Malinda - 1"/>
        <s v="Zook, Corrinne - 1"/>
        <s v="Mccain, Elba - 1"/>
        <s v="Pennell, Willena - 1"/>
        <s v="Mathias, Debrah - 1"/>
        <s v="Whited, Un - 1"/>
        <s v="Mclean, Eldora - 1"/>
        <s v="Silverman, Delmar - 1"/>
        <s v="Thigpen, Mia - 1"/>
        <s v="Settle, Madelene - 1"/>
        <s v="Anglin, Thanh - 1"/>
        <s v="Wofford, Reyes - 1"/>
        <s v="Lentz, Rosana - 1"/>
        <s v="Hanley, Leatrice - 1"/>
        <s v="Irby, Tama - 1"/>
        <s v="Hickey, Melina - 1"/>
        <s v="Ho, Sylvie - 1"/>
        <s v="Edgar, Dusti - 1"/>
        <s v="Dang, Trista - 1"/>
        <s v="Dang, Trista - 2"/>
        <s v="Brill, Evelynn - 1"/>
        <s v="Johns, Yuonne - 1"/>
        <s v="Cousins, Jeniffer - 1"/>
        <s v="Pimentel, Cristopher - 1"/>
        <s v="Shuman, Cordia - 1"/>
        <s v="Gilman, Romona - 1"/>
        <s v="Hemphill, Monnie - 1"/>
        <s v="Coombs, Rasheeda - 1"/>
        <s v="Hibbard, Marceline - 1"/>
        <s v="Freedman, Kathlyn - 1"/>
        <s v="Marvin, Maybell - 1"/>
        <s v="Bonilla, Michel - 1"/>
        <s v="Shah, Celsa - 1"/>
        <s v="Walter, Bernardina - 1"/>
        <s v="Dorsey, Khalilah - 1"/>
        <s v="Gold, Theola - 1"/>
        <s v="Mcconnell, Jonna - 1"/>
        <s v="Doty, Zoila - 1"/>
        <s v="Perreault, Angelique - 1"/>
        <s v="Brant, Elouise - 1"/>
        <s v="Varner, Alba - 1"/>
        <s v="Harlow, Gilda - 1"/>
        <s v="Lemieux, Kiana - 1"/>
        <s v="Valentin, Regena - 1"/>
        <s v="Pereira, Otilia - 1"/>
        <s v="Galindo, Retha - 1"/>
        <s v="Herrick, Jae - 1"/>
        <s v="Lance, Mitsue - 1"/>
        <s v="Smiley, Brunilda - 1"/>
        <s v="Grimes, Isis - 1"/>
        <s v="Parr, Consuela - 1"/>
        <s v="Mccrary, Merlyn - 1"/>
        <s v="Wick, Tamatha - 1"/>
        <s v="Caruso, Ninfa - 1"/>
        <s v="Mcintosh, Janeth - 1"/>
        <s v="Dupont, Mica - 1"/>
        <s v="Conners, Julissa - 1"/>
        <s v="Potts, Burma - 1"/>
        <s v="Mckeown, Aisha - 1"/>
        <s v="Moe, Christi - 1"/>
        <s v="Clanton, Kendall - 1"/>
        <s v="Reece, Maisie - 1"/>
        <s v="Button, Berna - 1"/>
        <s v="Schrader, Numbers - 1"/>
        <s v="Brackett, Curtis - 1"/>
        <s v="Byrnes, Edmundo - 1"/>
        <s v="Eldridge, Beckie - 1"/>
        <s v="Harlow, Carmel - 1"/>
        <s v="Kinard, Laquita - 1"/>
        <s v="Dumas, Genie - 1"/>
        <s v="Littleton, Izola - 1"/>
        <s v="Larose, Gwyneth - 1"/>
        <s v="Scanlon, Catherina - 1"/>
        <s v="Benner, Valda - 1"/>
        <s v="Eckert, Xiomara - 1"/>
        <s v="Hook, Marisela - 1"/>
        <s v="Pierson, Effie - 1"/>
        <s v="Ezell, Scarlet - 1"/>
        <s v="Dancy, Deena - 1"/>
        <s v="Schubert, Gwenn - 1"/>
        <s v="Hartmann, Samual - 1"/>
        <s v="Torrence, Armida - 1"/>
        <s v="Bittner, Kiyoko - 1"/>
        <s v="Casper, Senaida - 1"/>
        <s v="Moe, Christi - 2"/>
        <s v="Newby, Kiersten - 1"/>
        <s v="Roach, Allena - 1"/>
        <s v="Hilliard, Dion - 1"/>
        <s v="Honeycutt, Lane - 1"/>
        <s v="Lavigne, Zetta - 1"/>
        <s v="Leary, Janelle - 1"/>
        <s v="Shields, Madie - 1"/>
        <s v="Whitman, Donita - 1"/>
        <s v="Vallejo, Ophelia - 1"/>
        <s v="Mckinley, Gay - 1"/>
        <s v="Arnett, Helaine - 1"/>
        <s v="Breeden, Karol - 1"/>
        <s v="Marcus, Iona - 1"/>
        <s v="Dailey, Joel - 1"/>
        <s v="Mcreynolds, Fern - 1"/>
        <s v="Fuchs, Anneliese - 1"/>
        <s v="Glynn, Louis - 1"/>
        <s v="Meek, Exie - 1"/>
        <s v="Finnegan, Marine - 1"/>
        <s v="Oconnor, Nery - 1"/>
        <s v="Angulo, Dierdre - 1"/>
        <s v="Gallardo, Armida - 1"/>
        <s v="Beebe, Leonila - 1"/>
        <s v="Carlisle, Cameron - 1"/>
        <s v="Beals, Wyatt - 1"/>
        <s v="Ervin, Lavern - 1"/>
        <s v="Stoddard, Sondra - 1"/>
        <s v="Carey, Kristan - 1"/>
        <s v="Taft, Lala - 1"/>
        <s v="Byers, Natisha - 1"/>
        <s v="Parson, Terrilyn - 1"/>
        <s v="Barden, Billye - 1"/>
        <s v="Pride, Adolfo - 1"/>
        <s v="Hummel, Joya - 1"/>
        <s v="Jeffery, Alaine - 1"/>
        <s v="Shank, Sebastian - 1"/>
        <s v="Tolbert, Yoshiko - 1"/>
        <s v="Rapp, Jeni - 1"/>
        <s v="Spalding, Elisha - 1"/>
        <s v="Dew, Kaye - 1"/>
        <s v="Doughty, Teena - 1"/>
        <s v="Elston, Shara - 1"/>
        <s v="Boyles, Ilda - 1"/>
        <s v="Saldana, Venita - 1"/>
        <s v="Snow, Tamera - 1"/>
        <s v="Haight, Darrick - 1"/>
        <s v="Barger, Lorelei - 1"/>
        <s v="Ashe, Beata - 1"/>
        <s v="Allred, Elina - 1"/>
        <s v="Pak, Dollie - 1"/>
        <s v="Bray, Errol - 1"/>
        <s v="Nieves, Treva - 1"/>
        <s v="Rubin, Reynaldo - 1"/>
        <s v="Seidel, Maren - 1"/>
        <s v="Patino, Joseph - 1"/>
        <s v="Gallagher, Damian - 1"/>
        <s v="Grooms, Otilia - 1"/>
        <s v="Epstein, Lakia - 1"/>
        <s v="Adam, Elmer - 1"/>
        <s v="Hardison, Kacy - 1"/>
        <s v="Oconner, Glynda - 1"/>
        <s v="Paz, Maia - 1"/>
        <s v="Rutledge, Apryl - 1"/>
        <s v="Bedford, Michael - 1"/>
        <s v="Briones, Adria - 1"/>
        <s v="Mccall, Kasie - 1"/>
        <s v="Creel, Jodee - 1"/>
        <s v="Timmons, Devon - 1"/>
        <s v="Blanchard, Rubi - 1"/>
        <s v="Easter, Valarie - 1"/>
        <s v="Epps, Eldora - 1"/>
        <s v="Hindman, Dorthey - 1"/>
        <s v="Monahan, Tanika - 1"/>
        <s v="Baca, Tressa - 1"/>
        <s v="Baca, Tressa - 2"/>
        <s v="Kyle, Addie - 1"/>
        <s v="Pack, Bradly - 1"/>
        <s v="Caruso, Ninfa - 2"/>
        <s v="Fitzpatrick, Hunter - 1"/>
        <s v="Paquette, Cathey - 1"/>
        <s v="Sander, Carin - 1"/>
        <s v="Fournier, Dorene - 1"/>
        <s v="Hatton, Faustina - 1"/>
        <s v="Cass, Anthony - 1"/>
        <s v="Crump, Glinda - 1"/>
        <s v="Tobin, Dalila - 1"/>
        <s v="Turk, Hildegarde - 1"/>
        <s v="Joy, Vern - 1"/>
        <s v="Tillman, Yasmine - 1"/>
        <s v="Cortes, Petrina - 1"/>
        <s v="Eldridge, Bridgett - 1"/>
        <s v="Watt, Edward - 1"/>
        <s v="Minor, Ranee - 1"/>
        <s v="Gillen, Andree - 1"/>
        <s v="Adam, Elmer - 2"/>
        <s v="Burrows, Merideth - 1"/>
        <s v="Delossantos, Son - 1"/>
        <s v="Toler, Evita - 1"/>
        <s v="Breen, Dakota - 1"/>
        <s v="Horn, Elissa - 1"/>
        <s v="Pollack, Latesha - 1"/>
        <s v="Hutchens, Maryanne - 1"/>
        <s v="Shah, Lorenza - 1"/>
        <s v="Picard, Margherita - 1"/>
        <s v="Heaton, Lin - 1"/>
        <s v="Spann, Randi - 1"/>
        <s v="Hancock, Richie - 1"/>
        <s v="Damico, Ammie - 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x v="0"/>
    <x v="0"/>
    <n v="3282"/>
    <d v="2013-10-01T00:00:00"/>
    <x v="0"/>
    <n v="143"/>
    <x v="0"/>
    <x v="0"/>
  </r>
  <r>
    <x v="1"/>
    <x v="1"/>
    <n v="1718"/>
    <d v="2013-10-04T00:00:00"/>
    <x v="1"/>
    <n v="188"/>
    <x v="0"/>
    <x v="1"/>
  </r>
  <r>
    <x v="2"/>
    <x v="2"/>
    <n v="6448"/>
    <d v="2013-10-05T00:00:00"/>
    <x v="2"/>
    <n v="242"/>
    <x v="0"/>
    <x v="2"/>
  </r>
  <r>
    <x v="3"/>
    <x v="3"/>
    <n v="1440"/>
    <d v="2013-10-06T00:00:00"/>
    <x v="3"/>
    <n v="171"/>
    <x v="0"/>
    <x v="3"/>
  </r>
  <r>
    <x v="4"/>
    <x v="4"/>
    <n v="1416"/>
    <d v="2013-10-10T00:00:00"/>
    <x v="4"/>
    <n v="247"/>
    <x v="0"/>
    <x v="4"/>
  </r>
  <r>
    <x v="5"/>
    <x v="5"/>
    <n v="4797"/>
    <d v="2013-10-10T00:00:00"/>
    <x v="5"/>
    <n v="223"/>
    <x v="0"/>
    <x v="5"/>
  </r>
  <r>
    <x v="6"/>
    <x v="6"/>
    <n v="1929"/>
    <d v="2013-10-14T00:00:00"/>
    <x v="6"/>
    <n v="128"/>
    <x v="0"/>
    <x v="6"/>
  </r>
  <r>
    <x v="7"/>
    <x v="7"/>
    <n v="2237"/>
    <d v="2013-10-15T00:00:00"/>
    <x v="7"/>
    <n v="167"/>
    <x v="0"/>
    <x v="7"/>
  </r>
  <r>
    <x v="8"/>
    <x v="8"/>
    <n v="5517"/>
    <d v="2013-10-17T00:00:00"/>
    <x v="8"/>
    <n v="180"/>
    <x v="0"/>
    <x v="8"/>
  </r>
  <r>
    <x v="9"/>
    <x v="9"/>
    <n v="111"/>
    <d v="2013-10-20T00:00:00"/>
    <x v="9"/>
    <n v="189"/>
    <x v="0"/>
    <x v="9"/>
  </r>
  <r>
    <x v="10"/>
    <x v="10"/>
    <n v="1617"/>
    <d v="2013-10-21T00:00:00"/>
    <x v="10"/>
    <n v="175"/>
    <x v="0"/>
    <x v="10"/>
  </r>
  <r>
    <x v="11"/>
    <x v="11"/>
    <n v="4865"/>
    <d v="2013-10-21T00:00:00"/>
    <x v="11"/>
    <n v="127"/>
    <x v="0"/>
    <x v="11"/>
  </r>
  <r>
    <x v="12"/>
    <x v="12"/>
    <n v="1822"/>
    <d v="2013-10-29T00:00:00"/>
    <x v="6"/>
    <n v="128"/>
    <x v="0"/>
    <x v="12"/>
  </r>
  <r>
    <x v="13"/>
    <x v="13"/>
    <n v="2038"/>
    <d v="2013-10-31T00:00:00"/>
    <x v="12"/>
    <n v="178"/>
    <x v="0"/>
    <x v="13"/>
  </r>
  <r>
    <x v="14"/>
    <x v="14"/>
    <n v="3846"/>
    <d v="2013-11-02T00:00:00"/>
    <x v="13"/>
    <n v="185"/>
    <x v="0"/>
    <x v="14"/>
  </r>
  <r>
    <x v="15"/>
    <x v="15"/>
    <n v="3531"/>
    <d v="2013-11-03T00:00:00"/>
    <x v="14"/>
    <n v="207"/>
    <x v="0"/>
    <x v="15"/>
  </r>
  <r>
    <x v="16"/>
    <x v="16"/>
    <n v="4292"/>
    <d v="2013-11-04T00:00:00"/>
    <x v="14"/>
    <n v="207"/>
    <x v="0"/>
    <x v="16"/>
  </r>
  <r>
    <x v="17"/>
    <x v="17"/>
    <n v="5261"/>
    <d v="2013-11-05T00:00:00"/>
    <x v="15"/>
    <n v="146"/>
    <x v="0"/>
    <x v="17"/>
  </r>
  <r>
    <x v="18"/>
    <x v="18"/>
    <n v="343"/>
    <d v="2013-11-08T00:00:00"/>
    <x v="0"/>
    <n v="143"/>
    <x v="0"/>
    <x v="18"/>
  </r>
  <r>
    <x v="18"/>
    <x v="19"/>
    <n v="159"/>
    <d v="2013-11-08T00:00:00"/>
    <x v="0"/>
    <n v="143"/>
    <x v="0"/>
    <x v="19"/>
  </r>
  <r>
    <x v="19"/>
    <x v="20"/>
    <n v="835"/>
    <d v="2013-11-23T00:00:00"/>
    <x v="16"/>
    <n v="123"/>
    <x v="0"/>
    <x v="20"/>
  </r>
  <r>
    <x v="20"/>
    <x v="21"/>
    <n v="1414"/>
    <d v="2013-11-25T00:00:00"/>
    <x v="7"/>
    <n v="167"/>
    <x v="0"/>
    <x v="21"/>
  </r>
  <r>
    <x v="21"/>
    <x v="22"/>
    <n v="6013"/>
    <d v="2013-11-28T00:00:00"/>
    <x v="17"/>
    <n v="120"/>
    <x v="0"/>
    <x v="22"/>
  </r>
  <r>
    <x v="22"/>
    <x v="23"/>
    <n v="1290"/>
    <d v="2013-11-30T00:00:00"/>
    <x v="18"/>
    <n v="86"/>
    <x v="1"/>
    <x v="23"/>
  </r>
  <r>
    <x v="23"/>
    <x v="24"/>
    <n v="5681"/>
    <d v="2013-12-07T00:00:00"/>
    <x v="19"/>
    <n v="118"/>
    <x v="0"/>
    <x v="24"/>
  </r>
  <r>
    <x v="24"/>
    <x v="25"/>
    <n v="970"/>
    <d v="2013-12-11T00:00:00"/>
    <x v="8"/>
    <n v="180"/>
    <x v="0"/>
    <x v="25"/>
  </r>
  <r>
    <x v="25"/>
    <x v="26"/>
    <n v="5836"/>
    <d v="2013-12-13T00:00:00"/>
    <x v="20"/>
    <n v="153"/>
    <x v="0"/>
    <x v="26"/>
  </r>
  <r>
    <x v="26"/>
    <x v="27"/>
    <n v="4241"/>
    <d v="2013-12-14T00:00:00"/>
    <x v="21"/>
    <n v="137"/>
    <x v="0"/>
    <x v="27"/>
  </r>
  <r>
    <x v="27"/>
    <x v="28"/>
    <n v="4904"/>
    <d v="2013-12-21T00:00:00"/>
    <x v="22"/>
    <n v="68"/>
    <x v="1"/>
    <x v="28"/>
  </r>
  <r>
    <x v="28"/>
    <x v="29"/>
    <n v="4562"/>
    <d v="2013-12-23T00:00:00"/>
    <x v="23"/>
    <n v="173"/>
    <x v="0"/>
    <x v="29"/>
  </r>
  <r>
    <x v="29"/>
    <x v="30"/>
    <n v="1356"/>
    <d v="2013-12-27T00:00:00"/>
    <x v="24"/>
    <n v="138"/>
    <x v="0"/>
    <x v="30"/>
  </r>
  <r>
    <x v="30"/>
    <x v="31"/>
    <n v="5394"/>
    <d v="2013-12-31T00:00:00"/>
    <x v="25"/>
    <n v="131"/>
    <x v="0"/>
    <x v="31"/>
  </r>
  <r>
    <x v="31"/>
    <x v="32"/>
    <n v="1411"/>
    <d v="2014-01-02T00:00:00"/>
    <x v="26"/>
    <n v="164"/>
    <x v="0"/>
    <x v="32"/>
  </r>
  <r>
    <x v="32"/>
    <x v="33"/>
    <n v="5660"/>
    <d v="2014-01-03T00:00:00"/>
    <x v="27"/>
    <n v="116"/>
    <x v="0"/>
    <x v="33"/>
  </r>
  <r>
    <x v="33"/>
    <x v="34"/>
    <n v="217"/>
    <d v="2014-01-05T00:00:00"/>
    <x v="3"/>
    <n v="171"/>
    <x v="0"/>
    <x v="34"/>
  </r>
  <r>
    <x v="34"/>
    <x v="35"/>
    <n v="715"/>
    <d v="2014-01-05T00:00:00"/>
    <x v="20"/>
    <n v="153"/>
    <x v="0"/>
    <x v="35"/>
  </r>
  <r>
    <x v="35"/>
    <x v="36"/>
    <n v="1499"/>
    <d v="2014-01-05T00:00:00"/>
    <x v="28"/>
    <n v="126"/>
    <x v="0"/>
    <x v="36"/>
  </r>
  <r>
    <x v="36"/>
    <x v="37"/>
    <n v="3366"/>
    <d v="2014-01-06T00:00:00"/>
    <x v="29"/>
    <n v="154"/>
    <x v="0"/>
    <x v="37"/>
  </r>
  <r>
    <x v="37"/>
    <x v="38"/>
    <n v="2402"/>
    <d v="2014-01-06T00:00:00"/>
    <x v="30"/>
    <n v="169"/>
    <x v="0"/>
    <x v="38"/>
  </r>
  <r>
    <x v="38"/>
    <x v="39"/>
    <n v="6476"/>
    <d v="2014-01-11T00:00:00"/>
    <x v="31"/>
    <n v="134"/>
    <x v="0"/>
    <x v="39"/>
  </r>
  <r>
    <x v="39"/>
    <x v="40"/>
    <n v="5636"/>
    <d v="2014-01-12T00:00:00"/>
    <x v="32"/>
    <n v="142"/>
    <x v="0"/>
    <x v="40"/>
  </r>
  <r>
    <x v="40"/>
    <x v="41"/>
    <n v="6267"/>
    <d v="2014-01-16T00:00:00"/>
    <x v="33"/>
    <n v="113"/>
    <x v="0"/>
    <x v="41"/>
  </r>
  <r>
    <x v="41"/>
    <x v="42"/>
    <n v="873"/>
    <d v="2014-01-16T00:00:00"/>
    <x v="34"/>
    <n v="149"/>
    <x v="0"/>
    <x v="42"/>
  </r>
  <r>
    <x v="42"/>
    <x v="43"/>
    <n v="5153"/>
    <d v="2014-01-17T00:00:00"/>
    <x v="35"/>
    <n v="159"/>
    <x v="0"/>
    <x v="43"/>
  </r>
  <r>
    <x v="43"/>
    <x v="44"/>
    <n v="6470"/>
    <d v="2014-01-18T00:00:00"/>
    <x v="36"/>
    <n v="157"/>
    <x v="0"/>
    <x v="44"/>
  </r>
  <r>
    <x v="44"/>
    <x v="45"/>
    <n v="1251"/>
    <d v="2014-01-21T00:00:00"/>
    <x v="37"/>
    <n v="150"/>
    <x v="0"/>
    <x v="45"/>
  </r>
  <r>
    <x v="45"/>
    <x v="46"/>
    <n v="4013"/>
    <d v="2014-01-21T00:00:00"/>
    <x v="25"/>
    <n v="131"/>
    <x v="0"/>
    <x v="46"/>
  </r>
  <r>
    <x v="46"/>
    <x v="47"/>
    <n v="1704"/>
    <d v="2014-01-21T00:00:00"/>
    <x v="38"/>
    <n v="135"/>
    <x v="0"/>
    <x v="47"/>
  </r>
  <r>
    <x v="47"/>
    <x v="48"/>
    <n v="282"/>
    <d v="2014-01-21T00:00:00"/>
    <x v="39"/>
    <n v="152"/>
    <x v="0"/>
    <x v="48"/>
  </r>
  <r>
    <x v="48"/>
    <x v="49"/>
    <n v="4694"/>
    <d v="2014-01-24T00:00:00"/>
    <x v="40"/>
    <n v="110"/>
    <x v="0"/>
    <x v="49"/>
  </r>
  <r>
    <x v="49"/>
    <x v="50"/>
    <n v="2246"/>
    <d v="2014-01-24T00:00:00"/>
    <x v="41"/>
    <n v="112"/>
    <x v="0"/>
    <x v="50"/>
  </r>
  <r>
    <x v="50"/>
    <x v="51"/>
    <n v="4569"/>
    <d v="2014-01-26T00:00:00"/>
    <x v="42"/>
    <n v="148"/>
    <x v="0"/>
    <x v="51"/>
  </r>
  <r>
    <x v="51"/>
    <x v="52"/>
    <n v="3094"/>
    <d v="2014-01-26T00:00:00"/>
    <x v="33"/>
    <n v="113"/>
    <x v="0"/>
    <x v="52"/>
  </r>
  <r>
    <x v="52"/>
    <x v="53"/>
    <n v="2458"/>
    <d v="2014-01-27T00:00:00"/>
    <x v="36"/>
    <n v="157"/>
    <x v="0"/>
    <x v="53"/>
  </r>
  <r>
    <x v="53"/>
    <x v="54"/>
    <n v="1017"/>
    <d v="2014-01-29T00:00:00"/>
    <x v="43"/>
    <n v="140"/>
    <x v="0"/>
    <x v="54"/>
  </r>
  <r>
    <x v="54"/>
    <x v="55"/>
    <n v="125"/>
    <d v="2014-01-30T00:00:00"/>
    <x v="44"/>
    <n v="130"/>
    <x v="0"/>
    <x v="55"/>
  </r>
  <r>
    <x v="55"/>
    <x v="56"/>
    <n v="2780"/>
    <d v="2014-02-02T00:00:00"/>
    <x v="45"/>
    <n v="104"/>
    <x v="0"/>
    <x v="56"/>
  </r>
  <r>
    <x v="56"/>
    <x v="57"/>
    <n v="1939"/>
    <d v="2014-02-05T00:00:00"/>
    <x v="46"/>
    <n v="115"/>
    <x v="0"/>
    <x v="57"/>
  </r>
  <r>
    <x v="57"/>
    <x v="58"/>
    <n v="3846"/>
    <d v="2014-02-09T00:00:00"/>
    <x v="47"/>
    <n v="87"/>
    <x v="1"/>
    <x v="58"/>
  </r>
  <r>
    <x v="58"/>
    <x v="59"/>
    <n v="4914"/>
    <d v="2014-02-12T00:00:00"/>
    <x v="48"/>
    <n v="133"/>
    <x v="0"/>
    <x v="59"/>
  </r>
  <r>
    <x v="59"/>
    <x v="60"/>
    <n v="2508"/>
    <d v="2014-02-17T00:00:00"/>
    <x v="49"/>
    <n v="79"/>
    <x v="1"/>
    <x v="60"/>
  </r>
  <r>
    <x v="60"/>
    <x v="61"/>
    <n v="5914"/>
    <d v="2014-02-17T00:00:00"/>
    <x v="50"/>
    <n v="69"/>
    <x v="1"/>
    <x v="61"/>
  </r>
  <r>
    <x v="61"/>
    <x v="62"/>
    <n v="4582"/>
    <d v="2014-02-23T00:00:00"/>
    <x v="51"/>
    <n v="64"/>
    <x v="1"/>
    <x v="62"/>
  </r>
  <r>
    <x v="62"/>
    <x v="63"/>
    <n v="2138"/>
    <d v="2014-02-25T00:00:00"/>
    <x v="52"/>
    <n v="108"/>
    <x v="0"/>
    <x v="63"/>
  </r>
  <r>
    <x v="63"/>
    <x v="64"/>
    <n v="4850"/>
    <d v="2014-02-27T00:00:00"/>
    <x v="19"/>
    <n v="118"/>
    <x v="0"/>
    <x v="64"/>
  </r>
  <r>
    <x v="64"/>
    <x v="65"/>
    <n v="2476"/>
    <d v="2014-02-27T00:00:00"/>
    <x v="50"/>
    <n v="69"/>
    <x v="1"/>
    <x v="65"/>
  </r>
  <r>
    <x v="65"/>
    <x v="66"/>
    <n v="2932"/>
    <d v="2014-02-27T00:00:00"/>
    <x v="27"/>
    <n v="116"/>
    <x v="0"/>
    <x v="66"/>
  </r>
  <r>
    <x v="66"/>
    <x v="67"/>
    <n v="5513"/>
    <d v="2014-02-28T00:00:00"/>
    <x v="53"/>
    <n v="88"/>
    <x v="1"/>
    <x v="67"/>
  </r>
  <r>
    <x v="67"/>
    <x v="68"/>
    <n v="3459"/>
    <d v="2014-02-28T00:00:00"/>
    <x v="27"/>
    <n v="116"/>
    <x v="0"/>
    <x v="68"/>
  </r>
  <r>
    <x v="68"/>
    <x v="69"/>
    <n v="4559"/>
    <d v="2014-03-01T00:00:00"/>
    <x v="54"/>
    <n v="77"/>
    <x v="1"/>
    <x v="69"/>
  </r>
  <r>
    <x v="69"/>
    <x v="70"/>
    <n v="2220"/>
    <d v="2014-03-01T00:00:00"/>
    <x v="55"/>
    <n v="95"/>
    <x v="0"/>
    <x v="70"/>
  </r>
  <r>
    <x v="70"/>
    <x v="71"/>
    <n v="3815"/>
    <d v="2014-03-02T00:00:00"/>
    <x v="56"/>
    <n v="78"/>
    <x v="1"/>
    <x v="71"/>
  </r>
  <r>
    <x v="71"/>
    <x v="72"/>
    <n v="3458"/>
    <d v="2014-03-03T00:00:00"/>
    <x v="57"/>
    <n v="62"/>
    <x v="1"/>
    <x v="72"/>
  </r>
  <r>
    <x v="72"/>
    <x v="73"/>
    <n v="1956"/>
    <d v="2014-03-04T00:00:00"/>
    <x v="58"/>
    <n v="72"/>
    <x v="1"/>
    <x v="73"/>
  </r>
  <r>
    <x v="73"/>
    <x v="74"/>
    <n v="3741"/>
    <d v="2014-03-04T00:00:00"/>
    <x v="59"/>
    <n v="74"/>
    <x v="1"/>
    <x v="74"/>
  </r>
  <r>
    <x v="74"/>
    <x v="75"/>
    <n v="6475"/>
    <d v="2014-03-04T00:00:00"/>
    <x v="60"/>
    <n v="56"/>
    <x v="2"/>
    <x v="75"/>
  </r>
  <r>
    <x v="75"/>
    <x v="76"/>
    <n v="1927"/>
    <d v="2014-03-05T00:00:00"/>
    <x v="61"/>
    <n v="91"/>
    <x v="0"/>
    <x v="76"/>
  </r>
  <r>
    <x v="76"/>
    <x v="77"/>
    <n v="5955"/>
    <d v="2014-03-06T00:00:00"/>
    <x v="62"/>
    <n v="63"/>
    <x v="1"/>
    <x v="77"/>
  </r>
  <r>
    <x v="77"/>
    <x v="78"/>
    <n v="2449"/>
    <d v="2014-03-07T00:00:00"/>
    <x v="55"/>
    <n v="95"/>
    <x v="0"/>
    <x v="78"/>
  </r>
  <r>
    <x v="78"/>
    <x v="79"/>
    <n v="6497"/>
    <d v="2014-03-09T00:00:00"/>
    <x v="63"/>
    <n v="97"/>
    <x v="0"/>
    <x v="79"/>
  </r>
  <r>
    <x v="79"/>
    <x v="80"/>
    <n v="5171"/>
    <d v="2014-03-10T00:00:00"/>
    <x v="64"/>
    <n v="93"/>
    <x v="0"/>
    <x v="80"/>
  </r>
  <r>
    <x v="80"/>
    <x v="81"/>
    <n v="2031"/>
    <d v="2014-03-10T00:00:00"/>
    <x v="50"/>
    <n v="69"/>
    <x v="1"/>
    <x v="81"/>
  </r>
  <r>
    <x v="81"/>
    <x v="82"/>
    <n v="5185"/>
    <d v="2014-03-11T00:00:00"/>
    <x v="65"/>
    <n v="52"/>
    <x v="2"/>
    <x v="82"/>
  </r>
  <r>
    <x v="82"/>
    <x v="83"/>
    <n v="2168"/>
    <d v="2014-03-11T00:00:00"/>
    <x v="51"/>
    <n v="64"/>
    <x v="1"/>
    <x v="83"/>
  </r>
  <r>
    <x v="58"/>
    <x v="84"/>
    <n v="524"/>
    <d v="2014-03-12T00:00:00"/>
    <x v="58"/>
    <n v="72"/>
    <x v="1"/>
    <x v="84"/>
  </r>
  <r>
    <x v="83"/>
    <x v="85"/>
    <n v="1011"/>
    <d v="2014-03-14T00:00:00"/>
    <x v="66"/>
    <n v="80"/>
    <x v="1"/>
    <x v="85"/>
  </r>
  <r>
    <x v="84"/>
    <x v="86"/>
    <n v="5443"/>
    <d v="2014-03-14T00:00:00"/>
    <x v="65"/>
    <n v="52"/>
    <x v="2"/>
    <x v="86"/>
  </r>
  <r>
    <x v="85"/>
    <x v="87"/>
    <n v="4254"/>
    <d v="2014-03-15T00:00:00"/>
    <x v="65"/>
    <n v="52"/>
    <x v="2"/>
    <x v="87"/>
  </r>
  <r>
    <x v="86"/>
    <x v="88"/>
    <n v="4806"/>
    <d v="2014-03-15T00:00:00"/>
    <x v="67"/>
    <n v="53"/>
    <x v="2"/>
    <x v="88"/>
  </r>
  <r>
    <x v="87"/>
    <x v="89"/>
    <n v="5594"/>
    <d v="2014-03-16T00:00:00"/>
    <x v="49"/>
    <n v="79"/>
    <x v="1"/>
    <x v="89"/>
  </r>
  <r>
    <x v="88"/>
    <x v="90"/>
    <n v="5027"/>
    <d v="2014-03-17T00:00:00"/>
    <x v="68"/>
    <n v="89"/>
    <x v="1"/>
    <x v="90"/>
  </r>
  <r>
    <x v="89"/>
    <x v="91"/>
    <n v="13"/>
    <d v="2014-03-17T00:00:00"/>
    <x v="69"/>
    <n v="75"/>
    <x v="1"/>
    <x v="91"/>
  </r>
  <r>
    <x v="90"/>
    <x v="92"/>
    <n v="311"/>
    <d v="2014-03-18T00:00:00"/>
    <x v="70"/>
    <n v="54"/>
    <x v="2"/>
    <x v="92"/>
  </r>
  <r>
    <x v="91"/>
    <x v="93"/>
    <n v="867"/>
    <d v="2014-03-19T00:00:00"/>
    <x v="57"/>
    <n v="62"/>
    <x v="1"/>
    <x v="93"/>
  </r>
  <r>
    <x v="92"/>
    <x v="94"/>
    <n v="584"/>
    <d v="2014-03-21T00:00:00"/>
    <x v="71"/>
    <n v="40"/>
    <x v="2"/>
    <x v="94"/>
  </r>
  <r>
    <x v="93"/>
    <x v="95"/>
    <n v="777"/>
    <d v="2014-03-23T00:00:00"/>
    <x v="72"/>
    <n v="59"/>
    <x v="2"/>
    <x v="95"/>
  </r>
  <r>
    <x v="94"/>
    <x v="96"/>
    <n v="2095"/>
    <d v="2014-03-23T00:00:00"/>
    <x v="73"/>
    <n v="46"/>
    <x v="2"/>
    <x v="96"/>
  </r>
  <r>
    <x v="95"/>
    <x v="97"/>
    <n v="3080"/>
    <d v="2014-03-23T00:00:00"/>
    <x v="54"/>
    <n v="77"/>
    <x v="1"/>
    <x v="97"/>
  </r>
  <r>
    <x v="96"/>
    <x v="98"/>
    <n v="1099"/>
    <d v="2014-03-24T00:00:00"/>
    <x v="50"/>
    <n v="69"/>
    <x v="1"/>
    <x v="98"/>
  </r>
  <r>
    <x v="97"/>
    <x v="99"/>
    <n v="1641"/>
    <d v="2014-03-24T00:00:00"/>
    <x v="54"/>
    <n v="77"/>
    <x v="1"/>
    <x v="99"/>
  </r>
  <r>
    <x v="98"/>
    <x v="100"/>
    <n v="523"/>
    <d v="2014-03-27T00:00:00"/>
    <x v="74"/>
    <n v="73"/>
    <x v="1"/>
    <x v="100"/>
  </r>
  <r>
    <x v="99"/>
    <x v="101"/>
    <n v="2995"/>
    <d v="2014-03-27T00:00:00"/>
    <x v="75"/>
    <n v="48"/>
    <x v="2"/>
    <x v="101"/>
  </r>
  <r>
    <x v="100"/>
    <x v="102"/>
    <n v="4107"/>
    <d v="2014-03-28T00:00:00"/>
    <x v="76"/>
    <n v="84"/>
    <x v="1"/>
    <x v="102"/>
  </r>
  <r>
    <x v="101"/>
    <x v="103"/>
    <n v="1025"/>
    <d v="2014-03-29T00:00:00"/>
    <x v="77"/>
    <n v="32"/>
    <x v="2"/>
    <x v="103"/>
  </r>
  <r>
    <x v="102"/>
    <x v="104"/>
    <n v="2006"/>
    <d v="2014-03-29T00:00:00"/>
    <x v="78"/>
    <n v="71"/>
    <x v="1"/>
    <x v="104"/>
  </r>
  <r>
    <x v="103"/>
    <x v="105"/>
    <n v="6260"/>
    <d v="2014-03-30T00:00:00"/>
    <x v="79"/>
    <n v="34"/>
    <x v="2"/>
    <x v="105"/>
  </r>
  <r>
    <x v="104"/>
    <x v="106"/>
    <n v="855"/>
    <d v="2014-03-30T00:00:00"/>
    <x v="80"/>
    <n v="50"/>
    <x v="2"/>
    <x v="106"/>
  </r>
  <r>
    <x v="105"/>
    <x v="107"/>
    <n v="3750"/>
    <d v="2014-03-31T00:00:00"/>
    <x v="81"/>
    <n v="29"/>
    <x v="3"/>
    <x v="107"/>
  </r>
  <r>
    <x v="106"/>
    <x v="108"/>
    <n v="4416"/>
    <d v="2014-03-31T00:00:00"/>
    <x v="54"/>
    <n v="77"/>
    <x v="1"/>
    <x v="108"/>
  </r>
  <r>
    <x v="107"/>
    <x v="109"/>
    <n v="5987"/>
    <d v="2014-04-01T00:00:00"/>
    <x v="82"/>
    <n v="27"/>
    <x v="3"/>
    <x v="109"/>
  </r>
  <r>
    <x v="108"/>
    <x v="110"/>
    <n v="1025"/>
    <d v="2014-04-02T00:00:00"/>
    <x v="83"/>
    <n v="58"/>
    <x v="2"/>
    <x v="110"/>
  </r>
  <r>
    <x v="109"/>
    <x v="111"/>
    <n v="3095"/>
    <d v="2014-04-02T00:00:00"/>
    <x v="84"/>
    <n v="30"/>
    <x v="3"/>
    <x v="111"/>
  </r>
  <r>
    <x v="110"/>
    <x v="112"/>
    <n v="5095"/>
    <d v="2014-04-03T00:00:00"/>
    <x v="85"/>
    <n v="47"/>
    <x v="2"/>
    <x v="112"/>
  </r>
  <r>
    <x v="111"/>
    <x v="113"/>
    <n v="329"/>
    <d v="2014-04-03T00:00:00"/>
    <x v="84"/>
    <n v="30"/>
    <x v="3"/>
    <x v="113"/>
  </r>
  <r>
    <x v="112"/>
    <x v="114"/>
    <n v="2940"/>
    <d v="2014-04-04T00:00:00"/>
    <x v="86"/>
    <n v="70"/>
    <x v="1"/>
    <x v="114"/>
  </r>
  <r>
    <x v="113"/>
    <x v="115"/>
    <n v="5444"/>
    <d v="2014-04-04T00:00:00"/>
    <x v="87"/>
    <n v="61"/>
    <x v="1"/>
    <x v="115"/>
  </r>
  <r>
    <x v="114"/>
    <x v="116"/>
    <n v="4044"/>
    <d v="2014-04-05T00:00:00"/>
    <x v="50"/>
    <n v="69"/>
    <x v="1"/>
    <x v="116"/>
  </r>
  <r>
    <x v="115"/>
    <x v="117"/>
    <n v="448"/>
    <d v="2014-04-05T00:00:00"/>
    <x v="88"/>
    <n v="36"/>
    <x v="2"/>
    <x v="117"/>
  </r>
  <r>
    <x v="116"/>
    <x v="118"/>
    <n v="3030"/>
    <d v="2014-04-07T00:00:00"/>
    <x v="86"/>
    <n v="70"/>
    <x v="1"/>
    <x v="118"/>
  </r>
  <r>
    <x v="117"/>
    <x v="119"/>
    <n v="6372"/>
    <d v="2014-04-07T00:00:00"/>
    <x v="89"/>
    <n v="41"/>
    <x v="2"/>
    <x v="119"/>
  </r>
  <r>
    <x v="118"/>
    <x v="120"/>
    <n v="3612"/>
    <d v="2014-04-08T00:00:00"/>
    <x v="62"/>
    <n v="63"/>
    <x v="1"/>
    <x v="120"/>
  </r>
  <r>
    <x v="119"/>
    <x v="121"/>
    <n v="1891"/>
    <d v="2014-04-08T00:00:00"/>
    <x v="54"/>
    <n v="77"/>
    <x v="1"/>
    <x v="121"/>
  </r>
  <r>
    <x v="120"/>
    <x v="122"/>
    <n v="245"/>
    <d v="2014-04-09T00:00:00"/>
    <x v="89"/>
    <n v="41"/>
    <x v="2"/>
    <x v="122"/>
  </r>
  <r>
    <x v="121"/>
    <x v="123"/>
    <n v="3522"/>
    <d v="2014-04-09T00:00:00"/>
    <x v="90"/>
    <n v="42"/>
    <x v="2"/>
    <x v="123"/>
  </r>
  <r>
    <x v="122"/>
    <x v="124"/>
    <n v="3267"/>
    <d v="2014-04-10T00:00:00"/>
    <x v="91"/>
    <n v="19"/>
    <x v="3"/>
    <x v="124"/>
  </r>
  <r>
    <x v="123"/>
    <x v="125"/>
    <n v="3457"/>
    <d v="2014-04-10T00:00:00"/>
    <x v="92"/>
    <n v="17"/>
    <x v="3"/>
    <x v="125"/>
  </r>
  <r>
    <x v="124"/>
    <x v="126"/>
    <n v="4993"/>
    <d v="2014-04-10T00:00:00"/>
    <x v="93"/>
    <n v="28"/>
    <x v="3"/>
    <x v="126"/>
  </r>
  <r>
    <x v="125"/>
    <x v="127"/>
    <n v="5741"/>
    <d v="2014-04-12T00:00:00"/>
    <x v="22"/>
    <n v="68"/>
    <x v="1"/>
    <x v="127"/>
  </r>
  <r>
    <x v="126"/>
    <x v="128"/>
    <n v="2486"/>
    <d v="2014-04-12T00:00:00"/>
    <x v="94"/>
    <n v="16"/>
    <x v="3"/>
    <x v="128"/>
  </r>
  <r>
    <x v="127"/>
    <x v="129"/>
    <n v="2132"/>
    <d v="2014-04-12T00:00:00"/>
    <x v="57"/>
    <n v="62"/>
    <x v="1"/>
    <x v="129"/>
  </r>
  <r>
    <x v="128"/>
    <x v="130"/>
    <n v="4343"/>
    <d v="2014-04-13T00:00:00"/>
    <x v="51"/>
    <n v="64"/>
    <x v="1"/>
    <x v="130"/>
  </r>
  <r>
    <x v="129"/>
    <x v="131"/>
    <n v="1858"/>
    <d v="2014-04-14T00:00:00"/>
    <x v="95"/>
    <n v="14"/>
    <x v="3"/>
    <x v="131"/>
  </r>
  <r>
    <x v="130"/>
    <x v="132"/>
    <n v="2743"/>
    <d v="2014-04-15T00:00:00"/>
    <x v="94"/>
    <n v="16"/>
    <x v="3"/>
    <x v="132"/>
  </r>
  <r>
    <x v="131"/>
    <x v="133"/>
    <n v="2846"/>
    <d v="2014-04-16T00:00:00"/>
    <x v="96"/>
    <n v="60"/>
    <x v="2"/>
    <x v="133"/>
  </r>
  <r>
    <x v="132"/>
    <x v="134"/>
    <n v="1644"/>
    <d v="2014-04-16T00:00:00"/>
    <x v="82"/>
    <n v="27"/>
    <x v="3"/>
    <x v="134"/>
  </r>
  <r>
    <x v="133"/>
    <x v="135"/>
    <n v="3869"/>
    <d v="2014-04-17T00:00:00"/>
    <x v="97"/>
    <n v="39"/>
    <x v="2"/>
    <x v="135"/>
  </r>
  <r>
    <x v="134"/>
    <x v="136"/>
    <n v="4303"/>
    <d v="2014-04-17T00:00:00"/>
    <x v="98"/>
    <n v="15"/>
    <x v="3"/>
    <x v="136"/>
  </r>
  <r>
    <x v="135"/>
    <x v="137"/>
    <n v="6493"/>
    <d v="2014-04-17T00:00:00"/>
    <x v="99"/>
    <n v="57"/>
    <x v="2"/>
    <x v="137"/>
  </r>
  <r>
    <x v="136"/>
    <x v="138"/>
    <n v="879"/>
    <d v="2014-04-17T00:00:00"/>
    <x v="70"/>
    <n v="54"/>
    <x v="2"/>
    <x v="138"/>
  </r>
  <r>
    <x v="137"/>
    <x v="139"/>
    <n v="2686"/>
    <d v="2014-04-18T00:00:00"/>
    <x v="73"/>
    <n v="46"/>
    <x v="2"/>
    <x v="139"/>
  </r>
  <r>
    <x v="138"/>
    <x v="140"/>
    <n v="6121"/>
    <d v="2014-04-19T00:00:00"/>
    <x v="100"/>
    <n v="67"/>
    <x v="1"/>
    <x v="140"/>
  </r>
  <r>
    <x v="139"/>
    <x v="141"/>
    <n v="1070"/>
    <d v="2014-04-19T00:00:00"/>
    <x v="62"/>
    <n v="63"/>
    <x v="1"/>
    <x v="141"/>
  </r>
  <r>
    <x v="140"/>
    <x v="142"/>
    <n v="3821"/>
    <d v="2014-04-20T00:00:00"/>
    <x v="73"/>
    <n v="46"/>
    <x v="2"/>
    <x v="142"/>
  </r>
  <r>
    <x v="141"/>
    <x v="143"/>
    <n v="3549"/>
    <d v="2014-04-22T00:00:00"/>
    <x v="75"/>
    <n v="48"/>
    <x v="2"/>
    <x v="143"/>
  </r>
  <r>
    <x v="142"/>
    <x v="144"/>
    <n v="3452"/>
    <d v="2014-04-22T00:00:00"/>
    <x v="93"/>
    <n v="28"/>
    <x v="3"/>
    <x v="144"/>
  </r>
  <r>
    <x v="143"/>
    <x v="145"/>
    <n v="3469"/>
    <d v="2014-04-22T00:00:00"/>
    <x v="101"/>
    <n v="37"/>
    <x v="2"/>
    <x v="145"/>
  </r>
  <r>
    <x v="144"/>
    <x v="146"/>
    <n v="4294"/>
    <d v="2014-04-22T00:00:00"/>
    <x v="77"/>
    <n v="32"/>
    <x v="2"/>
    <x v="146"/>
  </r>
  <r>
    <x v="145"/>
    <x v="147"/>
    <n v="4869"/>
    <d v="2014-04-22T00:00:00"/>
    <x v="102"/>
    <n v="44"/>
    <x v="2"/>
    <x v="147"/>
  </r>
  <r>
    <x v="146"/>
    <x v="148"/>
    <n v="137"/>
    <d v="2014-04-23T00:00:00"/>
    <x v="56"/>
    <n v="78"/>
    <x v="1"/>
    <x v="148"/>
  </r>
  <r>
    <x v="147"/>
    <x v="149"/>
    <n v="499"/>
    <d v="2014-04-23T00:00:00"/>
    <x v="103"/>
    <n v="76"/>
    <x v="1"/>
    <x v="149"/>
  </r>
  <r>
    <x v="148"/>
    <x v="150"/>
    <n v="2633"/>
    <d v="2014-04-23T00:00:00"/>
    <x v="104"/>
    <n v="65"/>
    <x v="1"/>
    <x v="150"/>
  </r>
  <r>
    <x v="149"/>
    <x v="151"/>
    <n v="4158"/>
    <d v="2014-04-24T00:00:00"/>
    <x v="73"/>
    <n v="46"/>
    <x v="2"/>
    <x v="151"/>
  </r>
  <r>
    <x v="150"/>
    <x v="152"/>
    <n v="3480"/>
    <d v="2014-04-24T00:00:00"/>
    <x v="92"/>
    <n v="17"/>
    <x v="3"/>
    <x v="152"/>
  </r>
  <r>
    <x v="151"/>
    <x v="153"/>
    <n v="3450"/>
    <d v="2014-04-25T00:00:00"/>
    <x v="98"/>
    <n v="15"/>
    <x v="3"/>
    <x v="153"/>
  </r>
  <r>
    <x v="152"/>
    <x v="154"/>
    <n v="3496"/>
    <d v="2014-04-25T00:00:00"/>
    <x v="91"/>
    <n v="19"/>
    <x v="3"/>
    <x v="154"/>
  </r>
  <r>
    <x v="153"/>
    <x v="155"/>
    <n v="1712"/>
    <d v="2014-04-25T00:00:00"/>
    <x v="88"/>
    <n v="36"/>
    <x v="2"/>
    <x v="155"/>
  </r>
  <r>
    <x v="154"/>
    <x v="156"/>
    <n v="2647"/>
    <d v="2014-04-25T00:00:00"/>
    <x v="85"/>
    <n v="47"/>
    <x v="2"/>
    <x v="156"/>
  </r>
  <r>
    <x v="155"/>
    <x v="157"/>
    <n v="1601"/>
    <d v="2014-04-25T00:00:00"/>
    <x v="105"/>
    <n v="49"/>
    <x v="2"/>
    <x v="157"/>
  </r>
  <r>
    <x v="156"/>
    <x v="158"/>
    <n v="175"/>
    <d v="2014-04-26T00:00:00"/>
    <x v="87"/>
    <n v="61"/>
    <x v="1"/>
    <x v="158"/>
  </r>
  <r>
    <x v="156"/>
    <x v="159"/>
    <n v="254"/>
    <d v="2014-04-26T00:00:00"/>
    <x v="87"/>
    <n v="61"/>
    <x v="1"/>
    <x v="159"/>
  </r>
  <r>
    <x v="157"/>
    <x v="160"/>
    <n v="205"/>
    <d v="2014-04-26T00:00:00"/>
    <x v="106"/>
    <n v="12"/>
    <x v="3"/>
    <x v="160"/>
  </r>
  <r>
    <x v="158"/>
    <x v="161"/>
    <n v="1027"/>
    <d v="2014-04-26T00:00:00"/>
    <x v="93"/>
    <n v="28"/>
    <x v="3"/>
    <x v="161"/>
  </r>
  <r>
    <x v="52"/>
    <x v="162"/>
    <n v="3774"/>
    <d v="2014-04-27T00:00:00"/>
    <x v="101"/>
    <n v="37"/>
    <x v="2"/>
    <x v="162"/>
  </r>
  <r>
    <x v="159"/>
    <x v="163"/>
    <n v="5603"/>
    <d v="2014-04-29T00:00:00"/>
    <x v="107"/>
    <n v="43"/>
    <x v="2"/>
    <x v="163"/>
  </r>
  <r>
    <x v="160"/>
    <x v="164"/>
    <n v="2412"/>
    <d v="2014-04-29T00:00:00"/>
    <x v="108"/>
    <n v="38"/>
    <x v="2"/>
    <x v="164"/>
  </r>
  <r>
    <x v="161"/>
    <x v="165"/>
    <n v="6391"/>
    <d v="2014-04-29T00:00:00"/>
    <x v="77"/>
    <n v="32"/>
    <x v="2"/>
    <x v="165"/>
  </r>
  <r>
    <x v="162"/>
    <x v="166"/>
    <n v="4471"/>
    <d v="2014-04-30T00:00:00"/>
    <x v="109"/>
    <n v="8"/>
    <x v="3"/>
    <x v="166"/>
  </r>
  <r>
    <x v="163"/>
    <x v="167"/>
    <n v="5513"/>
    <d v="2014-05-01T00:00:00"/>
    <x v="73"/>
    <n v="46"/>
    <x v="2"/>
    <x v="167"/>
  </r>
  <r>
    <x v="164"/>
    <x v="168"/>
    <n v="2015"/>
    <d v="2014-05-04T00:00:00"/>
    <x v="110"/>
    <n v="33"/>
    <x v="2"/>
    <x v="168"/>
  </r>
  <r>
    <x v="165"/>
    <x v="169"/>
    <n v="2257"/>
    <d v="2014-05-05T00:00:00"/>
    <x v="97"/>
    <n v="39"/>
    <x v="2"/>
    <x v="169"/>
  </r>
  <r>
    <x v="166"/>
    <x v="170"/>
    <n v="1098"/>
    <d v="2014-05-05T00:00:00"/>
    <x v="106"/>
    <n v="12"/>
    <x v="3"/>
    <x v="170"/>
  </r>
  <r>
    <x v="167"/>
    <x v="171"/>
    <n v="3851"/>
    <d v="2014-05-07T00:00:00"/>
    <x v="91"/>
    <n v="19"/>
    <x v="3"/>
    <x v="171"/>
  </r>
  <r>
    <x v="168"/>
    <x v="172"/>
    <n v="5658"/>
    <d v="2014-05-08T00:00:00"/>
    <x v="98"/>
    <n v="15"/>
    <x v="3"/>
    <x v="172"/>
  </r>
  <r>
    <x v="169"/>
    <x v="173"/>
    <n v="4718"/>
    <d v="2014-05-09T00:00:00"/>
    <x v="98"/>
    <n v="15"/>
    <x v="3"/>
    <x v="173"/>
  </r>
  <r>
    <x v="170"/>
    <x v="174"/>
    <n v="4477"/>
    <d v="2014-05-11T00:00:00"/>
    <x v="111"/>
    <n v="6"/>
    <x v="3"/>
    <x v="174"/>
  </r>
  <r>
    <x v="171"/>
    <x v="175"/>
    <n v="4280"/>
    <d v="2014-05-11T00:00:00"/>
    <x v="112"/>
    <n v="3"/>
    <x v="3"/>
    <x v="175"/>
  </r>
  <r>
    <x v="172"/>
    <x v="176"/>
    <n v="3994"/>
    <d v="2014-05-11T00:00:00"/>
    <x v="113"/>
    <n v="22"/>
    <x v="3"/>
    <x v="176"/>
  </r>
  <r>
    <x v="173"/>
    <x v="177"/>
    <n v="5264"/>
    <d v="2014-05-12T00:00:00"/>
    <x v="114"/>
    <n v="23"/>
    <x v="3"/>
    <x v="177"/>
  </r>
  <r>
    <x v="174"/>
    <x v="178"/>
    <n v="4033"/>
    <d v="2014-05-13T00:00:00"/>
    <x v="115"/>
    <n v="4"/>
    <x v="3"/>
    <x v="178"/>
  </r>
  <r>
    <x v="141"/>
    <x v="179"/>
    <n v="1254"/>
    <d v="2014-05-14T00:00:00"/>
    <x v="116"/>
    <n v="25"/>
    <x v="3"/>
    <x v="179"/>
  </r>
  <r>
    <x v="175"/>
    <x v="180"/>
    <n v="4393"/>
    <d v="2014-05-15T00:00:00"/>
    <x v="91"/>
    <n v="19"/>
    <x v="3"/>
    <x v="180"/>
  </r>
  <r>
    <x v="176"/>
    <x v="181"/>
    <n v="61"/>
    <d v="2014-05-16T00:00:00"/>
    <x v="117"/>
    <n v="5"/>
    <x v="3"/>
    <x v="181"/>
  </r>
  <r>
    <x v="177"/>
    <x v="182"/>
    <n v="5022"/>
    <d v="2014-05-17T00:00:00"/>
    <x v="118"/>
    <n v="10"/>
    <x v="3"/>
    <x v="182"/>
  </r>
  <r>
    <x v="178"/>
    <x v="183"/>
    <n v="1752"/>
    <d v="2014-05-18T00:00:00"/>
    <x v="93"/>
    <n v="28"/>
    <x v="3"/>
    <x v="183"/>
  </r>
  <r>
    <x v="179"/>
    <x v="184"/>
    <n v="1575"/>
    <d v="2014-05-18T00:00:00"/>
    <x v="109"/>
    <n v="8"/>
    <x v="3"/>
    <x v="184"/>
  </r>
  <r>
    <x v="180"/>
    <x v="185"/>
    <n v="1059"/>
    <d v="2014-05-18T00:00:00"/>
    <x v="119"/>
    <n v="11"/>
    <x v="3"/>
    <x v="185"/>
  </r>
  <r>
    <x v="181"/>
    <x v="186"/>
    <n v="1651"/>
    <d v="2014-05-23T00:00:00"/>
    <x v="95"/>
    <n v="14"/>
    <x v="3"/>
    <x v="186"/>
  </r>
  <r>
    <x v="182"/>
    <x v="187"/>
    <n v="2656"/>
    <d v="2014-05-23T00:00:00"/>
    <x v="98"/>
    <n v="15"/>
    <x v="3"/>
    <x v="187"/>
  </r>
  <r>
    <x v="183"/>
    <x v="188"/>
    <n v="4596"/>
    <d v="2014-05-26T00:00:00"/>
    <x v="117"/>
    <n v="5"/>
    <x v="3"/>
    <x v="188"/>
  </r>
  <r>
    <x v="184"/>
    <x v="189"/>
    <n v="4377"/>
    <d v="2014-05-28T00:00:00"/>
    <x v="119"/>
    <n v="11"/>
    <x v="3"/>
    <x v="189"/>
  </r>
  <r>
    <x v="185"/>
    <x v="190"/>
    <n v="4101"/>
    <d v="2014-05-29T00:00:00"/>
    <x v="98"/>
    <n v="15"/>
    <x v="3"/>
    <x v="190"/>
  </r>
  <r>
    <x v="186"/>
    <x v="191"/>
    <n v="4841"/>
    <d v="2014-05-31T00:00:00"/>
    <x v="106"/>
    <n v="12"/>
    <x v="3"/>
    <x v="191"/>
  </r>
  <r>
    <x v="187"/>
    <x v="192"/>
    <n v="4335"/>
    <d v="2014-06-01T00:00:00"/>
    <x v="120"/>
    <n v="1"/>
    <x v="3"/>
    <x v="1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197" firstHeaderRow="0" firstDataRow="1" firstDataCol="2" rowPageCount="1" colPageCount="1"/>
  <pivotFields count="8">
    <pivotField axis="axisRow" compact="0" outline="0" showAll="0" defaultSubtotal="0">
      <items count="188">
        <item x="141"/>
        <item x="131"/>
        <item x="10"/>
        <item x="103"/>
        <item x="93"/>
        <item x="130"/>
        <item x="156"/>
        <item x="114"/>
        <item x="129"/>
        <item x="107"/>
        <item x="146"/>
        <item x="105"/>
        <item x="72"/>
        <item x="81"/>
        <item x="151"/>
        <item x="30"/>
        <item x="125"/>
        <item x="63"/>
        <item x="38"/>
        <item x="133"/>
        <item x="94"/>
        <item x="178"/>
        <item x="19"/>
        <item x="147"/>
        <item x="175"/>
        <item x="61"/>
        <item x="112"/>
        <item x="64"/>
        <item x="110"/>
        <item x="106"/>
        <item x="52"/>
        <item x="82"/>
        <item x="164"/>
        <item x="59"/>
        <item x="55"/>
        <item x="26"/>
        <item x="170"/>
        <item x="21"/>
        <item x="149"/>
        <item x="165"/>
        <item x="96"/>
        <item x="187"/>
        <item x="77"/>
        <item x="18"/>
        <item x="176"/>
        <item x="122"/>
        <item x="33"/>
        <item x="36"/>
        <item x="123"/>
        <item x="68"/>
        <item x="54"/>
        <item x="152"/>
        <item x="73"/>
        <item x="17"/>
        <item x="65"/>
        <item x="171"/>
        <item x="124"/>
        <item x="153"/>
        <item x="140"/>
        <item x="108"/>
        <item x="76"/>
        <item x="101"/>
        <item x="159"/>
        <item x="162"/>
        <item x="28"/>
        <item x="98"/>
        <item x="44"/>
        <item x="138"/>
        <item x="104"/>
        <item x="174"/>
        <item x="24"/>
        <item x="99"/>
        <item x="34"/>
        <item x="48"/>
        <item x="139"/>
        <item x="128"/>
        <item x="186"/>
        <item x="13"/>
        <item x="142"/>
        <item x="66"/>
        <item x="40"/>
        <item x="79"/>
        <item x="163"/>
        <item x="184"/>
        <item x="25"/>
        <item x="45"/>
        <item x="27"/>
        <item x="15"/>
        <item x="85"/>
        <item x="154"/>
        <item x="16"/>
        <item x="86"/>
        <item x="74"/>
        <item x="179"/>
        <item x="116"/>
        <item x="181"/>
        <item x="14"/>
        <item x="117"/>
        <item x="20"/>
        <item x="168"/>
        <item x="67"/>
        <item x="157"/>
        <item x="46"/>
        <item x="70"/>
        <item x="87"/>
        <item x="88"/>
        <item x="41"/>
        <item x="12"/>
        <item x="69"/>
        <item x="95"/>
        <item x="29"/>
        <item x="4"/>
        <item x="2"/>
        <item x="148"/>
        <item x="35"/>
        <item x="50"/>
        <item x="53"/>
        <item x="57"/>
        <item x="92"/>
        <item x="6"/>
        <item x="97"/>
        <item x="100"/>
        <item x="173"/>
        <item x="58"/>
        <item x="155"/>
        <item x="83"/>
        <item x="134"/>
        <item x="143"/>
        <item x="102"/>
        <item x="158"/>
        <item x="132"/>
        <item x="160"/>
        <item x="49"/>
        <item x="113"/>
        <item x="137"/>
        <item x="144"/>
        <item x="3"/>
        <item x="43"/>
        <item x="37"/>
        <item x="183"/>
        <item x="75"/>
        <item x="22"/>
        <item x="180"/>
        <item x="56"/>
        <item x="115"/>
        <item x="120"/>
        <item x="60"/>
        <item x="84"/>
        <item x="135"/>
        <item x="145"/>
        <item x="126"/>
        <item x="161"/>
        <item x="71"/>
        <item x="62"/>
        <item x="78"/>
        <item x="136"/>
        <item x="9"/>
        <item x="31"/>
        <item x="182"/>
        <item x="118"/>
        <item x="89"/>
        <item x="23"/>
        <item x="7"/>
        <item x="47"/>
        <item x="127"/>
        <item x="121"/>
        <item x="185"/>
        <item x="0"/>
        <item x="109"/>
        <item x="111"/>
        <item x="8"/>
        <item x="169"/>
        <item x="150"/>
        <item x="166"/>
        <item x="119"/>
        <item x="177"/>
        <item x="80"/>
        <item x="167"/>
        <item x="42"/>
        <item x="91"/>
        <item x="39"/>
        <item x="32"/>
        <item x="172"/>
        <item x="5"/>
        <item x="90"/>
        <item x="51"/>
        <item x="11"/>
        <item x="1"/>
      </items>
    </pivotField>
    <pivotField axis="axisRow" compact="0" outline="0" showAll="0" sortType="descending" defaultSubtotal="0">
      <items count="1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numFmtId="8" outline="0" showAll="0" defaultSubtotal="0"/>
    <pivotField compact="0" numFmtId="14" outline="0" showAll="0" defaultSubtotal="0"/>
    <pivotField compact="0" numFmtId="14" outline="0" showAll="0" defaultSubtotal="0"/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compact="0" outline="0" showAll="0" defaultSubtotal="0"/>
  </pivotFields>
  <rowFields count="2">
    <field x="1"/>
    <field x="0"/>
  </rowFields>
  <rowItems count="194">
    <i>
      <x v="4"/>
      <x v="111"/>
    </i>
    <i>
      <x v="2"/>
      <x v="112"/>
    </i>
    <i>
      <x v="5"/>
      <x v="183"/>
    </i>
    <i>
      <x v="15"/>
      <x v="87"/>
    </i>
    <i>
      <x v="16"/>
      <x v="90"/>
    </i>
    <i>
      <x v="9"/>
      <x v="156"/>
    </i>
    <i>
      <x v="1"/>
      <x v="187"/>
    </i>
    <i>
      <x v="14"/>
      <x v="96"/>
    </i>
    <i>
      <x v="8"/>
      <x v="170"/>
    </i>
    <i>
      <x v="25"/>
      <x v="70"/>
    </i>
    <i>
      <x v="13"/>
      <x v="77"/>
    </i>
    <i>
      <x v="10"/>
      <x v="2"/>
    </i>
    <i>
      <x v="29"/>
      <x v="64"/>
    </i>
    <i>
      <x v="34"/>
      <x v="46"/>
    </i>
    <i>
      <x v="3"/>
      <x v="136"/>
    </i>
    <i>
      <x v="38"/>
      <x v="138"/>
    </i>
    <i>
      <x v="7"/>
      <x v="162"/>
    </i>
    <i>
      <x v="21"/>
      <x v="98"/>
    </i>
    <i>
      <x v="32"/>
      <x v="157"/>
    </i>
    <i>
      <x v="43"/>
      <x v="178"/>
    </i>
    <i>
      <x v="53"/>
      <x v="30"/>
    </i>
    <i>
      <x v="44"/>
      <x v="137"/>
    </i>
    <i>
      <x v="37"/>
      <x v="47"/>
    </i>
    <i>
      <x v="35"/>
      <x v="72"/>
    </i>
    <i>
      <x v="26"/>
      <x v="84"/>
    </i>
    <i>
      <x v="48"/>
      <x v="163"/>
    </i>
    <i>
      <x v="45"/>
      <x v="66"/>
    </i>
    <i>
      <x v="42"/>
      <x v="106"/>
    </i>
    <i>
      <x v="51"/>
      <x v="115"/>
    </i>
    <i>
      <x v="17"/>
      <x v="53"/>
    </i>
    <i>
      <x v="18"/>
      <x v="43"/>
    </i>
    <i>
      <x v="19"/>
      <x v="43"/>
    </i>
    <i>
      <x/>
      <x v="167"/>
    </i>
    <i>
      <x v="40"/>
      <x v="180"/>
    </i>
    <i>
      <x v="54"/>
      <x v="116"/>
    </i>
    <i>
      <x v="30"/>
      <x v="110"/>
    </i>
    <i>
      <x v="27"/>
      <x v="35"/>
    </i>
    <i>
      <x v="47"/>
      <x v="102"/>
    </i>
    <i>
      <x v="39"/>
      <x v="18"/>
    </i>
    <i>
      <x v="59"/>
      <x v="123"/>
    </i>
    <i>
      <x v="31"/>
      <x v="15"/>
    </i>
    <i>
      <x v="46"/>
      <x v="85"/>
    </i>
    <i>
      <x v="55"/>
      <x v="50"/>
    </i>
    <i>
      <x v="6"/>
      <x v="119"/>
    </i>
    <i>
      <x v="12"/>
      <x v="107"/>
    </i>
    <i>
      <x v="11"/>
      <x v="186"/>
    </i>
    <i>
      <x v="36"/>
      <x v="114"/>
    </i>
    <i>
      <x v="20"/>
      <x v="22"/>
    </i>
    <i>
      <x v="22"/>
      <x v="37"/>
    </i>
    <i>
      <x v="24"/>
      <x v="161"/>
    </i>
    <i>
      <x v="64"/>
      <x v="17"/>
    </i>
    <i>
      <x v="66"/>
      <x v="54"/>
    </i>
    <i>
      <x v="33"/>
      <x v="181"/>
    </i>
    <i>
      <x v="68"/>
      <x v="100"/>
    </i>
    <i>
      <x v="57"/>
      <x v="143"/>
    </i>
    <i>
      <x v="41"/>
      <x v="80"/>
    </i>
    <i>
      <x v="52"/>
      <x v="185"/>
    </i>
    <i>
      <x v="50"/>
      <x v="132"/>
    </i>
    <i>
      <x v="49"/>
      <x v="73"/>
    </i>
    <i>
      <x v="63"/>
      <x v="153"/>
    </i>
    <i>
      <x v="56"/>
      <x v="34"/>
    </i>
    <i>
      <x v="79"/>
      <x v="154"/>
    </i>
    <i>
      <x v="70"/>
      <x v="108"/>
    </i>
    <i>
      <x v="78"/>
      <x v="42"/>
    </i>
    <i>
      <x v="80"/>
      <x v="81"/>
    </i>
    <i>
      <x v="76"/>
      <x v="140"/>
    </i>
    <i>
      <x v="90"/>
      <x v="105"/>
    </i>
    <i>
      <x v="67"/>
      <x v="79"/>
    </i>
    <i>
      <x v="58"/>
      <x v="117"/>
    </i>
    <i>
      <x v="23"/>
      <x v="141"/>
    </i>
    <i>
      <x v="102"/>
      <x v="121"/>
    </i>
    <i>
      <x v="85"/>
      <x v="125"/>
    </i>
    <i>
      <x v="60"/>
      <x v="33"/>
    </i>
    <i>
      <x v="89"/>
      <x v="104"/>
    </i>
    <i>
      <x v="148"/>
      <x v="10"/>
    </i>
    <i>
      <x v="71"/>
      <x v="103"/>
    </i>
    <i>
      <x v="121"/>
      <x v="174"/>
    </i>
    <i>
      <x v="108"/>
      <x v="29"/>
    </i>
    <i>
      <x v="99"/>
      <x v="120"/>
    </i>
    <i>
      <x v="69"/>
      <x v="49"/>
    </i>
    <i>
      <x v="97"/>
      <x v="109"/>
    </i>
    <i>
      <x v="149"/>
      <x v="23"/>
    </i>
    <i>
      <x v="91"/>
      <x v="160"/>
    </i>
    <i>
      <x v="74"/>
      <x v="52"/>
    </i>
    <i>
      <x v="100"/>
      <x v="65"/>
    </i>
    <i>
      <x v="73"/>
      <x v="12"/>
    </i>
    <i>
      <x v="84"/>
      <x v="123"/>
    </i>
    <i>
      <x v="104"/>
      <x v="128"/>
    </i>
    <i>
      <x v="118"/>
      <x v="94"/>
    </i>
    <i>
      <x v="114"/>
      <x v="26"/>
    </i>
    <i>
      <x v="61"/>
      <x v="146"/>
    </i>
    <i>
      <x v="98"/>
      <x v="40"/>
    </i>
    <i>
      <x v="81"/>
      <x v="176"/>
    </i>
    <i>
      <x v="116"/>
      <x v="7"/>
    </i>
    <i>
      <x v="65"/>
      <x v="27"/>
    </i>
    <i>
      <x v="28"/>
      <x v="86"/>
    </i>
    <i>
      <x v="127"/>
      <x v="16"/>
    </i>
    <i>
      <x v="140"/>
      <x v="67"/>
    </i>
    <i>
      <x v="150"/>
      <x v="113"/>
    </i>
    <i>
      <x v="62"/>
      <x v="25"/>
    </i>
    <i>
      <x v="130"/>
      <x v="75"/>
    </i>
    <i>
      <x v="83"/>
      <x v="31"/>
    </i>
    <i>
      <x v="77"/>
      <x v="60"/>
    </i>
    <i>
      <x v="141"/>
      <x v="74"/>
    </i>
    <i>
      <x v="120"/>
      <x v="159"/>
    </i>
    <i>
      <x v="93"/>
      <x v="179"/>
    </i>
    <i>
      <x v="72"/>
      <x v="152"/>
    </i>
    <i>
      <x v="129"/>
      <x v="164"/>
    </i>
    <i>
      <x v="159"/>
      <x v="6"/>
    </i>
    <i>
      <x v="158"/>
      <x v="6"/>
    </i>
    <i>
      <x v="115"/>
      <x v="133"/>
    </i>
    <i>
      <x v="133"/>
      <x v="1"/>
    </i>
    <i>
      <x v="95"/>
      <x v="4"/>
    </i>
    <i>
      <x v="110"/>
      <x v="59"/>
    </i>
    <i>
      <x v="137"/>
      <x v="148"/>
    </i>
    <i>
      <x v="75"/>
      <x v="92"/>
    </i>
    <i>
      <x v="92"/>
      <x v="184"/>
    </i>
    <i>
      <x v="138"/>
      <x v="155"/>
    </i>
    <i>
      <x v="88"/>
      <x v="91"/>
    </i>
    <i>
      <x v="87"/>
      <x v="88"/>
    </i>
    <i>
      <x v="82"/>
      <x v="13"/>
    </i>
    <i>
      <x v="86"/>
      <x v="147"/>
    </i>
    <i>
      <x v="106"/>
      <x v="68"/>
    </i>
    <i>
      <x v="157"/>
      <x v="124"/>
    </i>
    <i>
      <x v="101"/>
      <x v="71"/>
    </i>
    <i>
      <x v="143"/>
      <x/>
    </i>
    <i>
      <x v="156"/>
      <x v="89"/>
    </i>
    <i>
      <x v="112"/>
      <x v="28"/>
    </i>
    <i>
      <x v="142"/>
      <x v="58"/>
    </i>
    <i>
      <x v="151"/>
      <x v="38"/>
    </i>
    <i>
      <x v="167"/>
      <x v="82"/>
    </i>
    <i>
      <x v="139"/>
      <x v="134"/>
    </i>
    <i>
      <x v="96"/>
      <x v="20"/>
    </i>
    <i>
      <x v="147"/>
      <x v="149"/>
    </i>
    <i>
      <x v="163"/>
      <x v="62"/>
    </i>
    <i>
      <x v="123"/>
      <x v="165"/>
    </i>
    <i>
      <x v="122"/>
      <x v="145"/>
    </i>
    <i>
      <x v="119"/>
      <x v="97"/>
    </i>
    <i>
      <x v="94"/>
      <x v="118"/>
    </i>
    <i>
      <x v="169"/>
      <x v="39"/>
    </i>
    <i>
      <x v="135"/>
      <x v="19"/>
    </i>
    <i>
      <x v="164"/>
      <x v="131"/>
    </i>
    <i>
      <x v="145"/>
      <x v="127"/>
    </i>
    <i>
      <x v="162"/>
      <x v="30"/>
    </i>
    <i>
      <x v="117"/>
      <x v="144"/>
    </i>
    <i>
      <x v="155"/>
      <x v="57"/>
    </i>
    <i>
      <x v="105"/>
      <x v="3"/>
    </i>
    <i>
      <x v="168"/>
      <x v="32"/>
    </i>
    <i>
      <x v="146"/>
      <x v="135"/>
    </i>
    <i>
      <x v="165"/>
      <x v="151"/>
    </i>
    <i>
      <x v="103"/>
      <x v="61"/>
    </i>
    <i>
      <x v="113"/>
      <x v="169"/>
    </i>
    <i>
      <x v="111"/>
      <x v="168"/>
    </i>
    <i>
      <x v="107"/>
      <x v="11"/>
    </i>
    <i>
      <x v="183"/>
      <x v="21"/>
    </i>
    <i>
      <x v="144"/>
      <x v="78"/>
    </i>
    <i>
      <x v="161"/>
      <x v="129"/>
    </i>
    <i>
      <x v="126"/>
      <x v="56"/>
    </i>
    <i>
      <x v="109"/>
      <x v="9"/>
    </i>
    <i>
      <x v="134"/>
      <x v="130"/>
    </i>
    <i>
      <x v="179"/>
      <x/>
    </i>
    <i>
      <x v="177"/>
      <x v="122"/>
    </i>
    <i>
      <x v="176"/>
      <x v="182"/>
    </i>
    <i>
      <x v="154"/>
      <x v="51"/>
    </i>
    <i>
      <x v="180"/>
      <x v="24"/>
    </i>
    <i>
      <x v="171"/>
      <x v="177"/>
    </i>
    <i>
      <x v="124"/>
      <x v="45"/>
    </i>
    <i>
      <x v="125"/>
      <x v="48"/>
    </i>
    <i>
      <x v="152"/>
      <x v="172"/>
    </i>
    <i>
      <x v="128"/>
      <x v="150"/>
    </i>
    <i>
      <x v="132"/>
      <x v="5"/>
    </i>
    <i>
      <x v="153"/>
      <x v="14"/>
    </i>
    <i>
      <x v="190"/>
      <x v="166"/>
    </i>
    <i>
      <x v="187"/>
      <x v="158"/>
    </i>
    <i>
      <x v="172"/>
      <x v="99"/>
    </i>
    <i>
      <x v="173"/>
      <x v="171"/>
    </i>
    <i>
      <x v="136"/>
      <x v="126"/>
    </i>
    <i>
      <x v="131"/>
      <x v="8"/>
    </i>
    <i>
      <x v="186"/>
      <x v="95"/>
    </i>
    <i>
      <x v="191"/>
      <x v="76"/>
    </i>
    <i>
      <x v="160"/>
      <x v="101"/>
    </i>
    <i>
      <x v="170"/>
      <x v="173"/>
    </i>
    <i>
      <x v="189"/>
      <x v="83"/>
    </i>
    <i>
      <x v="185"/>
      <x v="142"/>
    </i>
    <i>
      <x v="182"/>
      <x v="175"/>
    </i>
    <i>
      <x v="166"/>
      <x v="63"/>
    </i>
    <i>
      <x v="184"/>
      <x v="93"/>
    </i>
    <i>
      <x v="174"/>
      <x v="36"/>
    </i>
    <i>
      <x v="188"/>
      <x v="139"/>
    </i>
    <i>
      <x v="181"/>
      <x v="44"/>
    </i>
    <i>
      <x v="178"/>
      <x v="69"/>
    </i>
    <i>
      <x v="175"/>
      <x v="55"/>
    </i>
    <i>
      <x v="192"/>
      <x v="41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-1"/>
  </pageFields>
  <dataFields count="2">
    <dataField name="Days Late " fld="5" baseField="0" baseItem="0"/>
    <dataField name="Invoice Amount" fld="2" baseField="0" baseItem="111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6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197" firstHeaderRow="0" firstDataRow="1" firstDataCol="2" rowPageCount="1" colPageCount="1"/>
  <pivotFields count="8">
    <pivotField compact="0" outline="0" showAll="0" defaultSubtotal="0"/>
    <pivotField compact="0" outline="0" showAll="0" defaultSubtotal="0"/>
    <pivotField dataField="1" compact="0" numFmtId="8" outline="0" showAll="0" defaultSubtotal="0"/>
    <pivotField compact="0" numFmtId="14" outline="0" showAll="0" defaultSubtotal="0"/>
    <pivotField axis="axisRow" compact="0" numFmtId="14" outline="0" showAll="0" defaultSubtotal="0">
      <items count="121">
        <item x="4"/>
        <item x="2"/>
        <item x="5"/>
        <item x="14"/>
        <item x="9"/>
        <item x="1"/>
        <item x="13"/>
        <item x="8"/>
        <item x="12"/>
        <item x="10"/>
        <item x="23"/>
        <item x="3"/>
        <item x="30"/>
        <item x="7"/>
        <item x="26"/>
        <item x="35"/>
        <item x="36"/>
        <item x="29"/>
        <item x="20"/>
        <item x="39"/>
        <item x="37"/>
        <item x="34"/>
        <item x="42"/>
        <item x="15"/>
        <item x="0"/>
        <item x="32"/>
        <item x="43"/>
        <item x="24"/>
        <item x="21"/>
        <item x="38"/>
        <item x="31"/>
        <item x="48"/>
        <item x="25"/>
        <item x="44"/>
        <item x="6"/>
        <item x="11"/>
        <item x="28"/>
        <item x="16"/>
        <item x="17"/>
        <item x="19"/>
        <item x="27"/>
        <item x="46"/>
        <item x="33"/>
        <item x="41"/>
        <item x="40"/>
        <item x="52"/>
        <item x="45"/>
        <item x="63"/>
        <item x="55"/>
        <item x="64"/>
        <item x="61"/>
        <item x="68"/>
        <item x="53"/>
        <item x="47"/>
        <item x="18"/>
        <item x="76"/>
        <item x="66"/>
        <item x="49"/>
        <item x="56"/>
        <item x="54"/>
        <item x="103"/>
        <item x="69"/>
        <item x="59"/>
        <item x="74"/>
        <item x="58"/>
        <item x="78"/>
        <item x="86"/>
        <item x="50"/>
        <item x="22"/>
        <item x="100"/>
        <item x="104"/>
        <item x="51"/>
        <item x="62"/>
        <item x="57"/>
        <item x="87"/>
        <item x="96"/>
        <item x="72"/>
        <item x="83"/>
        <item x="99"/>
        <item x="60"/>
        <item x="70"/>
        <item x="67"/>
        <item x="65"/>
        <item x="80"/>
        <item x="105"/>
        <item x="75"/>
        <item x="85"/>
        <item x="73"/>
        <item x="102"/>
        <item x="107"/>
        <item x="90"/>
        <item x="89"/>
        <item x="71"/>
        <item x="97"/>
        <item x="108"/>
        <item x="101"/>
        <item x="88"/>
        <item x="79"/>
        <item x="110"/>
        <item x="77"/>
        <item x="84"/>
        <item x="81"/>
        <item x="93"/>
        <item x="82"/>
        <item x="116"/>
        <item x="114"/>
        <item x="113"/>
        <item x="91"/>
        <item x="92"/>
        <item x="94"/>
        <item x="98"/>
        <item x="95"/>
        <item x="106"/>
        <item x="119"/>
        <item x="118"/>
        <item x="109"/>
        <item x="111"/>
        <item x="117"/>
        <item x="115"/>
        <item x="112"/>
        <item x="120"/>
      </items>
    </pivotField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axis="axisRow" compact="0" outline="0" showAll="0" sortType="descending" defaultSubtotal="0">
      <items count="193">
        <item x="143"/>
        <item x="179"/>
        <item x="133"/>
        <item x="10"/>
        <item x="105"/>
        <item x="95"/>
        <item x="132"/>
        <item x="158"/>
        <item x="159"/>
        <item x="116"/>
        <item x="131"/>
        <item x="109"/>
        <item x="148"/>
        <item x="107"/>
        <item x="73"/>
        <item x="82"/>
        <item x="153"/>
        <item x="31"/>
        <item x="127"/>
        <item x="64"/>
        <item x="39"/>
        <item x="135"/>
        <item x="96"/>
        <item x="183"/>
        <item x="20"/>
        <item x="149"/>
        <item x="180"/>
        <item x="62"/>
        <item x="114"/>
        <item x="65"/>
        <item x="112"/>
        <item x="108"/>
        <item x="53"/>
        <item x="162"/>
        <item x="83"/>
        <item x="168"/>
        <item x="60"/>
        <item x="56"/>
        <item x="27"/>
        <item x="174"/>
        <item x="22"/>
        <item x="151"/>
        <item x="169"/>
        <item x="98"/>
        <item x="192"/>
        <item x="78"/>
        <item x="18"/>
        <item x="19"/>
        <item x="181"/>
        <item x="124"/>
        <item x="34"/>
        <item x="37"/>
        <item x="125"/>
        <item x="69"/>
        <item x="55"/>
        <item x="154"/>
        <item x="74"/>
        <item x="17"/>
        <item x="66"/>
        <item x="175"/>
        <item x="126"/>
        <item x="155"/>
        <item x="142"/>
        <item x="110"/>
        <item x="77"/>
        <item x="103"/>
        <item x="163"/>
        <item x="166"/>
        <item x="29"/>
        <item x="100"/>
        <item x="45"/>
        <item x="140"/>
        <item x="106"/>
        <item x="178"/>
        <item x="25"/>
        <item x="101"/>
        <item x="35"/>
        <item x="49"/>
        <item x="141"/>
        <item x="130"/>
        <item x="191"/>
        <item x="13"/>
        <item x="144"/>
        <item x="67"/>
        <item x="41"/>
        <item x="80"/>
        <item x="167"/>
        <item x="189"/>
        <item x="26"/>
        <item x="46"/>
        <item x="28"/>
        <item x="15"/>
        <item x="87"/>
        <item x="156"/>
        <item x="16"/>
        <item x="88"/>
        <item x="75"/>
        <item x="184"/>
        <item x="118"/>
        <item x="186"/>
        <item x="14"/>
        <item x="119"/>
        <item x="21"/>
        <item x="172"/>
        <item x="68"/>
        <item x="160"/>
        <item x="47"/>
        <item x="71"/>
        <item x="89"/>
        <item x="90"/>
        <item x="42"/>
        <item x="12"/>
        <item x="70"/>
        <item x="97"/>
        <item x="30"/>
        <item x="4"/>
        <item x="2"/>
        <item x="150"/>
        <item x="36"/>
        <item x="51"/>
        <item x="54"/>
        <item x="58"/>
        <item x="94"/>
        <item x="6"/>
        <item x="99"/>
        <item x="102"/>
        <item x="177"/>
        <item x="59"/>
        <item x="84"/>
        <item x="157"/>
        <item x="85"/>
        <item x="136"/>
        <item x="145"/>
        <item x="104"/>
        <item x="161"/>
        <item x="134"/>
        <item x="164"/>
        <item x="50"/>
        <item x="115"/>
        <item x="139"/>
        <item x="146"/>
        <item x="3"/>
        <item x="44"/>
        <item x="38"/>
        <item x="188"/>
        <item x="76"/>
        <item x="23"/>
        <item x="185"/>
        <item x="57"/>
        <item x="117"/>
        <item x="122"/>
        <item x="61"/>
        <item x="86"/>
        <item x="137"/>
        <item x="147"/>
        <item x="128"/>
        <item x="165"/>
        <item x="72"/>
        <item x="63"/>
        <item x="79"/>
        <item x="138"/>
        <item x="9"/>
        <item x="32"/>
        <item x="187"/>
        <item x="120"/>
        <item x="91"/>
        <item x="24"/>
        <item x="7"/>
        <item x="48"/>
        <item x="129"/>
        <item x="123"/>
        <item x="190"/>
        <item x="0"/>
        <item x="111"/>
        <item x="113"/>
        <item x="8"/>
        <item x="173"/>
        <item x="152"/>
        <item x="170"/>
        <item x="121"/>
        <item x="182"/>
        <item x="81"/>
        <item x="171"/>
        <item x="43"/>
        <item x="93"/>
        <item x="40"/>
        <item x="33"/>
        <item x="176"/>
        <item x="5"/>
        <item x="92"/>
        <item x="52"/>
        <item x="11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7"/>
    <field x="4"/>
  </rowFields>
  <rowItems count="194">
    <i>
      <x v="115"/>
      <x/>
    </i>
    <i>
      <x v="116"/>
      <x v="1"/>
    </i>
    <i>
      <x v="188"/>
      <x v="2"/>
    </i>
    <i>
      <x v="91"/>
      <x v="3"/>
    </i>
    <i>
      <x v="94"/>
      <x v="3"/>
    </i>
    <i>
      <x v="161"/>
      <x v="4"/>
    </i>
    <i>
      <x v="192"/>
      <x v="5"/>
    </i>
    <i>
      <x v="100"/>
      <x v="6"/>
    </i>
    <i>
      <x v="175"/>
      <x v="7"/>
    </i>
    <i>
      <x v="74"/>
      <x v="7"/>
    </i>
    <i>
      <x v="81"/>
      <x v="8"/>
    </i>
    <i>
      <x v="3"/>
      <x v="9"/>
    </i>
    <i>
      <x v="68"/>
      <x v="10"/>
    </i>
    <i>
      <x v="50"/>
      <x v="11"/>
    </i>
    <i>
      <x v="141"/>
      <x v="11"/>
    </i>
    <i>
      <x v="143"/>
      <x v="12"/>
    </i>
    <i>
      <x v="102"/>
      <x v="13"/>
    </i>
    <i>
      <x v="167"/>
      <x v="13"/>
    </i>
    <i>
      <x v="162"/>
      <x v="14"/>
    </i>
    <i>
      <x v="183"/>
      <x v="15"/>
    </i>
    <i>
      <x v="142"/>
      <x v="16"/>
    </i>
    <i>
      <x v="32"/>
      <x v="16"/>
    </i>
    <i>
      <x v="51"/>
      <x v="17"/>
    </i>
    <i>
      <x v="76"/>
      <x v="18"/>
    </i>
    <i>
      <x v="88"/>
      <x v="18"/>
    </i>
    <i>
      <x v="168"/>
      <x v="19"/>
    </i>
    <i>
      <x v="70"/>
      <x v="20"/>
    </i>
    <i>
      <x v="110"/>
      <x v="21"/>
    </i>
    <i>
      <x v="119"/>
      <x v="22"/>
    </i>
    <i>
      <x v="57"/>
      <x v="23"/>
    </i>
    <i>
      <x v="46"/>
      <x v="24"/>
    </i>
    <i>
      <x v="172"/>
      <x v="24"/>
    </i>
    <i>
      <x v="47"/>
      <x v="24"/>
    </i>
    <i>
      <x v="185"/>
      <x v="25"/>
    </i>
    <i>
      <x v="120"/>
      <x v="26"/>
    </i>
    <i>
      <x v="114"/>
      <x v="27"/>
    </i>
    <i>
      <x v="38"/>
      <x v="28"/>
    </i>
    <i>
      <x v="106"/>
      <x v="29"/>
    </i>
    <i>
      <x v="20"/>
      <x v="30"/>
    </i>
    <i>
      <x v="127"/>
      <x v="31"/>
    </i>
    <i>
      <x v="89"/>
      <x v="32"/>
    </i>
    <i>
      <x v="17"/>
      <x v="32"/>
    </i>
    <i>
      <x v="54"/>
      <x v="33"/>
    </i>
    <i>
      <x v="111"/>
      <x v="34"/>
    </i>
    <i>
      <x v="123"/>
      <x v="34"/>
    </i>
    <i>
      <x v="191"/>
      <x v="35"/>
    </i>
    <i>
      <x v="118"/>
      <x v="36"/>
    </i>
    <i>
      <x v="24"/>
      <x v="37"/>
    </i>
    <i>
      <x v="40"/>
      <x v="38"/>
    </i>
    <i>
      <x v="166"/>
      <x v="39"/>
    </i>
    <i>
      <x v="19"/>
      <x v="39"/>
    </i>
    <i>
      <x v="58"/>
      <x v="40"/>
    </i>
    <i>
      <x v="186"/>
      <x v="40"/>
    </i>
    <i>
      <x v="104"/>
      <x v="40"/>
    </i>
    <i>
      <x v="148"/>
      <x v="41"/>
    </i>
    <i>
      <x v="84"/>
      <x v="42"/>
    </i>
    <i>
      <x v="190"/>
      <x v="42"/>
    </i>
    <i>
      <x v="137"/>
      <x v="43"/>
    </i>
    <i>
      <x v="77"/>
      <x v="44"/>
    </i>
    <i>
      <x v="158"/>
      <x v="45"/>
    </i>
    <i>
      <x v="37"/>
      <x v="46"/>
    </i>
    <i>
      <x v="159"/>
      <x v="47"/>
    </i>
    <i>
      <x v="45"/>
      <x v="48"/>
    </i>
    <i>
      <x v="112"/>
      <x v="48"/>
    </i>
    <i>
      <x v="85"/>
      <x v="49"/>
    </i>
    <i>
      <x v="145"/>
      <x v="50"/>
    </i>
    <i>
      <x v="109"/>
      <x v="51"/>
    </i>
    <i>
      <x v="83"/>
      <x v="52"/>
    </i>
    <i>
      <x v="121"/>
      <x v="53"/>
    </i>
    <i>
      <x v="146"/>
      <x v="54"/>
    </i>
    <i>
      <x v="125"/>
      <x v="55"/>
    </i>
    <i>
      <x v="130"/>
      <x v="56"/>
    </i>
    <i>
      <x v="36"/>
      <x v="57"/>
    </i>
    <i>
      <x v="108"/>
      <x v="57"/>
    </i>
    <i>
      <x v="12"/>
      <x v="58"/>
    </i>
    <i>
      <x v="107"/>
      <x v="58"/>
    </i>
    <i>
      <x v="53"/>
      <x v="59"/>
    </i>
    <i>
      <x v="179"/>
      <x v="59"/>
    </i>
    <i>
      <x v="113"/>
      <x v="59"/>
    </i>
    <i>
      <x v="124"/>
      <x v="59"/>
    </i>
    <i>
      <x v="31"/>
      <x v="59"/>
    </i>
    <i>
      <x v="25"/>
      <x v="60"/>
    </i>
    <i>
      <x v="165"/>
      <x v="61"/>
    </i>
    <i>
      <x v="56"/>
      <x v="62"/>
    </i>
    <i>
      <x v="69"/>
      <x v="63"/>
    </i>
    <i>
      <x v="14"/>
      <x v="64"/>
    </i>
    <i>
      <x v="128"/>
      <x v="64"/>
    </i>
    <i>
      <x v="133"/>
      <x v="65"/>
    </i>
    <i>
      <x v="28"/>
      <x v="66"/>
    </i>
    <i>
      <x v="98"/>
      <x v="66"/>
    </i>
    <i>
      <x v="9"/>
      <x v="67"/>
    </i>
    <i>
      <x v="29"/>
      <x v="67"/>
    </i>
    <i>
      <x v="181"/>
      <x v="67"/>
    </i>
    <i>
      <x v="151"/>
      <x v="67"/>
    </i>
    <i>
      <x v="43"/>
      <x v="67"/>
    </i>
    <i>
      <x v="18"/>
      <x v="68"/>
    </i>
    <i>
      <x v="90"/>
      <x v="68"/>
    </i>
    <i>
      <x v="71"/>
      <x v="69"/>
    </i>
    <i>
      <x v="117"/>
      <x v="70"/>
    </i>
    <i>
      <x v="79"/>
      <x v="71"/>
    </i>
    <i>
      <x v="27"/>
      <x v="71"/>
    </i>
    <i>
      <x v="34"/>
      <x v="71"/>
    </i>
    <i>
      <x v="78"/>
      <x v="72"/>
    </i>
    <i>
      <x v="164"/>
      <x v="72"/>
    </i>
    <i>
      <x v="64"/>
      <x v="72"/>
    </i>
    <i>
      <x v="169"/>
      <x v="73"/>
    </i>
    <i>
      <x v="184"/>
      <x v="73"/>
    </i>
    <i>
      <x v="157"/>
      <x v="73"/>
    </i>
    <i>
      <x v="7"/>
      <x v="74"/>
    </i>
    <i>
      <x v="138"/>
      <x v="74"/>
    </i>
    <i>
      <x v="8"/>
      <x v="74"/>
    </i>
    <i>
      <x v="2"/>
      <x v="75"/>
    </i>
    <i>
      <x v="5"/>
      <x v="76"/>
    </i>
    <i>
      <x v="63"/>
      <x v="77"/>
    </i>
    <i>
      <x v="153"/>
      <x v="78"/>
    </i>
    <i>
      <x v="96"/>
      <x v="79"/>
    </i>
    <i>
      <x v="160"/>
      <x v="80"/>
    </i>
    <i>
      <x v="189"/>
      <x v="80"/>
    </i>
    <i>
      <x v="95"/>
      <x v="81"/>
    </i>
    <i>
      <x v="92"/>
      <x v="82"/>
    </i>
    <i>
      <x v="15"/>
      <x v="82"/>
    </i>
    <i>
      <x v="152"/>
      <x v="82"/>
    </i>
    <i>
      <x v="72"/>
      <x v="83"/>
    </i>
    <i>
      <x v="129"/>
      <x v="84"/>
    </i>
    <i>
      <x/>
      <x v="85"/>
    </i>
    <i>
      <x v="75"/>
      <x v="85"/>
    </i>
    <i>
      <x v="93"/>
      <x v="86"/>
    </i>
    <i>
      <x v="30"/>
      <x v="86"/>
    </i>
    <i>
      <x v="62"/>
      <x v="87"/>
    </i>
    <i>
      <x v="139"/>
      <x v="87"/>
    </i>
    <i>
      <x v="22"/>
      <x v="87"/>
    </i>
    <i>
      <x v="86"/>
      <x v="87"/>
    </i>
    <i>
      <x v="41"/>
      <x v="87"/>
    </i>
    <i>
      <x v="154"/>
      <x v="88"/>
    </i>
    <i>
      <x v="66"/>
      <x v="89"/>
    </i>
    <i>
      <x v="170"/>
      <x v="90"/>
    </i>
    <i>
      <x v="101"/>
      <x v="91"/>
    </i>
    <i>
      <x v="150"/>
      <x v="91"/>
    </i>
    <i>
      <x v="122"/>
      <x v="92"/>
    </i>
    <i>
      <x v="21"/>
      <x v="93"/>
    </i>
    <i>
      <x v="42"/>
      <x v="93"/>
    </i>
    <i>
      <x v="136"/>
      <x v="94"/>
    </i>
    <i>
      <x v="33"/>
      <x v="95"/>
    </i>
    <i>
      <x v="132"/>
      <x v="95"/>
    </i>
    <i>
      <x v="149"/>
      <x v="96"/>
    </i>
    <i>
      <x v="61"/>
      <x v="96"/>
    </i>
    <i>
      <x v="4"/>
      <x v="97"/>
    </i>
    <i>
      <x v="35"/>
      <x v="98"/>
    </i>
    <i>
      <x v="140"/>
      <x v="99"/>
    </i>
    <i>
      <x v="65"/>
      <x v="99"/>
    </i>
    <i>
      <x v="156"/>
      <x v="99"/>
    </i>
    <i>
      <x v="173"/>
      <x v="100"/>
    </i>
    <i>
      <x v="174"/>
      <x v="100"/>
    </i>
    <i>
      <x v="13"/>
      <x v="101"/>
    </i>
    <i>
      <x v="23"/>
      <x v="102"/>
    </i>
    <i>
      <x v="82"/>
      <x v="102"/>
    </i>
    <i>
      <x v="60"/>
      <x v="102"/>
    </i>
    <i>
      <x v="134"/>
      <x v="102"/>
    </i>
    <i>
      <x v="135"/>
      <x v="103"/>
    </i>
    <i>
      <x v="11"/>
      <x v="103"/>
    </i>
    <i>
      <x v="1"/>
      <x v="104"/>
    </i>
    <i>
      <x v="126"/>
      <x v="105"/>
    </i>
    <i>
      <x v="187"/>
      <x v="106"/>
    </i>
    <i>
      <x v="49"/>
      <x v="107"/>
    </i>
    <i>
      <x v="182"/>
      <x v="107"/>
    </i>
    <i>
      <x v="26"/>
      <x v="107"/>
    </i>
    <i>
      <x v="55"/>
      <x v="107"/>
    </i>
    <i>
      <x v="177"/>
      <x v="108"/>
    </i>
    <i>
      <x v="52"/>
      <x v="108"/>
    </i>
    <i>
      <x v="155"/>
      <x v="109"/>
    </i>
    <i>
      <x v="6"/>
      <x v="109"/>
    </i>
    <i>
      <x v="16"/>
      <x v="110"/>
    </i>
    <i>
      <x v="176"/>
      <x v="110"/>
    </i>
    <i>
      <x v="103"/>
      <x v="110"/>
    </i>
    <i>
      <x v="131"/>
      <x v="110"/>
    </i>
    <i>
      <x v="171"/>
      <x v="110"/>
    </i>
    <i>
      <x v="163"/>
      <x v="110"/>
    </i>
    <i>
      <x v="10"/>
      <x v="111"/>
    </i>
    <i>
      <x v="99"/>
      <x v="111"/>
    </i>
    <i>
      <x v="178"/>
      <x v="112"/>
    </i>
    <i>
      <x v="105"/>
      <x v="112"/>
    </i>
    <i>
      <x v="80"/>
      <x v="112"/>
    </i>
    <i>
      <x v="87"/>
      <x v="113"/>
    </i>
    <i>
      <x v="147"/>
      <x v="113"/>
    </i>
    <i>
      <x v="180"/>
      <x v="114"/>
    </i>
    <i>
      <x v="67"/>
      <x v="115"/>
    </i>
    <i>
      <x v="97"/>
      <x v="115"/>
    </i>
    <i>
      <x v="39"/>
      <x v="116"/>
    </i>
    <i>
      <x v="144"/>
      <x v="117"/>
    </i>
    <i>
      <x v="48"/>
      <x v="117"/>
    </i>
    <i>
      <x v="73"/>
      <x v="118"/>
    </i>
    <i>
      <x v="59"/>
      <x v="119"/>
    </i>
    <i>
      <x v="44"/>
      <x v="120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-1"/>
  </pageFields>
  <dataFields count="2">
    <dataField name="Days Late " fld="5" baseField="0" baseItem="0"/>
    <dataField name="Invoice Amount" fld="2" baseField="7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5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46" firstHeaderRow="0" firstDataRow="1" firstDataCol="2" rowPageCount="1" colPageCount="1"/>
  <pivotFields count="8">
    <pivotField axis="axisRow" compact="0" outline="0" showAll="0" defaultSubtotal="0">
      <items count="188">
        <item x="141"/>
        <item x="131"/>
        <item x="10"/>
        <item x="103"/>
        <item x="93"/>
        <item x="130"/>
        <item x="156"/>
        <item x="114"/>
        <item x="129"/>
        <item x="107"/>
        <item x="146"/>
        <item x="105"/>
        <item x="72"/>
        <item x="81"/>
        <item x="151"/>
        <item x="30"/>
        <item x="125"/>
        <item x="63"/>
        <item x="38"/>
        <item x="133"/>
        <item x="94"/>
        <item x="178"/>
        <item x="19"/>
        <item x="147"/>
        <item x="175"/>
        <item x="61"/>
        <item x="112"/>
        <item x="64"/>
        <item x="110"/>
        <item x="106"/>
        <item x="52"/>
        <item x="82"/>
        <item x="164"/>
        <item x="59"/>
        <item x="55"/>
        <item x="26"/>
        <item x="170"/>
        <item x="21"/>
        <item x="149"/>
        <item x="165"/>
        <item x="96"/>
        <item x="187"/>
        <item x="77"/>
        <item x="18"/>
        <item x="176"/>
        <item x="122"/>
        <item x="33"/>
        <item x="36"/>
        <item x="123"/>
        <item x="68"/>
        <item x="54"/>
        <item x="152"/>
        <item x="73"/>
        <item x="17"/>
        <item x="65"/>
        <item x="171"/>
        <item x="124"/>
        <item x="153"/>
        <item x="140"/>
        <item x="108"/>
        <item x="76"/>
        <item x="101"/>
        <item x="159"/>
        <item x="162"/>
        <item x="28"/>
        <item x="98"/>
        <item x="44"/>
        <item x="138"/>
        <item x="104"/>
        <item x="174"/>
        <item x="24"/>
        <item x="99"/>
        <item x="34"/>
        <item x="48"/>
        <item x="139"/>
        <item x="128"/>
        <item x="186"/>
        <item x="13"/>
        <item x="142"/>
        <item x="66"/>
        <item x="40"/>
        <item x="79"/>
        <item x="163"/>
        <item x="184"/>
        <item x="25"/>
        <item x="45"/>
        <item x="27"/>
        <item x="15"/>
        <item x="85"/>
        <item x="154"/>
        <item x="16"/>
        <item x="86"/>
        <item x="74"/>
        <item x="179"/>
        <item x="116"/>
        <item x="181"/>
        <item x="14"/>
        <item x="117"/>
        <item x="20"/>
        <item x="168"/>
        <item x="67"/>
        <item x="157"/>
        <item x="46"/>
        <item x="70"/>
        <item x="87"/>
        <item x="88"/>
        <item x="41"/>
        <item x="12"/>
        <item x="69"/>
        <item x="95"/>
        <item x="29"/>
        <item x="4"/>
        <item x="2"/>
        <item x="148"/>
        <item x="35"/>
        <item x="50"/>
        <item x="53"/>
        <item x="57"/>
        <item x="92"/>
        <item x="6"/>
        <item x="97"/>
        <item x="100"/>
        <item x="173"/>
        <item x="58"/>
        <item x="155"/>
        <item x="83"/>
        <item x="134"/>
        <item x="143"/>
        <item x="102"/>
        <item x="158"/>
        <item x="132"/>
        <item x="160"/>
        <item x="49"/>
        <item x="113"/>
        <item x="137"/>
        <item x="144"/>
        <item x="3"/>
        <item x="43"/>
        <item x="37"/>
        <item x="183"/>
        <item x="75"/>
        <item x="22"/>
        <item x="180"/>
        <item x="56"/>
        <item x="115"/>
        <item x="120"/>
        <item x="60"/>
        <item x="84"/>
        <item x="135"/>
        <item x="145"/>
        <item x="126"/>
        <item x="161"/>
        <item x="71"/>
        <item x="62"/>
        <item x="78"/>
        <item x="136"/>
        <item x="9"/>
        <item x="31"/>
        <item x="182"/>
        <item x="118"/>
        <item x="89"/>
        <item x="23"/>
        <item x="7"/>
        <item x="47"/>
        <item x="127"/>
        <item x="121"/>
        <item x="185"/>
        <item x="0"/>
        <item x="109"/>
        <item x="111"/>
        <item x="8"/>
        <item x="169"/>
        <item x="150"/>
        <item x="166"/>
        <item x="119"/>
        <item x="177"/>
        <item x="80"/>
        <item x="167"/>
        <item x="42"/>
        <item x="91"/>
        <item x="39"/>
        <item x="32"/>
        <item x="172"/>
        <item x="5"/>
        <item x="90"/>
        <item x="51"/>
        <item x="11"/>
        <item x="1"/>
      </items>
    </pivotField>
    <pivotField axis="axisRow" compact="0" outline="0" showAll="0" sortType="descending" defaultSubtotal="0">
      <items count="1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numFmtId="8" outline="0" showAll="0" defaultSubtotal="0"/>
    <pivotField compact="0" numFmtId="14" outline="0" showAll="0" defaultSubtotal="0"/>
    <pivotField compact="0" numFmtId="14" outline="0" showAll="0" defaultSubtotal="0"/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compact="0" outline="0" showAll="0" defaultSubtotal="0"/>
  </pivotFields>
  <rowFields count="2">
    <field x="1"/>
    <field x="0"/>
  </rowFields>
  <rowItems count="43">
    <i>
      <x v="111"/>
      <x v="168"/>
    </i>
    <i>
      <x v="113"/>
      <x v="169"/>
    </i>
    <i>
      <x v="107"/>
      <x v="11"/>
    </i>
    <i>
      <x v="183"/>
      <x v="21"/>
    </i>
    <i>
      <x v="161"/>
      <x v="129"/>
    </i>
    <i>
      <x v="126"/>
      <x v="56"/>
    </i>
    <i>
      <x v="144"/>
      <x v="78"/>
    </i>
    <i>
      <x v="109"/>
      <x v="9"/>
    </i>
    <i>
      <x v="134"/>
      <x v="130"/>
    </i>
    <i>
      <x v="179"/>
      <x/>
    </i>
    <i>
      <x v="177"/>
      <x v="122"/>
    </i>
    <i>
      <x v="176"/>
      <x v="182"/>
    </i>
    <i>
      <x v="124"/>
      <x v="45"/>
    </i>
    <i>
      <x v="180"/>
      <x v="24"/>
    </i>
    <i>
      <x v="154"/>
      <x v="51"/>
    </i>
    <i>
      <x v="171"/>
      <x v="177"/>
    </i>
    <i>
      <x v="125"/>
      <x v="48"/>
    </i>
    <i>
      <x v="152"/>
      <x v="172"/>
    </i>
    <i>
      <x v="128"/>
      <x v="150"/>
    </i>
    <i>
      <x v="132"/>
      <x v="5"/>
    </i>
    <i>
      <x v="190"/>
      <x v="166"/>
    </i>
    <i>
      <x v="136"/>
      <x v="126"/>
    </i>
    <i>
      <x v="187"/>
      <x v="158"/>
    </i>
    <i>
      <x v="172"/>
      <x v="99"/>
    </i>
    <i>
      <x v="173"/>
      <x v="171"/>
    </i>
    <i>
      <x v="153"/>
      <x v="14"/>
    </i>
    <i>
      <x v="186"/>
      <x v="95"/>
    </i>
    <i>
      <x v="131"/>
      <x v="8"/>
    </i>
    <i>
      <x v="170"/>
      <x v="173"/>
    </i>
    <i>
      <x v="160"/>
      <x v="101"/>
    </i>
    <i>
      <x v="191"/>
      <x v="76"/>
    </i>
    <i>
      <x v="189"/>
      <x v="83"/>
    </i>
    <i>
      <x v="185"/>
      <x v="142"/>
    </i>
    <i>
      <x v="182"/>
      <x v="175"/>
    </i>
    <i>
      <x v="166"/>
      <x v="63"/>
    </i>
    <i>
      <x v="184"/>
      <x v="93"/>
    </i>
    <i>
      <x v="174"/>
      <x v="36"/>
    </i>
    <i>
      <x v="188"/>
      <x v="139"/>
    </i>
    <i>
      <x v="181"/>
      <x v="44"/>
    </i>
    <i>
      <x v="178"/>
      <x v="69"/>
    </i>
    <i>
      <x v="175"/>
      <x v="55"/>
    </i>
    <i>
      <x v="192"/>
      <x v="41"/>
    </i>
    <i t="grand">
      <x/>
    </i>
  </rowItems>
  <colFields count="1">
    <field x="-2"/>
  </colFields>
  <colItems count="2">
    <i>
      <x/>
    </i>
    <i i="1">
      <x v="1"/>
    </i>
  </colItems>
  <pageFields count="1">
    <pageField fld="6" item="0" hier="-1"/>
  </pageFields>
  <dataFields count="2">
    <dataField name="Days Late " fld="5" baseField="0" baseItem="0"/>
    <dataField name="Invoice Amount" fld="2" baseField="0" baseItem="111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4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44" firstHeaderRow="0" firstDataRow="1" firstDataCol="2" rowPageCount="1" colPageCount="1"/>
  <pivotFields count="8">
    <pivotField axis="axisRow" compact="0" outline="0" showAll="0" defaultSubtotal="0">
      <items count="188">
        <item x="141"/>
        <item x="131"/>
        <item x="10"/>
        <item x="103"/>
        <item x="93"/>
        <item x="130"/>
        <item x="156"/>
        <item x="114"/>
        <item x="129"/>
        <item x="107"/>
        <item x="146"/>
        <item x="105"/>
        <item x="72"/>
        <item x="81"/>
        <item x="151"/>
        <item x="30"/>
        <item x="125"/>
        <item x="63"/>
        <item x="38"/>
        <item x="133"/>
        <item x="94"/>
        <item x="178"/>
        <item x="19"/>
        <item x="147"/>
        <item x="175"/>
        <item x="61"/>
        <item x="112"/>
        <item x="64"/>
        <item x="110"/>
        <item x="106"/>
        <item x="52"/>
        <item x="82"/>
        <item x="164"/>
        <item x="59"/>
        <item x="55"/>
        <item x="26"/>
        <item x="170"/>
        <item x="21"/>
        <item x="149"/>
        <item x="165"/>
        <item x="96"/>
        <item x="187"/>
        <item x="77"/>
        <item x="18"/>
        <item x="176"/>
        <item x="122"/>
        <item x="33"/>
        <item x="36"/>
        <item x="123"/>
        <item x="68"/>
        <item x="54"/>
        <item x="152"/>
        <item x="73"/>
        <item x="17"/>
        <item x="65"/>
        <item x="171"/>
        <item x="124"/>
        <item x="153"/>
        <item x="140"/>
        <item x="108"/>
        <item x="76"/>
        <item x="101"/>
        <item x="159"/>
        <item x="162"/>
        <item x="28"/>
        <item x="98"/>
        <item x="44"/>
        <item x="138"/>
        <item x="104"/>
        <item x="174"/>
        <item x="24"/>
        <item x="99"/>
        <item x="34"/>
        <item x="48"/>
        <item x="139"/>
        <item x="128"/>
        <item x="186"/>
        <item x="13"/>
        <item x="142"/>
        <item x="66"/>
        <item x="40"/>
        <item x="79"/>
        <item x="163"/>
        <item x="184"/>
        <item x="25"/>
        <item x="45"/>
        <item x="27"/>
        <item x="15"/>
        <item x="85"/>
        <item x="154"/>
        <item x="16"/>
        <item x="86"/>
        <item x="74"/>
        <item x="179"/>
        <item x="116"/>
        <item x="181"/>
        <item x="14"/>
        <item x="117"/>
        <item x="20"/>
        <item x="168"/>
        <item x="67"/>
        <item x="157"/>
        <item x="46"/>
        <item x="70"/>
        <item x="87"/>
        <item x="88"/>
        <item x="41"/>
        <item x="12"/>
        <item x="69"/>
        <item x="95"/>
        <item x="29"/>
        <item x="4"/>
        <item x="2"/>
        <item x="148"/>
        <item x="35"/>
        <item x="50"/>
        <item x="53"/>
        <item x="57"/>
        <item x="92"/>
        <item x="6"/>
        <item x="97"/>
        <item x="100"/>
        <item x="173"/>
        <item x="58"/>
        <item x="155"/>
        <item x="83"/>
        <item x="134"/>
        <item x="143"/>
        <item x="102"/>
        <item x="158"/>
        <item x="132"/>
        <item x="160"/>
        <item x="49"/>
        <item x="113"/>
        <item x="137"/>
        <item x="144"/>
        <item x="3"/>
        <item x="43"/>
        <item x="37"/>
        <item x="183"/>
        <item x="75"/>
        <item x="22"/>
        <item x="180"/>
        <item x="56"/>
        <item x="115"/>
        <item x="120"/>
        <item x="60"/>
        <item x="84"/>
        <item x="135"/>
        <item x="145"/>
        <item x="126"/>
        <item x="161"/>
        <item x="71"/>
        <item x="62"/>
        <item x="78"/>
        <item x="136"/>
        <item x="9"/>
        <item x="31"/>
        <item x="182"/>
        <item x="118"/>
        <item x="89"/>
        <item x="23"/>
        <item x="7"/>
        <item x="47"/>
        <item x="127"/>
        <item x="121"/>
        <item x="185"/>
        <item x="0"/>
        <item x="109"/>
        <item x="111"/>
        <item x="8"/>
        <item x="169"/>
        <item x="150"/>
        <item x="166"/>
        <item x="119"/>
        <item x="177"/>
        <item x="80"/>
        <item x="167"/>
        <item x="42"/>
        <item x="91"/>
        <item x="39"/>
        <item x="32"/>
        <item x="172"/>
        <item x="5"/>
        <item x="90"/>
        <item x="51"/>
        <item x="11"/>
        <item x="1"/>
      </items>
    </pivotField>
    <pivotField axis="axisRow" compact="0" outline="0" showAll="0" sortType="descending" defaultSubtotal="0">
      <items count="1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numFmtId="8" outline="0" showAll="0" defaultSubtotal="0"/>
    <pivotField compact="0" numFmtId="14" outline="0" showAll="0" defaultSubtotal="0"/>
    <pivotField compact="0" numFmtId="14" outline="0" showAll="0" defaultSubtotal="0"/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compact="0" outline="0" showAll="0" defaultSubtotal="0"/>
  </pivotFields>
  <rowFields count="2">
    <field x="1"/>
    <field x="0"/>
  </rowFields>
  <rowItems count="41">
    <i>
      <x v="133"/>
      <x v="1"/>
    </i>
    <i>
      <x v="95"/>
      <x v="4"/>
    </i>
    <i>
      <x v="110"/>
      <x v="59"/>
    </i>
    <i>
      <x v="137"/>
      <x v="148"/>
    </i>
    <i>
      <x v="75"/>
      <x v="92"/>
    </i>
    <i>
      <x v="138"/>
      <x v="155"/>
    </i>
    <i>
      <x v="92"/>
      <x v="184"/>
    </i>
    <i>
      <x v="88"/>
      <x v="91"/>
    </i>
    <i>
      <x v="87"/>
      <x v="88"/>
    </i>
    <i>
      <x v="82"/>
      <x v="13"/>
    </i>
    <i>
      <x v="86"/>
      <x v="147"/>
    </i>
    <i>
      <x v="106"/>
      <x v="68"/>
    </i>
    <i>
      <x v="157"/>
      <x v="124"/>
    </i>
    <i>
      <x v="143"/>
      <x/>
    </i>
    <i>
      <x v="101"/>
      <x v="71"/>
    </i>
    <i>
      <x v="156"/>
      <x v="89"/>
    </i>
    <i>
      <x v="112"/>
      <x v="28"/>
    </i>
    <i>
      <x v="139"/>
      <x v="134"/>
    </i>
    <i>
      <x v="151"/>
      <x v="38"/>
    </i>
    <i>
      <x v="142"/>
      <x v="58"/>
    </i>
    <i>
      <x v="96"/>
      <x v="20"/>
    </i>
    <i>
      <x v="167"/>
      <x v="82"/>
    </i>
    <i>
      <x v="147"/>
      <x v="149"/>
    </i>
    <i>
      <x v="163"/>
      <x v="62"/>
    </i>
    <i>
      <x v="123"/>
      <x v="165"/>
    </i>
    <i>
      <x v="119"/>
      <x v="97"/>
    </i>
    <i>
      <x v="122"/>
      <x v="145"/>
    </i>
    <i>
      <x v="94"/>
      <x v="118"/>
    </i>
    <i>
      <x v="169"/>
      <x v="39"/>
    </i>
    <i>
      <x v="135"/>
      <x v="19"/>
    </i>
    <i>
      <x v="164"/>
      <x v="131"/>
    </i>
    <i>
      <x v="162"/>
      <x v="30"/>
    </i>
    <i>
      <x v="145"/>
      <x v="127"/>
    </i>
    <i>
      <x v="117"/>
      <x v="144"/>
    </i>
    <i>
      <x v="155"/>
      <x v="57"/>
    </i>
    <i>
      <x v="105"/>
      <x v="3"/>
    </i>
    <i>
      <x v="168"/>
      <x v="32"/>
    </i>
    <i>
      <x v="103"/>
      <x v="61"/>
    </i>
    <i>
      <x v="165"/>
      <x v="151"/>
    </i>
    <i>
      <x v="146"/>
      <x v="135"/>
    </i>
    <i t="grand">
      <x/>
    </i>
  </rowItems>
  <colFields count="1">
    <field x="-2"/>
  </colFields>
  <colItems count="2">
    <i>
      <x/>
    </i>
    <i i="1">
      <x v="1"/>
    </i>
  </colItems>
  <pageFields count="1">
    <pageField fld="6" item="1" hier="-1"/>
  </pageFields>
  <dataFields count="2">
    <dataField name="Days Late " fld="5" baseField="0" baseItem="0"/>
    <dataField name="Invoice Amount" fld="2" baseField="0" baseItem="111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3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49" firstHeaderRow="0" firstDataRow="1" firstDataCol="2" rowPageCount="1" colPageCount="1"/>
  <pivotFields count="8">
    <pivotField axis="axisRow" compact="0" outline="0" showAll="0" defaultSubtotal="0">
      <items count="188">
        <item x="141"/>
        <item x="131"/>
        <item x="10"/>
        <item x="103"/>
        <item x="93"/>
        <item x="130"/>
        <item x="156"/>
        <item x="114"/>
        <item x="129"/>
        <item x="107"/>
        <item x="146"/>
        <item x="105"/>
        <item x="72"/>
        <item x="81"/>
        <item x="151"/>
        <item x="30"/>
        <item x="125"/>
        <item x="63"/>
        <item x="38"/>
        <item x="133"/>
        <item x="94"/>
        <item x="178"/>
        <item x="19"/>
        <item x="147"/>
        <item x="175"/>
        <item x="61"/>
        <item x="112"/>
        <item x="64"/>
        <item x="110"/>
        <item x="106"/>
        <item x="52"/>
        <item x="82"/>
        <item x="164"/>
        <item x="59"/>
        <item x="55"/>
        <item x="26"/>
        <item x="170"/>
        <item x="21"/>
        <item x="149"/>
        <item x="165"/>
        <item x="96"/>
        <item x="187"/>
        <item x="77"/>
        <item x="18"/>
        <item x="176"/>
        <item x="122"/>
        <item x="33"/>
        <item x="36"/>
        <item x="123"/>
        <item x="68"/>
        <item x="54"/>
        <item x="152"/>
        <item x="73"/>
        <item x="17"/>
        <item x="65"/>
        <item x="171"/>
        <item x="124"/>
        <item x="153"/>
        <item x="140"/>
        <item x="108"/>
        <item x="76"/>
        <item x="101"/>
        <item x="159"/>
        <item x="162"/>
        <item x="28"/>
        <item x="98"/>
        <item x="44"/>
        <item x="138"/>
        <item x="104"/>
        <item x="174"/>
        <item x="24"/>
        <item x="99"/>
        <item x="34"/>
        <item x="48"/>
        <item x="139"/>
        <item x="128"/>
        <item x="186"/>
        <item x="13"/>
        <item x="142"/>
        <item x="66"/>
        <item x="40"/>
        <item x="79"/>
        <item x="163"/>
        <item x="184"/>
        <item x="25"/>
        <item x="45"/>
        <item x="27"/>
        <item x="15"/>
        <item x="85"/>
        <item x="154"/>
        <item x="16"/>
        <item x="86"/>
        <item x="74"/>
        <item x="179"/>
        <item x="116"/>
        <item x="181"/>
        <item x="14"/>
        <item x="117"/>
        <item x="20"/>
        <item x="168"/>
        <item x="67"/>
        <item x="157"/>
        <item x="46"/>
        <item x="70"/>
        <item x="87"/>
        <item x="88"/>
        <item x="41"/>
        <item x="12"/>
        <item x="69"/>
        <item x="95"/>
        <item x="29"/>
        <item x="4"/>
        <item x="2"/>
        <item x="148"/>
        <item x="35"/>
        <item x="50"/>
        <item x="53"/>
        <item x="57"/>
        <item x="92"/>
        <item x="6"/>
        <item x="97"/>
        <item x="100"/>
        <item x="173"/>
        <item x="58"/>
        <item x="155"/>
        <item x="83"/>
        <item x="134"/>
        <item x="143"/>
        <item x="102"/>
        <item x="158"/>
        <item x="132"/>
        <item x="160"/>
        <item x="49"/>
        <item x="113"/>
        <item x="137"/>
        <item x="144"/>
        <item x="3"/>
        <item x="43"/>
        <item x="37"/>
        <item x="183"/>
        <item x="75"/>
        <item x="22"/>
        <item x="180"/>
        <item x="56"/>
        <item x="115"/>
        <item x="120"/>
        <item x="60"/>
        <item x="84"/>
        <item x="135"/>
        <item x="145"/>
        <item x="126"/>
        <item x="161"/>
        <item x="71"/>
        <item x="62"/>
        <item x="78"/>
        <item x="136"/>
        <item x="9"/>
        <item x="31"/>
        <item x="182"/>
        <item x="118"/>
        <item x="89"/>
        <item x="23"/>
        <item x="7"/>
        <item x="47"/>
        <item x="127"/>
        <item x="121"/>
        <item x="185"/>
        <item x="0"/>
        <item x="109"/>
        <item x="111"/>
        <item x="8"/>
        <item x="169"/>
        <item x="150"/>
        <item x="166"/>
        <item x="119"/>
        <item x="177"/>
        <item x="80"/>
        <item x="167"/>
        <item x="42"/>
        <item x="91"/>
        <item x="39"/>
        <item x="32"/>
        <item x="172"/>
        <item x="5"/>
        <item x="90"/>
        <item x="51"/>
        <item x="11"/>
        <item x="1"/>
      </items>
    </pivotField>
    <pivotField axis="axisRow" compact="0" outline="0" showAll="0" sortType="descending" defaultSubtotal="0">
      <items count="1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numFmtId="8" outline="0" showAll="0" defaultSubtotal="0"/>
    <pivotField compact="0" numFmtId="14" outline="0" showAll="0" defaultSubtotal="0"/>
    <pivotField compact="0" numFmtId="14" outline="0" showAll="0" defaultSubtotal="0"/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compact="0" outline="0" showAll="0" defaultSubtotal="0"/>
  </pivotFields>
  <rowFields count="2">
    <field x="1"/>
    <field x="0"/>
  </rowFields>
  <rowItems count="46">
    <i>
      <x v="90"/>
      <x v="105"/>
    </i>
    <i>
      <x v="67"/>
      <x v="79"/>
    </i>
    <i>
      <x v="58"/>
      <x v="117"/>
    </i>
    <i>
      <x v="23"/>
      <x v="141"/>
    </i>
    <i>
      <x v="102"/>
      <x v="121"/>
    </i>
    <i>
      <x v="85"/>
      <x v="125"/>
    </i>
    <i>
      <x v="60"/>
      <x v="33"/>
    </i>
    <i>
      <x v="89"/>
      <x v="104"/>
    </i>
    <i>
      <x v="71"/>
      <x v="103"/>
    </i>
    <i>
      <x v="148"/>
      <x v="10"/>
    </i>
    <i>
      <x v="99"/>
      <x v="120"/>
    </i>
    <i>
      <x v="108"/>
      <x v="29"/>
    </i>
    <i>
      <x v="121"/>
      <x v="174"/>
    </i>
    <i>
      <x v="69"/>
      <x v="49"/>
    </i>
    <i>
      <x v="97"/>
      <x v="109"/>
    </i>
    <i>
      <x v="149"/>
      <x v="23"/>
    </i>
    <i>
      <x v="91"/>
      <x v="160"/>
    </i>
    <i>
      <x v="74"/>
      <x v="52"/>
    </i>
    <i>
      <x v="100"/>
      <x v="65"/>
    </i>
    <i>
      <x v="73"/>
      <x v="12"/>
    </i>
    <i>
      <x v="84"/>
      <x v="123"/>
    </i>
    <i>
      <x v="104"/>
      <x v="128"/>
    </i>
    <i>
      <x v="118"/>
      <x v="94"/>
    </i>
    <i>
      <x v="114"/>
      <x v="26"/>
    </i>
    <i>
      <x v="98"/>
      <x v="40"/>
    </i>
    <i>
      <x v="65"/>
      <x v="27"/>
    </i>
    <i>
      <x v="81"/>
      <x v="176"/>
    </i>
    <i>
      <x v="61"/>
      <x v="146"/>
    </i>
    <i>
      <x v="116"/>
      <x v="7"/>
    </i>
    <i>
      <x v="28"/>
      <x v="86"/>
    </i>
    <i>
      <x v="127"/>
      <x v="16"/>
    </i>
    <i>
      <x v="140"/>
      <x v="67"/>
    </i>
    <i>
      <x v="150"/>
      <x v="113"/>
    </i>
    <i>
      <x v="83"/>
      <x v="31"/>
    </i>
    <i>
      <x v="130"/>
      <x v="75"/>
    </i>
    <i>
      <x v="62"/>
      <x v="25"/>
    </i>
    <i>
      <x v="141"/>
      <x v="74"/>
    </i>
    <i>
      <x v="120"/>
      <x v="159"/>
    </i>
    <i>
      <x v="77"/>
      <x v="60"/>
    </i>
    <i>
      <x v="129"/>
      <x v="164"/>
    </i>
    <i>
      <x v="72"/>
      <x v="152"/>
    </i>
    <i>
      <x v="93"/>
      <x v="179"/>
    </i>
    <i>
      <x v="115"/>
      <x v="133"/>
    </i>
    <i>
      <x v="159"/>
      <x v="6"/>
    </i>
    <i>
      <x v="158"/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6" item="2" hier="-1"/>
  </pageFields>
  <dataFields count="2">
    <dataField name="Days Late " fld="5" baseField="0" baseItem="0"/>
    <dataField name="Invoice Amount" fld="2" baseField="0" baseItem="111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2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70" firstHeaderRow="0" firstDataRow="1" firstDataCol="2" rowPageCount="1" colPageCount="1"/>
  <pivotFields count="8">
    <pivotField axis="axisRow" compact="0" outline="0" showAll="0" defaultSubtotal="0">
      <items count="188">
        <item x="141"/>
        <item x="131"/>
        <item x="10"/>
        <item x="103"/>
        <item x="93"/>
        <item x="130"/>
        <item x="156"/>
        <item x="114"/>
        <item x="129"/>
        <item x="107"/>
        <item x="146"/>
        <item x="105"/>
        <item x="72"/>
        <item x="81"/>
        <item x="151"/>
        <item x="30"/>
        <item x="125"/>
        <item x="63"/>
        <item x="38"/>
        <item x="133"/>
        <item x="94"/>
        <item x="178"/>
        <item x="19"/>
        <item x="147"/>
        <item x="175"/>
        <item x="61"/>
        <item x="112"/>
        <item x="64"/>
        <item x="110"/>
        <item x="106"/>
        <item x="52"/>
        <item x="82"/>
        <item x="164"/>
        <item x="59"/>
        <item x="55"/>
        <item x="26"/>
        <item x="170"/>
        <item x="21"/>
        <item x="149"/>
        <item x="165"/>
        <item x="96"/>
        <item x="187"/>
        <item x="77"/>
        <item x="18"/>
        <item x="176"/>
        <item x="122"/>
        <item x="33"/>
        <item x="36"/>
        <item x="123"/>
        <item x="68"/>
        <item x="54"/>
        <item x="152"/>
        <item x="73"/>
        <item x="17"/>
        <item x="65"/>
        <item x="171"/>
        <item x="124"/>
        <item x="153"/>
        <item x="140"/>
        <item x="108"/>
        <item x="76"/>
        <item x="101"/>
        <item x="159"/>
        <item x="162"/>
        <item x="28"/>
        <item x="98"/>
        <item x="44"/>
        <item x="138"/>
        <item x="104"/>
        <item x="174"/>
        <item x="24"/>
        <item x="99"/>
        <item x="34"/>
        <item x="48"/>
        <item x="139"/>
        <item x="128"/>
        <item x="186"/>
        <item x="13"/>
        <item x="142"/>
        <item x="66"/>
        <item x="40"/>
        <item x="79"/>
        <item x="163"/>
        <item x="184"/>
        <item x="25"/>
        <item x="45"/>
        <item x="27"/>
        <item x="15"/>
        <item x="85"/>
        <item x="154"/>
        <item x="16"/>
        <item x="86"/>
        <item x="74"/>
        <item x="179"/>
        <item x="116"/>
        <item x="181"/>
        <item x="14"/>
        <item x="117"/>
        <item x="20"/>
        <item x="168"/>
        <item x="67"/>
        <item x="157"/>
        <item x="46"/>
        <item x="70"/>
        <item x="87"/>
        <item x="88"/>
        <item x="41"/>
        <item x="12"/>
        <item x="69"/>
        <item x="95"/>
        <item x="29"/>
        <item x="4"/>
        <item x="2"/>
        <item x="148"/>
        <item x="35"/>
        <item x="50"/>
        <item x="53"/>
        <item x="57"/>
        <item x="92"/>
        <item x="6"/>
        <item x="97"/>
        <item x="100"/>
        <item x="173"/>
        <item x="58"/>
        <item x="155"/>
        <item x="83"/>
        <item x="134"/>
        <item x="143"/>
        <item x="102"/>
        <item x="158"/>
        <item x="132"/>
        <item x="160"/>
        <item x="49"/>
        <item x="113"/>
        <item x="137"/>
        <item x="144"/>
        <item x="3"/>
        <item x="43"/>
        <item x="37"/>
        <item x="183"/>
        <item x="75"/>
        <item x="22"/>
        <item x="180"/>
        <item x="56"/>
        <item x="115"/>
        <item x="120"/>
        <item x="60"/>
        <item x="84"/>
        <item x="135"/>
        <item x="145"/>
        <item x="126"/>
        <item x="161"/>
        <item x="71"/>
        <item x="62"/>
        <item x="78"/>
        <item x="136"/>
        <item x="9"/>
        <item x="31"/>
        <item x="182"/>
        <item x="118"/>
        <item x="89"/>
        <item x="23"/>
        <item x="7"/>
        <item x="47"/>
        <item x="127"/>
        <item x="121"/>
        <item x="185"/>
        <item x="0"/>
        <item x="109"/>
        <item x="111"/>
        <item x="8"/>
        <item x="169"/>
        <item x="150"/>
        <item x="166"/>
        <item x="119"/>
        <item x="177"/>
        <item x="80"/>
        <item x="167"/>
        <item x="42"/>
        <item x="91"/>
        <item x="39"/>
        <item x="32"/>
        <item x="172"/>
        <item x="5"/>
        <item x="90"/>
        <item x="51"/>
        <item x="11"/>
        <item x="1"/>
      </items>
    </pivotField>
    <pivotField axis="axisRow" compact="0" outline="0" showAll="0" sortType="descending" defaultSubtotal="0">
      <items count="1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numFmtId="8" outline="0" showAll="0" defaultSubtotal="0"/>
    <pivotField compact="0" numFmtId="14" outline="0" showAll="0" defaultSubtotal="0"/>
    <pivotField compact="0" numFmtId="14" outline="0" showAll="0" defaultSubtotal="0"/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compact="0" outline="0" showAll="0" defaultSubtotal="0"/>
  </pivotFields>
  <rowFields count="2">
    <field x="1"/>
    <field x="0"/>
  </rowFields>
  <rowItems count="67">
    <i>
      <x v="4"/>
      <x v="111"/>
    </i>
    <i>
      <x v="2"/>
      <x v="112"/>
    </i>
    <i>
      <x v="5"/>
      <x v="183"/>
    </i>
    <i>
      <x v="15"/>
      <x v="87"/>
    </i>
    <i>
      <x v="16"/>
      <x v="90"/>
    </i>
    <i>
      <x v="9"/>
      <x v="156"/>
    </i>
    <i>
      <x v="1"/>
      <x v="187"/>
    </i>
    <i>
      <x v="14"/>
      <x v="96"/>
    </i>
    <i>
      <x v="25"/>
      <x v="70"/>
    </i>
    <i>
      <x v="8"/>
      <x v="170"/>
    </i>
    <i>
      <x v="13"/>
      <x v="77"/>
    </i>
    <i>
      <x v="10"/>
      <x v="2"/>
    </i>
    <i>
      <x v="29"/>
      <x v="64"/>
    </i>
    <i>
      <x v="3"/>
      <x v="136"/>
    </i>
    <i>
      <x v="34"/>
      <x v="46"/>
    </i>
    <i>
      <x v="38"/>
      <x v="138"/>
    </i>
    <i>
      <x v="7"/>
      <x v="162"/>
    </i>
    <i>
      <x v="21"/>
      <x v="98"/>
    </i>
    <i>
      <x v="32"/>
      <x v="157"/>
    </i>
    <i>
      <x v="43"/>
      <x v="178"/>
    </i>
    <i>
      <x v="44"/>
      <x v="137"/>
    </i>
    <i>
      <x v="53"/>
      <x v="30"/>
    </i>
    <i>
      <x v="37"/>
      <x v="47"/>
    </i>
    <i>
      <x v="26"/>
      <x v="84"/>
    </i>
    <i>
      <x v="35"/>
      <x v="72"/>
    </i>
    <i>
      <x v="48"/>
      <x v="163"/>
    </i>
    <i>
      <x v="45"/>
      <x v="66"/>
    </i>
    <i>
      <x v="42"/>
      <x v="106"/>
    </i>
    <i>
      <x v="51"/>
      <x v="115"/>
    </i>
    <i>
      <x v="17"/>
      <x v="53"/>
    </i>
    <i>
      <x v="18"/>
      <x v="43"/>
    </i>
    <i>
      <x v="19"/>
      <x v="43"/>
    </i>
    <i>
      <x/>
      <x v="167"/>
    </i>
    <i>
      <x v="40"/>
      <x v="180"/>
    </i>
    <i>
      <x v="54"/>
      <x v="116"/>
    </i>
    <i>
      <x v="30"/>
      <x v="110"/>
    </i>
    <i>
      <x v="27"/>
      <x v="35"/>
    </i>
    <i>
      <x v="47"/>
      <x v="102"/>
    </i>
    <i>
      <x v="39"/>
      <x v="18"/>
    </i>
    <i>
      <x v="59"/>
      <x v="123"/>
    </i>
    <i>
      <x v="46"/>
      <x v="85"/>
    </i>
    <i>
      <x v="31"/>
      <x v="15"/>
    </i>
    <i>
      <x v="55"/>
      <x v="50"/>
    </i>
    <i>
      <x v="12"/>
      <x v="107"/>
    </i>
    <i>
      <x v="6"/>
      <x v="119"/>
    </i>
    <i>
      <x v="11"/>
      <x v="186"/>
    </i>
    <i>
      <x v="36"/>
      <x v="114"/>
    </i>
    <i>
      <x v="20"/>
      <x v="22"/>
    </i>
    <i>
      <x v="22"/>
      <x v="37"/>
    </i>
    <i>
      <x v="64"/>
      <x v="17"/>
    </i>
    <i>
      <x v="24"/>
      <x v="161"/>
    </i>
    <i>
      <x v="66"/>
      <x v="54"/>
    </i>
    <i>
      <x v="68"/>
      <x v="100"/>
    </i>
    <i>
      <x v="33"/>
      <x v="181"/>
    </i>
    <i>
      <x v="57"/>
      <x v="143"/>
    </i>
    <i>
      <x v="52"/>
      <x v="185"/>
    </i>
    <i>
      <x v="41"/>
      <x v="80"/>
    </i>
    <i>
      <x v="50"/>
      <x v="132"/>
    </i>
    <i>
      <x v="49"/>
      <x v="73"/>
    </i>
    <i>
      <x v="63"/>
      <x v="153"/>
    </i>
    <i>
      <x v="56"/>
      <x v="34"/>
    </i>
    <i>
      <x v="79"/>
      <x v="154"/>
    </i>
    <i>
      <x v="70"/>
      <x v="108"/>
    </i>
    <i>
      <x v="78"/>
      <x v="42"/>
    </i>
    <i>
      <x v="80"/>
      <x v="81"/>
    </i>
    <i>
      <x v="76"/>
      <x v="140"/>
    </i>
    <i t="grand">
      <x/>
    </i>
  </rowItems>
  <colFields count="1">
    <field x="-2"/>
  </colFields>
  <colItems count="2">
    <i>
      <x/>
    </i>
    <i i="1">
      <x v="1"/>
    </i>
  </colItems>
  <pageFields count="1">
    <pageField fld="6" item="3" hier="-1"/>
  </pageFields>
  <dataFields count="2">
    <dataField name="Days Late " fld="5" baseField="0" baseItem="0"/>
    <dataField name="Invoice Amount" fld="2" baseField="0" baseItem="111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0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46" firstHeaderRow="0" firstDataRow="1" firstDataCol="2" rowPageCount="1" colPageCount="1"/>
  <pivotFields count="8">
    <pivotField compact="0" outline="0" showAll="0" defaultSubtotal="0"/>
    <pivotField compact="0" outline="0" showAll="0" defaultSubtotal="0"/>
    <pivotField dataField="1" compact="0" numFmtId="8" outline="0" showAll="0" defaultSubtotal="0"/>
    <pivotField compact="0" numFmtId="14" outline="0" showAll="0" defaultSubtotal="0"/>
    <pivotField axis="axisRow" compact="0" numFmtId="14" outline="0" showAll="0" defaultSubtotal="0">
      <items count="121">
        <item x="4"/>
        <item x="2"/>
        <item x="5"/>
        <item x="14"/>
        <item x="9"/>
        <item x="1"/>
        <item x="13"/>
        <item x="8"/>
        <item x="12"/>
        <item x="10"/>
        <item x="23"/>
        <item x="3"/>
        <item x="30"/>
        <item x="7"/>
        <item x="26"/>
        <item x="35"/>
        <item x="36"/>
        <item x="29"/>
        <item x="20"/>
        <item x="39"/>
        <item x="37"/>
        <item x="34"/>
        <item x="42"/>
        <item x="15"/>
        <item x="0"/>
        <item x="32"/>
        <item x="43"/>
        <item x="24"/>
        <item x="21"/>
        <item x="38"/>
        <item x="31"/>
        <item x="48"/>
        <item x="25"/>
        <item x="44"/>
        <item x="6"/>
        <item x="11"/>
        <item x="28"/>
        <item x="16"/>
        <item x="17"/>
        <item x="19"/>
        <item x="27"/>
        <item x="46"/>
        <item x="33"/>
        <item x="41"/>
        <item x="40"/>
        <item x="52"/>
        <item x="45"/>
        <item x="63"/>
        <item x="55"/>
        <item x="64"/>
        <item x="61"/>
        <item x="68"/>
        <item x="53"/>
        <item x="47"/>
        <item x="18"/>
        <item x="76"/>
        <item x="66"/>
        <item x="49"/>
        <item x="56"/>
        <item x="54"/>
        <item x="103"/>
        <item x="69"/>
        <item x="59"/>
        <item x="74"/>
        <item x="58"/>
        <item x="78"/>
        <item x="86"/>
        <item x="50"/>
        <item x="22"/>
        <item x="100"/>
        <item x="104"/>
        <item x="51"/>
        <item x="62"/>
        <item x="57"/>
        <item x="87"/>
        <item x="96"/>
        <item x="72"/>
        <item x="83"/>
        <item x="99"/>
        <item x="60"/>
        <item x="70"/>
        <item x="67"/>
        <item x="65"/>
        <item x="80"/>
        <item x="105"/>
        <item x="75"/>
        <item x="85"/>
        <item x="73"/>
        <item x="102"/>
        <item x="107"/>
        <item x="90"/>
        <item x="89"/>
        <item x="71"/>
        <item x="97"/>
        <item x="108"/>
        <item x="101"/>
        <item x="88"/>
        <item x="79"/>
        <item x="110"/>
        <item x="77"/>
        <item x="84"/>
        <item x="81"/>
        <item x="93"/>
        <item x="82"/>
        <item x="116"/>
        <item x="114"/>
        <item x="113"/>
        <item x="91"/>
        <item x="92"/>
        <item x="94"/>
        <item x="98"/>
        <item x="95"/>
        <item x="106"/>
        <item x="119"/>
        <item x="118"/>
        <item x="109"/>
        <item x="111"/>
        <item x="117"/>
        <item x="115"/>
        <item x="112"/>
        <item x="120"/>
      </items>
    </pivotField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axis="axisRow" compact="0" outline="0" showAll="0" sortType="descending" defaultSubtotal="0">
      <items count="193">
        <item x="143"/>
        <item x="179"/>
        <item x="133"/>
        <item x="10"/>
        <item x="105"/>
        <item x="95"/>
        <item x="132"/>
        <item x="158"/>
        <item x="159"/>
        <item x="116"/>
        <item x="131"/>
        <item x="109"/>
        <item x="148"/>
        <item x="107"/>
        <item x="73"/>
        <item x="82"/>
        <item x="153"/>
        <item x="31"/>
        <item x="127"/>
        <item x="64"/>
        <item x="39"/>
        <item x="135"/>
        <item x="96"/>
        <item x="183"/>
        <item x="20"/>
        <item x="149"/>
        <item x="180"/>
        <item x="62"/>
        <item x="114"/>
        <item x="65"/>
        <item x="112"/>
        <item x="108"/>
        <item x="53"/>
        <item x="162"/>
        <item x="83"/>
        <item x="168"/>
        <item x="60"/>
        <item x="56"/>
        <item x="27"/>
        <item x="174"/>
        <item x="22"/>
        <item x="151"/>
        <item x="169"/>
        <item x="98"/>
        <item x="192"/>
        <item x="78"/>
        <item x="18"/>
        <item x="19"/>
        <item x="181"/>
        <item x="124"/>
        <item x="34"/>
        <item x="37"/>
        <item x="125"/>
        <item x="69"/>
        <item x="55"/>
        <item x="154"/>
        <item x="74"/>
        <item x="17"/>
        <item x="66"/>
        <item x="175"/>
        <item x="126"/>
        <item x="155"/>
        <item x="142"/>
        <item x="110"/>
        <item x="77"/>
        <item x="103"/>
        <item x="163"/>
        <item x="166"/>
        <item x="29"/>
        <item x="100"/>
        <item x="45"/>
        <item x="140"/>
        <item x="106"/>
        <item x="178"/>
        <item x="25"/>
        <item x="101"/>
        <item x="35"/>
        <item x="49"/>
        <item x="141"/>
        <item x="130"/>
        <item x="191"/>
        <item x="13"/>
        <item x="144"/>
        <item x="67"/>
        <item x="41"/>
        <item x="80"/>
        <item x="167"/>
        <item x="189"/>
        <item x="26"/>
        <item x="46"/>
        <item x="28"/>
        <item x="15"/>
        <item x="87"/>
        <item x="156"/>
        <item x="16"/>
        <item x="88"/>
        <item x="75"/>
        <item x="184"/>
        <item x="118"/>
        <item x="186"/>
        <item x="14"/>
        <item x="119"/>
        <item x="21"/>
        <item x="172"/>
        <item x="68"/>
        <item x="160"/>
        <item x="47"/>
        <item x="71"/>
        <item x="89"/>
        <item x="90"/>
        <item x="42"/>
        <item x="12"/>
        <item x="70"/>
        <item x="97"/>
        <item x="30"/>
        <item x="4"/>
        <item x="2"/>
        <item x="150"/>
        <item x="36"/>
        <item x="51"/>
        <item x="54"/>
        <item x="58"/>
        <item x="94"/>
        <item x="6"/>
        <item x="99"/>
        <item x="102"/>
        <item x="177"/>
        <item x="59"/>
        <item x="84"/>
        <item x="157"/>
        <item x="85"/>
        <item x="136"/>
        <item x="145"/>
        <item x="104"/>
        <item x="161"/>
        <item x="134"/>
        <item x="164"/>
        <item x="50"/>
        <item x="115"/>
        <item x="139"/>
        <item x="146"/>
        <item x="3"/>
        <item x="44"/>
        <item x="38"/>
        <item x="188"/>
        <item x="76"/>
        <item x="23"/>
        <item x="185"/>
        <item x="57"/>
        <item x="117"/>
        <item x="122"/>
        <item x="61"/>
        <item x="86"/>
        <item x="137"/>
        <item x="147"/>
        <item x="128"/>
        <item x="165"/>
        <item x="72"/>
        <item x="63"/>
        <item x="79"/>
        <item x="138"/>
        <item x="9"/>
        <item x="32"/>
        <item x="187"/>
        <item x="120"/>
        <item x="91"/>
        <item x="24"/>
        <item x="7"/>
        <item x="48"/>
        <item x="129"/>
        <item x="123"/>
        <item x="190"/>
        <item x="0"/>
        <item x="111"/>
        <item x="113"/>
        <item x="8"/>
        <item x="173"/>
        <item x="152"/>
        <item x="170"/>
        <item x="121"/>
        <item x="182"/>
        <item x="81"/>
        <item x="171"/>
        <item x="43"/>
        <item x="93"/>
        <item x="40"/>
        <item x="33"/>
        <item x="176"/>
        <item x="5"/>
        <item x="92"/>
        <item x="52"/>
        <item x="11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7"/>
    <field x="4"/>
  </rowFields>
  <rowItems count="43">
    <i>
      <x v="174"/>
      <x v="100"/>
    </i>
    <i>
      <x v="173"/>
      <x v="100"/>
    </i>
    <i>
      <x v="13"/>
      <x v="101"/>
    </i>
    <i>
      <x v="82"/>
      <x v="102"/>
    </i>
    <i>
      <x v="134"/>
      <x v="102"/>
    </i>
    <i>
      <x v="23"/>
      <x v="102"/>
    </i>
    <i>
      <x v="60"/>
      <x v="102"/>
    </i>
    <i>
      <x v="11"/>
      <x v="103"/>
    </i>
    <i>
      <x v="135"/>
      <x v="103"/>
    </i>
    <i>
      <x v="1"/>
      <x v="104"/>
    </i>
    <i>
      <x v="126"/>
      <x v="105"/>
    </i>
    <i>
      <x v="187"/>
      <x v="106"/>
    </i>
    <i>
      <x v="49"/>
      <x v="107"/>
    </i>
    <i>
      <x v="26"/>
      <x v="107"/>
    </i>
    <i>
      <x v="182"/>
      <x v="107"/>
    </i>
    <i>
      <x v="55"/>
      <x v="107"/>
    </i>
    <i>
      <x v="52"/>
      <x v="108"/>
    </i>
    <i>
      <x v="177"/>
      <x v="108"/>
    </i>
    <i>
      <x v="155"/>
      <x v="109"/>
    </i>
    <i>
      <x v="6"/>
      <x v="109"/>
    </i>
    <i>
      <x v="16"/>
      <x v="110"/>
    </i>
    <i>
      <x v="103"/>
      <x v="110"/>
    </i>
    <i>
      <x v="176"/>
      <x v="110"/>
    </i>
    <i>
      <x v="163"/>
      <x v="110"/>
    </i>
    <i>
      <x v="171"/>
      <x v="110"/>
    </i>
    <i>
      <x v="131"/>
      <x v="110"/>
    </i>
    <i>
      <x v="10"/>
      <x v="111"/>
    </i>
    <i>
      <x v="99"/>
      <x v="111"/>
    </i>
    <i>
      <x v="178"/>
      <x v="112"/>
    </i>
    <i>
      <x v="105"/>
      <x v="112"/>
    </i>
    <i>
      <x v="80"/>
      <x v="112"/>
    </i>
    <i>
      <x v="147"/>
      <x v="113"/>
    </i>
    <i>
      <x v="87"/>
      <x v="113"/>
    </i>
    <i>
      <x v="180"/>
      <x v="114"/>
    </i>
    <i>
      <x v="67"/>
      <x v="115"/>
    </i>
    <i>
      <x v="97"/>
      <x v="115"/>
    </i>
    <i>
      <x v="39"/>
      <x v="116"/>
    </i>
    <i>
      <x v="48"/>
      <x v="117"/>
    </i>
    <i>
      <x v="144"/>
      <x v="117"/>
    </i>
    <i>
      <x v="73"/>
      <x v="118"/>
    </i>
    <i>
      <x v="59"/>
      <x v="119"/>
    </i>
    <i>
      <x v="44"/>
      <x v="120"/>
    </i>
    <i t="grand">
      <x/>
    </i>
  </rowItems>
  <colFields count="1">
    <field x="-2"/>
  </colFields>
  <colItems count="2">
    <i>
      <x/>
    </i>
    <i i="1">
      <x v="1"/>
    </i>
  </colItems>
  <pageFields count="1">
    <pageField fld="6" item="0" hier="-1"/>
  </pageFields>
  <dataFields count="2">
    <dataField name="Days Late " fld="5" baseField="0" baseItem="0"/>
    <dataField name="Invoice Amount" fld="2" baseField="7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9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44" firstHeaderRow="0" firstDataRow="1" firstDataCol="2" rowPageCount="1" colPageCount="1"/>
  <pivotFields count="8">
    <pivotField compact="0" outline="0" showAll="0" defaultSubtotal="0"/>
    <pivotField compact="0" outline="0" showAll="0" defaultSubtotal="0"/>
    <pivotField dataField="1" compact="0" numFmtId="8" outline="0" showAll="0" defaultSubtotal="0"/>
    <pivotField compact="0" numFmtId="14" outline="0" showAll="0" defaultSubtotal="0"/>
    <pivotField axis="axisRow" compact="0" numFmtId="14" outline="0" showAll="0" defaultSubtotal="0">
      <items count="121">
        <item x="4"/>
        <item x="2"/>
        <item x="5"/>
        <item x="14"/>
        <item x="9"/>
        <item x="1"/>
        <item x="13"/>
        <item x="8"/>
        <item x="12"/>
        <item x="10"/>
        <item x="23"/>
        <item x="3"/>
        <item x="30"/>
        <item x="7"/>
        <item x="26"/>
        <item x="35"/>
        <item x="36"/>
        <item x="29"/>
        <item x="20"/>
        <item x="39"/>
        <item x="37"/>
        <item x="34"/>
        <item x="42"/>
        <item x="15"/>
        <item x="0"/>
        <item x="32"/>
        <item x="43"/>
        <item x="24"/>
        <item x="21"/>
        <item x="38"/>
        <item x="31"/>
        <item x="48"/>
        <item x="25"/>
        <item x="44"/>
        <item x="6"/>
        <item x="11"/>
        <item x="28"/>
        <item x="16"/>
        <item x="17"/>
        <item x="19"/>
        <item x="27"/>
        <item x="46"/>
        <item x="33"/>
        <item x="41"/>
        <item x="40"/>
        <item x="52"/>
        <item x="45"/>
        <item x="63"/>
        <item x="55"/>
        <item x="64"/>
        <item x="61"/>
        <item x="68"/>
        <item x="53"/>
        <item x="47"/>
        <item x="18"/>
        <item x="76"/>
        <item x="66"/>
        <item x="49"/>
        <item x="56"/>
        <item x="54"/>
        <item x="103"/>
        <item x="69"/>
        <item x="59"/>
        <item x="74"/>
        <item x="58"/>
        <item x="78"/>
        <item x="86"/>
        <item x="50"/>
        <item x="22"/>
        <item x="100"/>
        <item x="104"/>
        <item x="51"/>
        <item x="62"/>
        <item x="57"/>
        <item x="87"/>
        <item x="96"/>
        <item x="72"/>
        <item x="83"/>
        <item x="99"/>
        <item x="60"/>
        <item x="70"/>
        <item x="67"/>
        <item x="65"/>
        <item x="80"/>
        <item x="105"/>
        <item x="75"/>
        <item x="85"/>
        <item x="73"/>
        <item x="102"/>
        <item x="107"/>
        <item x="90"/>
        <item x="89"/>
        <item x="71"/>
        <item x="97"/>
        <item x="108"/>
        <item x="101"/>
        <item x="88"/>
        <item x="79"/>
        <item x="110"/>
        <item x="77"/>
        <item x="84"/>
        <item x="81"/>
        <item x="93"/>
        <item x="82"/>
        <item x="116"/>
        <item x="114"/>
        <item x="113"/>
        <item x="91"/>
        <item x="92"/>
        <item x="94"/>
        <item x="98"/>
        <item x="95"/>
        <item x="106"/>
        <item x="119"/>
        <item x="118"/>
        <item x="109"/>
        <item x="111"/>
        <item x="117"/>
        <item x="115"/>
        <item x="112"/>
        <item x="120"/>
      </items>
    </pivotField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axis="axisRow" compact="0" outline="0" showAll="0" sortType="descending" defaultSubtotal="0">
      <items count="193">
        <item x="143"/>
        <item x="179"/>
        <item x="133"/>
        <item x="10"/>
        <item x="105"/>
        <item x="95"/>
        <item x="132"/>
        <item x="158"/>
        <item x="159"/>
        <item x="116"/>
        <item x="131"/>
        <item x="109"/>
        <item x="148"/>
        <item x="107"/>
        <item x="73"/>
        <item x="82"/>
        <item x="153"/>
        <item x="31"/>
        <item x="127"/>
        <item x="64"/>
        <item x="39"/>
        <item x="135"/>
        <item x="96"/>
        <item x="183"/>
        <item x="20"/>
        <item x="149"/>
        <item x="180"/>
        <item x="62"/>
        <item x="114"/>
        <item x="65"/>
        <item x="112"/>
        <item x="108"/>
        <item x="53"/>
        <item x="162"/>
        <item x="83"/>
        <item x="168"/>
        <item x="60"/>
        <item x="56"/>
        <item x="27"/>
        <item x="174"/>
        <item x="22"/>
        <item x="151"/>
        <item x="169"/>
        <item x="98"/>
        <item x="192"/>
        <item x="78"/>
        <item x="18"/>
        <item x="19"/>
        <item x="181"/>
        <item x="124"/>
        <item x="34"/>
        <item x="37"/>
        <item x="125"/>
        <item x="69"/>
        <item x="55"/>
        <item x="154"/>
        <item x="74"/>
        <item x="17"/>
        <item x="66"/>
        <item x="175"/>
        <item x="126"/>
        <item x="155"/>
        <item x="142"/>
        <item x="110"/>
        <item x="77"/>
        <item x="103"/>
        <item x="163"/>
        <item x="166"/>
        <item x="29"/>
        <item x="100"/>
        <item x="45"/>
        <item x="140"/>
        <item x="106"/>
        <item x="178"/>
        <item x="25"/>
        <item x="101"/>
        <item x="35"/>
        <item x="49"/>
        <item x="141"/>
        <item x="130"/>
        <item x="191"/>
        <item x="13"/>
        <item x="144"/>
        <item x="67"/>
        <item x="41"/>
        <item x="80"/>
        <item x="167"/>
        <item x="189"/>
        <item x="26"/>
        <item x="46"/>
        <item x="28"/>
        <item x="15"/>
        <item x="87"/>
        <item x="156"/>
        <item x="16"/>
        <item x="88"/>
        <item x="75"/>
        <item x="184"/>
        <item x="118"/>
        <item x="186"/>
        <item x="14"/>
        <item x="119"/>
        <item x="21"/>
        <item x="172"/>
        <item x="68"/>
        <item x="160"/>
        <item x="47"/>
        <item x="71"/>
        <item x="89"/>
        <item x="90"/>
        <item x="42"/>
        <item x="12"/>
        <item x="70"/>
        <item x="97"/>
        <item x="30"/>
        <item x="4"/>
        <item x="2"/>
        <item x="150"/>
        <item x="36"/>
        <item x="51"/>
        <item x="54"/>
        <item x="58"/>
        <item x="94"/>
        <item x="6"/>
        <item x="99"/>
        <item x="102"/>
        <item x="177"/>
        <item x="59"/>
        <item x="84"/>
        <item x="157"/>
        <item x="85"/>
        <item x="136"/>
        <item x="145"/>
        <item x="104"/>
        <item x="161"/>
        <item x="134"/>
        <item x="164"/>
        <item x="50"/>
        <item x="115"/>
        <item x="139"/>
        <item x="146"/>
        <item x="3"/>
        <item x="44"/>
        <item x="38"/>
        <item x="188"/>
        <item x="76"/>
        <item x="23"/>
        <item x="185"/>
        <item x="57"/>
        <item x="117"/>
        <item x="122"/>
        <item x="61"/>
        <item x="86"/>
        <item x="137"/>
        <item x="147"/>
        <item x="128"/>
        <item x="165"/>
        <item x="72"/>
        <item x="63"/>
        <item x="79"/>
        <item x="138"/>
        <item x="9"/>
        <item x="32"/>
        <item x="187"/>
        <item x="120"/>
        <item x="91"/>
        <item x="24"/>
        <item x="7"/>
        <item x="48"/>
        <item x="129"/>
        <item x="123"/>
        <item x="190"/>
        <item x="0"/>
        <item x="111"/>
        <item x="113"/>
        <item x="8"/>
        <item x="173"/>
        <item x="152"/>
        <item x="170"/>
        <item x="121"/>
        <item x="182"/>
        <item x="81"/>
        <item x="171"/>
        <item x="43"/>
        <item x="93"/>
        <item x="40"/>
        <item x="33"/>
        <item x="176"/>
        <item x="5"/>
        <item x="92"/>
        <item x="52"/>
        <item x="11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7"/>
    <field x="4"/>
  </rowFields>
  <rowItems count="41">
    <i>
      <x v="2"/>
      <x v="75"/>
    </i>
    <i>
      <x v="5"/>
      <x v="76"/>
    </i>
    <i>
      <x v="63"/>
      <x v="77"/>
    </i>
    <i>
      <x v="153"/>
      <x v="78"/>
    </i>
    <i>
      <x v="96"/>
      <x v="79"/>
    </i>
    <i>
      <x v="160"/>
      <x v="80"/>
    </i>
    <i>
      <x v="189"/>
      <x v="80"/>
    </i>
    <i>
      <x v="95"/>
      <x v="81"/>
    </i>
    <i>
      <x v="152"/>
      <x v="82"/>
    </i>
    <i>
      <x v="15"/>
      <x v="82"/>
    </i>
    <i>
      <x v="92"/>
      <x v="82"/>
    </i>
    <i>
      <x v="72"/>
      <x v="83"/>
    </i>
    <i>
      <x v="129"/>
      <x v="84"/>
    </i>
    <i>
      <x/>
      <x v="85"/>
    </i>
    <i>
      <x v="75"/>
      <x v="85"/>
    </i>
    <i>
      <x v="30"/>
      <x v="86"/>
    </i>
    <i>
      <x v="93"/>
      <x v="86"/>
    </i>
    <i>
      <x v="22"/>
      <x v="87"/>
    </i>
    <i>
      <x v="62"/>
      <x v="87"/>
    </i>
    <i>
      <x v="41"/>
      <x v="87"/>
    </i>
    <i>
      <x v="139"/>
      <x v="87"/>
    </i>
    <i>
      <x v="86"/>
      <x v="87"/>
    </i>
    <i>
      <x v="154"/>
      <x v="88"/>
    </i>
    <i>
      <x v="66"/>
      <x v="89"/>
    </i>
    <i>
      <x v="170"/>
      <x v="90"/>
    </i>
    <i>
      <x v="150"/>
      <x v="91"/>
    </i>
    <i>
      <x v="101"/>
      <x v="91"/>
    </i>
    <i>
      <x v="122"/>
      <x v="92"/>
    </i>
    <i>
      <x v="42"/>
      <x v="93"/>
    </i>
    <i>
      <x v="21"/>
      <x v="93"/>
    </i>
    <i>
      <x v="136"/>
      <x v="94"/>
    </i>
    <i>
      <x v="132"/>
      <x v="95"/>
    </i>
    <i>
      <x v="33"/>
      <x v="95"/>
    </i>
    <i>
      <x v="61"/>
      <x v="96"/>
    </i>
    <i>
      <x v="149"/>
      <x v="96"/>
    </i>
    <i>
      <x v="4"/>
      <x v="97"/>
    </i>
    <i>
      <x v="35"/>
      <x v="98"/>
    </i>
    <i>
      <x v="65"/>
      <x v="99"/>
    </i>
    <i>
      <x v="156"/>
      <x v="99"/>
    </i>
    <i>
      <x v="140"/>
      <x v="99"/>
    </i>
    <i t="grand">
      <x/>
    </i>
  </rowItems>
  <colFields count="1">
    <field x="-2"/>
  </colFields>
  <colItems count="2">
    <i>
      <x/>
    </i>
    <i i="1">
      <x v="1"/>
    </i>
  </colItems>
  <pageFields count="1">
    <pageField fld="6" item="1" hier="-1"/>
  </pageFields>
  <dataFields count="2">
    <dataField name="Days Late " fld="5" baseField="0" baseItem="0"/>
    <dataField name="Invoice Amount" fld="2" baseField="7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8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49" firstHeaderRow="0" firstDataRow="1" firstDataCol="2" rowPageCount="1" colPageCount="1"/>
  <pivotFields count="8">
    <pivotField compact="0" outline="0" showAll="0" defaultSubtotal="0"/>
    <pivotField compact="0" outline="0" showAll="0" defaultSubtotal="0"/>
    <pivotField dataField="1" compact="0" numFmtId="8" outline="0" showAll="0" defaultSubtotal="0"/>
    <pivotField compact="0" numFmtId="14" outline="0" showAll="0" defaultSubtotal="0"/>
    <pivotField axis="axisRow" compact="0" numFmtId="14" outline="0" showAll="0" defaultSubtotal="0">
      <items count="121">
        <item x="4"/>
        <item x="2"/>
        <item x="5"/>
        <item x="14"/>
        <item x="9"/>
        <item x="1"/>
        <item x="13"/>
        <item x="8"/>
        <item x="12"/>
        <item x="10"/>
        <item x="23"/>
        <item x="3"/>
        <item x="30"/>
        <item x="7"/>
        <item x="26"/>
        <item x="35"/>
        <item x="36"/>
        <item x="29"/>
        <item x="20"/>
        <item x="39"/>
        <item x="37"/>
        <item x="34"/>
        <item x="42"/>
        <item x="15"/>
        <item x="0"/>
        <item x="32"/>
        <item x="43"/>
        <item x="24"/>
        <item x="21"/>
        <item x="38"/>
        <item x="31"/>
        <item x="48"/>
        <item x="25"/>
        <item x="44"/>
        <item x="6"/>
        <item x="11"/>
        <item x="28"/>
        <item x="16"/>
        <item x="17"/>
        <item x="19"/>
        <item x="27"/>
        <item x="46"/>
        <item x="33"/>
        <item x="41"/>
        <item x="40"/>
        <item x="52"/>
        <item x="45"/>
        <item x="63"/>
        <item x="55"/>
        <item x="64"/>
        <item x="61"/>
        <item x="68"/>
        <item x="53"/>
        <item x="47"/>
        <item x="18"/>
        <item x="76"/>
        <item x="66"/>
        <item x="49"/>
        <item x="56"/>
        <item x="54"/>
        <item x="103"/>
        <item x="69"/>
        <item x="59"/>
        <item x="74"/>
        <item x="58"/>
        <item x="78"/>
        <item x="86"/>
        <item x="50"/>
        <item x="22"/>
        <item x="100"/>
        <item x="104"/>
        <item x="51"/>
        <item x="62"/>
        <item x="57"/>
        <item x="87"/>
        <item x="96"/>
        <item x="72"/>
        <item x="83"/>
        <item x="99"/>
        <item x="60"/>
        <item x="70"/>
        <item x="67"/>
        <item x="65"/>
        <item x="80"/>
        <item x="105"/>
        <item x="75"/>
        <item x="85"/>
        <item x="73"/>
        <item x="102"/>
        <item x="107"/>
        <item x="90"/>
        <item x="89"/>
        <item x="71"/>
        <item x="97"/>
        <item x="108"/>
        <item x="101"/>
        <item x="88"/>
        <item x="79"/>
        <item x="110"/>
        <item x="77"/>
        <item x="84"/>
        <item x="81"/>
        <item x="93"/>
        <item x="82"/>
        <item x="116"/>
        <item x="114"/>
        <item x="113"/>
        <item x="91"/>
        <item x="92"/>
        <item x="94"/>
        <item x="98"/>
        <item x="95"/>
        <item x="106"/>
        <item x="119"/>
        <item x="118"/>
        <item x="109"/>
        <item x="111"/>
        <item x="117"/>
        <item x="115"/>
        <item x="112"/>
        <item x="120"/>
      </items>
    </pivotField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axis="axisRow" compact="0" outline="0" showAll="0" sortType="descending" defaultSubtotal="0">
      <items count="193">
        <item x="143"/>
        <item x="179"/>
        <item x="133"/>
        <item x="10"/>
        <item x="105"/>
        <item x="95"/>
        <item x="132"/>
        <item x="158"/>
        <item x="159"/>
        <item x="116"/>
        <item x="131"/>
        <item x="109"/>
        <item x="148"/>
        <item x="107"/>
        <item x="73"/>
        <item x="82"/>
        <item x="153"/>
        <item x="31"/>
        <item x="127"/>
        <item x="64"/>
        <item x="39"/>
        <item x="135"/>
        <item x="96"/>
        <item x="183"/>
        <item x="20"/>
        <item x="149"/>
        <item x="180"/>
        <item x="62"/>
        <item x="114"/>
        <item x="65"/>
        <item x="112"/>
        <item x="108"/>
        <item x="53"/>
        <item x="162"/>
        <item x="83"/>
        <item x="168"/>
        <item x="60"/>
        <item x="56"/>
        <item x="27"/>
        <item x="174"/>
        <item x="22"/>
        <item x="151"/>
        <item x="169"/>
        <item x="98"/>
        <item x="192"/>
        <item x="78"/>
        <item x="18"/>
        <item x="19"/>
        <item x="181"/>
        <item x="124"/>
        <item x="34"/>
        <item x="37"/>
        <item x="125"/>
        <item x="69"/>
        <item x="55"/>
        <item x="154"/>
        <item x="74"/>
        <item x="17"/>
        <item x="66"/>
        <item x="175"/>
        <item x="126"/>
        <item x="155"/>
        <item x="142"/>
        <item x="110"/>
        <item x="77"/>
        <item x="103"/>
        <item x="163"/>
        <item x="166"/>
        <item x="29"/>
        <item x="100"/>
        <item x="45"/>
        <item x="140"/>
        <item x="106"/>
        <item x="178"/>
        <item x="25"/>
        <item x="101"/>
        <item x="35"/>
        <item x="49"/>
        <item x="141"/>
        <item x="130"/>
        <item x="191"/>
        <item x="13"/>
        <item x="144"/>
        <item x="67"/>
        <item x="41"/>
        <item x="80"/>
        <item x="167"/>
        <item x="189"/>
        <item x="26"/>
        <item x="46"/>
        <item x="28"/>
        <item x="15"/>
        <item x="87"/>
        <item x="156"/>
        <item x="16"/>
        <item x="88"/>
        <item x="75"/>
        <item x="184"/>
        <item x="118"/>
        <item x="186"/>
        <item x="14"/>
        <item x="119"/>
        <item x="21"/>
        <item x="172"/>
        <item x="68"/>
        <item x="160"/>
        <item x="47"/>
        <item x="71"/>
        <item x="89"/>
        <item x="90"/>
        <item x="42"/>
        <item x="12"/>
        <item x="70"/>
        <item x="97"/>
        <item x="30"/>
        <item x="4"/>
        <item x="2"/>
        <item x="150"/>
        <item x="36"/>
        <item x="51"/>
        <item x="54"/>
        <item x="58"/>
        <item x="94"/>
        <item x="6"/>
        <item x="99"/>
        <item x="102"/>
        <item x="177"/>
        <item x="59"/>
        <item x="84"/>
        <item x="157"/>
        <item x="85"/>
        <item x="136"/>
        <item x="145"/>
        <item x="104"/>
        <item x="161"/>
        <item x="134"/>
        <item x="164"/>
        <item x="50"/>
        <item x="115"/>
        <item x="139"/>
        <item x="146"/>
        <item x="3"/>
        <item x="44"/>
        <item x="38"/>
        <item x="188"/>
        <item x="76"/>
        <item x="23"/>
        <item x="185"/>
        <item x="57"/>
        <item x="117"/>
        <item x="122"/>
        <item x="61"/>
        <item x="86"/>
        <item x="137"/>
        <item x="147"/>
        <item x="128"/>
        <item x="165"/>
        <item x="72"/>
        <item x="63"/>
        <item x="79"/>
        <item x="138"/>
        <item x="9"/>
        <item x="32"/>
        <item x="187"/>
        <item x="120"/>
        <item x="91"/>
        <item x="24"/>
        <item x="7"/>
        <item x="48"/>
        <item x="129"/>
        <item x="123"/>
        <item x="190"/>
        <item x="0"/>
        <item x="111"/>
        <item x="113"/>
        <item x="8"/>
        <item x="173"/>
        <item x="152"/>
        <item x="170"/>
        <item x="121"/>
        <item x="182"/>
        <item x="81"/>
        <item x="171"/>
        <item x="43"/>
        <item x="93"/>
        <item x="40"/>
        <item x="33"/>
        <item x="176"/>
        <item x="5"/>
        <item x="92"/>
        <item x="52"/>
        <item x="11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7"/>
    <field x="4"/>
  </rowFields>
  <rowItems count="46">
    <i>
      <x v="109"/>
      <x v="51"/>
    </i>
    <i>
      <x v="83"/>
      <x v="52"/>
    </i>
    <i>
      <x v="121"/>
      <x v="53"/>
    </i>
    <i>
      <x v="146"/>
      <x v="54"/>
    </i>
    <i>
      <x v="125"/>
      <x v="55"/>
    </i>
    <i>
      <x v="130"/>
      <x v="56"/>
    </i>
    <i>
      <x v="36"/>
      <x v="57"/>
    </i>
    <i>
      <x v="108"/>
      <x v="57"/>
    </i>
    <i>
      <x v="12"/>
      <x v="58"/>
    </i>
    <i>
      <x v="107"/>
      <x v="58"/>
    </i>
    <i>
      <x v="31"/>
      <x v="59"/>
    </i>
    <i>
      <x v="113"/>
      <x v="59"/>
    </i>
    <i>
      <x v="53"/>
      <x v="59"/>
    </i>
    <i>
      <x v="179"/>
      <x v="59"/>
    </i>
    <i>
      <x v="124"/>
      <x v="59"/>
    </i>
    <i>
      <x v="25"/>
      <x v="60"/>
    </i>
    <i>
      <x v="165"/>
      <x v="61"/>
    </i>
    <i>
      <x v="56"/>
      <x v="62"/>
    </i>
    <i>
      <x v="69"/>
      <x v="63"/>
    </i>
    <i>
      <x v="14"/>
      <x v="64"/>
    </i>
    <i>
      <x v="128"/>
      <x v="64"/>
    </i>
    <i>
      <x v="133"/>
      <x v="65"/>
    </i>
    <i>
      <x v="28"/>
      <x v="66"/>
    </i>
    <i>
      <x v="98"/>
      <x v="66"/>
    </i>
    <i>
      <x v="43"/>
      <x v="67"/>
    </i>
    <i>
      <x v="151"/>
      <x v="67"/>
    </i>
    <i>
      <x v="9"/>
      <x v="67"/>
    </i>
    <i>
      <x v="181"/>
      <x v="67"/>
    </i>
    <i>
      <x v="29"/>
      <x v="67"/>
    </i>
    <i>
      <x v="18"/>
      <x v="68"/>
    </i>
    <i>
      <x v="90"/>
      <x v="68"/>
    </i>
    <i>
      <x v="71"/>
      <x v="69"/>
    </i>
    <i>
      <x v="117"/>
      <x v="70"/>
    </i>
    <i>
      <x v="79"/>
      <x v="71"/>
    </i>
    <i>
      <x v="27"/>
      <x v="71"/>
    </i>
    <i>
      <x v="34"/>
      <x v="71"/>
    </i>
    <i>
      <x v="164"/>
      <x v="72"/>
    </i>
    <i>
      <x v="64"/>
      <x v="72"/>
    </i>
    <i>
      <x v="78"/>
      <x v="72"/>
    </i>
    <i>
      <x v="157"/>
      <x v="73"/>
    </i>
    <i>
      <x v="184"/>
      <x v="73"/>
    </i>
    <i>
      <x v="169"/>
      <x v="73"/>
    </i>
    <i>
      <x v="7"/>
      <x v="74"/>
    </i>
    <i>
      <x v="138"/>
      <x v="74"/>
    </i>
    <i>
      <x v="8"/>
      <x v="74"/>
    </i>
    <i t="grand">
      <x/>
    </i>
  </rowItems>
  <colFields count="1">
    <field x="-2"/>
  </colFields>
  <colItems count="2">
    <i>
      <x/>
    </i>
    <i i="1">
      <x v="1"/>
    </i>
  </colItems>
  <pageFields count="1">
    <pageField fld="6" item="2" hier="-1"/>
  </pageFields>
  <dataFields count="2">
    <dataField name="Days Late " fld="5" baseField="0" baseItem="0"/>
    <dataField name="Invoice Amount" fld="2" baseField="7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7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70" firstHeaderRow="0" firstDataRow="1" firstDataCol="2" rowPageCount="1" colPageCount="1"/>
  <pivotFields count="8">
    <pivotField compact="0" outline="0" showAll="0" defaultSubtotal="0"/>
    <pivotField compact="0" outline="0" showAll="0" defaultSubtotal="0"/>
    <pivotField dataField="1" compact="0" numFmtId="8" outline="0" showAll="0" defaultSubtotal="0"/>
    <pivotField compact="0" numFmtId="14" outline="0" showAll="0" defaultSubtotal="0"/>
    <pivotField axis="axisRow" compact="0" numFmtId="14" outline="0" showAll="0" defaultSubtotal="0">
      <items count="121">
        <item x="4"/>
        <item x="2"/>
        <item x="5"/>
        <item x="14"/>
        <item x="9"/>
        <item x="1"/>
        <item x="13"/>
        <item x="8"/>
        <item x="12"/>
        <item x="10"/>
        <item x="23"/>
        <item x="3"/>
        <item x="30"/>
        <item x="7"/>
        <item x="26"/>
        <item x="35"/>
        <item x="36"/>
        <item x="29"/>
        <item x="20"/>
        <item x="39"/>
        <item x="37"/>
        <item x="34"/>
        <item x="42"/>
        <item x="15"/>
        <item x="0"/>
        <item x="32"/>
        <item x="43"/>
        <item x="24"/>
        <item x="21"/>
        <item x="38"/>
        <item x="31"/>
        <item x="48"/>
        <item x="25"/>
        <item x="44"/>
        <item x="6"/>
        <item x="11"/>
        <item x="28"/>
        <item x="16"/>
        <item x="17"/>
        <item x="19"/>
        <item x="27"/>
        <item x="46"/>
        <item x="33"/>
        <item x="41"/>
        <item x="40"/>
        <item x="52"/>
        <item x="45"/>
        <item x="63"/>
        <item x="55"/>
        <item x="64"/>
        <item x="61"/>
        <item x="68"/>
        <item x="53"/>
        <item x="47"/>
        <item x="18"/>
        <item x="76"/>
        <item x="66"/>
        <item x="49"/>
        <item x="56"/>
        <item x="54"/>
        <item x="103"/>
        <item x="69"/>
        <item x="59"/>
        <item x="74"/>
        <item x="58"/>
        <item x="78"/>
        <item x="86"/>
        <item x="50"/>
        <item x="22"/>
        <item x="100"/>
        <item x="104"/>
        <item x="51"/>
        <item x="62"/>
        <item x="57"/>
        <item x="87"/>
        <item x="96"/>
        <item x="72"/>
        <item x="83"/>
        <item x="99"/>
        <item x="60"/>
        <item x="70"/>
        <item x="67"/>
        <item x="65"/>
        <item x="80"/>
        <item x="105"/>
        <item x="75"/>
        <item x="85"/>
        <item x="73"/>
        <item x="102"/>
        <item x="107"/>
        <item x="90"/>
        <item x="89"/>
        <item x="71"/>
        <item x="97"/>
        <item x="108"/>
        <item x="101"/>
        <item x="88"/>
        <item x="79"/>
        <item x="110"/>
        <item x="77"/>
        <item x="84"/>
        <item x="81"/>
        <item x="93"/>
        <item x="82"/>
        <item x="116"/>
        <item x="114"/>
        <item x="113"/>
        <item x="91"/>
        <item x="92"/>
        <item x="94"/>
        <item x="98"/>
        <item x="95"/>
        <item x="106"/>
        <item x="119"/>
        <item x="118"/>
        <item x="109"/>
        <item x="111"/>
        <item x="117"/>
        <item x="115"/>
        <item x="112"/>
        <item x="120"/>
      </items>
    </pivotField>
    <pivotField dataField="1" compact="0" outline="0" showAll="0" defaultSubtotal="0"/>
    <pivotField axis="axisPage" compact="0" outline="0" showAll="0" defaultSubtotal="0">
      <items count="4">
        <item x="3"/>
        <item x="2"/>
        <item x="1"/>
        <item x="0"/>
      </items>
    </pivotField>
    <pivotField axis="axisRow" compact="0" outline="0" showAll="0" sortType="descending" defaultSubtotal="0">
      <items count="193">
        <item x="143"/>
        <item x="179"/>
        <item x="133"/>
        <item x="10"/>
        <item x="105"/>
        <item x="95"/>
        <item x="132"/>
        <item x="158"/>
        <item x="159"/>
        <item x="116"/>
        <item x="131"/>
        <item x="109"/>
        <item x="148"/>
        <item x="107"/>
        <item x="73"/>
        <item x="82"/>
        <item x="153"/>
        <item x="31"/>
        <item x="127"/>
        <item x="64"/>
        <item x="39"/>
        <item x="135"/>
        <item x="96"/>
        <item x="183"/>
        <item x="20"/>
        <item x="149"/>
        <item x="180"/>
        <item x="62"/>
        <item x="114"/>
        <item x="65"/>
        <item x="112"/>
        <item x="108"/>
        <item x="53"/>
        <item x="162"/>
        <item x="83"/>
        <item x="168"/>
        <item x="60"/>
        <item x="56"/>
        <item x="27"/>
        <item x="174"/>
        <item x="22"/>
        <item x="151"/>
        <item x="169"/>
        <item x="98"/>
        <item x="192"/>
        <item x="78"/>
        <item x="18"/>
        <item x="19"/>
        <item x="181"/>
        <item x="124"/>
        <item x="34"/>
        <item x="37"/>
        <item x="125"/>
        <item x="69"/>
        <item x="55"/>
        <item x="154"/>
        <item x="74"/>
        <item x="17"/>
        <item x="66"/>
        <item x="175"/>
        <item x="126"/>
        <item x="155"/>
        <item x="142"/>
        <item x="110"/>
        <item x="77"/>
        <item x="103"/>
        <item x="163"/>
        <item x="166"/>
        <item x="29"/>
        <item x="100"/>
        <item x="45"/>
        <item x="140"/>
        <item x="106"/>
        <item x="178"/>
        <item x="25"/>
        <item x="101"/>
        <item x="35"/>
        <item x="49"/>
        <item x="141"/>
        <item x="130"/>
        <item x="191"/>
        <item x="13"/>
        <item x="144"/>
        <item x="67"/>
        <item x="41"/>
        <item x="80"/>
        <item x="167"/>
        <item x="189"/>
        <item x="26"/>
        <item x="46"/>
        <item x="28"/>
        <item x="15"/>
        <item x="87"/>
        <item x="156"/>
        <item x="16"/>
        <item x="88"/>
        <item x="75"/>
        <item x="184"/>
        <item x="118"/>
        <item x="186"/>
        <item x="14"/>
        <item x="119"/>
        <item x="21"/>
        <item x="172"/>
        <item x="68"/>
        <item x="160"/>
        <item x="47"/>
        <item x="71"/>
        <item x="89"/>
        <item x="90"/>
        <item x="42"/>
        <item x="12"/>
        <item x="70"/>
        <item x="97"/>
        <item x="30"/>
        <item x="4"/>
        <item x="2"/>
        <item x="150"/>
        <item x="36"/>
        <item x="51"/>
        <item x="54"/>
        <item x="58"/>
        <item x="94"/>
        <item x="6"/>
        <item x="99"/>
        <item x="102"/>
        <item x="177"/>
        <item x="59"/>
        <item x="84"/>
        <item x="157"/>
        <item x="85"/>
        <item x="136"/>
        <item x="145"/>
        <item x="104"/>
        <item x="161"/>
        <item x="134"/>
        <item x="164"/>
        <item x="50"/>
        <item x="115"/>
        <item x="139"/>
        <item x="146"/>
        <item x="3"/>
        <item x="44"/>
        <item x="38"/>
        <item x="188"/>
        <item x="76"/>
        <item x="23"/>
        <item x="185"/>
        <item x="57"/>
        <item x="117"/>
        <item x="122"/>
        <item x="61"/>
        <item x="86"/>
        <item x="137"/>
        <item x="147"/>
        <item x="128"/>
        <item x="165"/>
        <item x="72"/>
        <item x="63"/>
        <item x="79"/>
        <item x="138"/>
        <item x="9"/>
        <item x="32"/>
        <item x="187"/>
        <item x="120"/>
        <item x="91"/>
        <item x="24"/>
        <item x="7"/>
        <item x="48"/>
        <item x="129"/>
        <item x="123"/>
        <item x="190"/>
        <item x="0"/>
        <item x="111"/>
        <item x="113"/>
        <item x="8"/>
        <item x="173"/>
        <item x="152"/>
        <item x="170"/>
        <item x="121"/>
        <item x="182"/>
        <item x="81"/>
        <item x="171"/>
        <item x="43"/>
        <item x="93"/>
        <item x="40"/>
        <item x="33"/>
        <item x="176"/>
        <item x="5"/>
        <item x="92"/>
        <item x="52"/>
        <item x="11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7"/>
    <field x="4"/>
  </rowFields>
  <rowItems count="67">
    <i>
      <x v="115"/>
      <x/>
    </i>
    <i>
      <x v="116"/>
      <x v="1"/>
    </i>
    <i>
      <x v="188"/>
      <x v="2"/>
    </i>
    <i>
      <x v="94"/>
      <x v="3"/>
    </i>
    <i>
      <x v="91"/>
      <x v="3"/>
    </i>
    <i>
      <x v="161"/>
      <x v="4"/>
    </i>
    <i>
      <x v="192"/>
      <x v="5"/>
    </i>
    <i>
      <x v="100"/>
      <x v="6"/>
    </i>
    <i>
      <x v="175"/>
      <x v="7"/>
    </i>
    <i>
      <x v="74"/>
      <x v="7"/>
    </i>
    <i>
      <x v="81"/>
      <x v="8"/>
    </i>
    <i>
      <x v="3"/>
      <x v="9"/>
    </i>
    <i>
      <x v="68"/>
      <x v="10"/>
    </i>
    <i>
      <x v="141"/>
      <x v="11"/>
    </i>
    <i>
      <x v="50"/>
      <x v="11"/>
    </i>
    <i>
      <x v="143"/>
      <x v="12"/>
    </i>
    <i>
      <x v="167"/>
      <x v="13"/>
    </i>
    <i>
      <x v="102"/>
      <x v="13"/>
    </i>
    <i>
      <x v="162"/>
      <x v="14"/>
    </i>
    <i>
      <x v="183"/>
      <x v="15"/>
    </i>
    <i>
      <x v="142"/>
      <x v="16"/>
    </i>
    <i>
      <x v="32"/>
      <x v="16"/>
    </i>
    <i>
      <x v="51"/>
      <x v="17"/>
    </i>
    <i>
      <x v="88"/>
      <x v="18"/>
    </i>
    <i>
      <x v="76"/>
      <x v="18"/>
    </i>
    <i>
      <x v="168"/>
      <x v="19"/>
    </i>
    <i>
      <x v="70"/>
      <x v="20"/>
    </i>
    <i>
      <x v="110"/>
      <x v="21"/>
    </i>
    <i>
      <x v="119"/>
      <x v="22"/>
    </i>
    <i>
      <x v="57"/>
      <x v="23"/>
    </i>
    <i>
      <x v="47"/>
      <x v="24"/>
    </i>
    <i>
      <x v="172"/>
      <x v="24"/>
    </i>
    <i>
      <x v="46"/>
      <x v="24"/>
    </i>
    <i>
      <x v="185"/>
      <x v="25"/>
    </i>
    <i>
      <x v="120"/>
      <x v="26"/>
    </i>
    <i>
      <x v="114"/>
      <x v="27"/>
    </i>
    <i>
      <x v="38"/>
      <x v="28"/>
    </i>
    <i>
      <x v="106"/>
      <x v="29"/>
    </i>
    <i>
      <x v="20"/>
      <x v="30"/>
    </i>
    <i>
      <x v="127"/>
      <x v="31"/>
    </i>
    <i>
      <x v="89"/>
      <x v="32"/>
    </i>
    <i>
      <x v="17"/>
      <x v="32"/>
    </i>
    <i>
      <x v="54"/>
      <x v="33"/>
    </i>
    <i>
      <x v="111"/>
      <x v="34"/>
    </i>
    <i>
      <x v="123"/>
      <x v="34"/>
    </i>
    <i>
      <x v="191"/>
      <x v="35"/>
    </i>
    <i>
      <x v="118"/>
      <x v="36"/>
    </i>
    <i>
      <x v="24"/>
      <x v="37"/>
    </i>
    <i>
      <x v="40"/>
      <x v="38"/>
    </i>
    <i>
      <x v="166"/>
      <x v="39"/>
    </i>
    <i>
      <x v="19"/>
      <x v="39"/>
    </i>
    <i>
      <x v="104"/>
      <x v="40"/>
    </i>
    <i>
      <x v="186"/>
      <x v="40"/>
    </i>
    <i>
      <x v="58"/>
      <x v="40"/>
    </i>
    <i>
      <x v="148"/>
      <x v="41"/>
    </i>
    <i>
      <x v="190"/>
      <x v="42"/>
    </i>
    <i>
      <x v="84"/>
      <x v="42"/>
    </i>
    <i>
      <x v="137"/>
      <x v="43"/>
    </i>
    <i>
      <x v="77"/>
      <x v="44"/>
    </i>
    <i>
      <x v="158"/>
      <x v="45"/>
    </i>
    <i>
      <x v="37"/>
      <x v="46"/>
    </i>
    <i>
      <x v="159"/>
      <x v="47"/>
    </i>
    <i>
      <x v="45"/>
      <x v="48"/>
    </i>
    <i>
      <x v="112"/>
      <x v="48"/>
    </i>
    <i>
      <x v="85"/>
      <x v="49"/>
    </i>
    <i>
      <x v="145"/>
      <x v="50"/>
    </i>
    <i t="grand">
      <x/>
    </i>
  </rowItems>
  <colFields count="1">
    <field x="-2"/>
  </colFields>
  <colItems count="2">
    <i>
      <x/>
    </i>
    <i i="1">
      <x v="1"/>
    </i>
  </colItems>
  <pageFields count="1">
    <pageField fld="6" item="3" hier="-1"/>
  </pageFields>
  <dataFields count="2">
    <dataField name="Days Late " fld="5" baseField="0" baseItem="0"/>
    <dataField name="Invoice Amount" fld="2" baseField="7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200"/>
  <sheetViews>
    <sheetView tabSelected="1" topLeftCell="B1" zoomScale="145" zoomScaleNormal="145" workbookViewId="0">
      <selection activeCell="F9" sqref="F9"/>
    </sheetView>
  </sheetViews>
  <sheetFormatPr defaultRowHeight="15" x14ac:dyDescent="0.25"/>
  <cols>
    <col min="1" max="1" width="19.7109375" bestFit="1" customWidth="1"/>
    <col min="2" max="2" width="15.28515625" bestFit="1" customWidth="1"/>
    <col min="3" max="3" width="17.5703125" customWidth="1"/>
    <col min="4" max="5" width="13.85546875" customWidth="1"/>
    <col min="6" max="6" width="17" customWidth="1"/>
    <col min="7" max="7" width="21.140625" bestFit="1" customWidth="1"/>
    <col min="8" max="8" width="25.5703125" customWidth="1"/>
    <col min="9" max="9" width="1.85546875" customWidth="1"/>
    <col min="11" max="11" width="20.28515625" bestFit="1" customWidth="1"/>
  </cols>
  <sheetData>
    <row r="1" spans="1:17" x14ac:dyDescent="0.25">
      <c r="A1" s="5" t="s">
        <v>198</v>
      </c>
      <c r="G1" s="11" t="s">
        <v>193</v>
      </c>
      <c r="H1" s="11" t="s">
        <v>194</v>
      </c>
    </row>
    <row r="2" spans="1:17" x14ac:dyDescent="0.25">
      <c r="A2" s="7" t="s">
        <v>199</v>
      </c>
      <c r="G2" s="12">
        <f>P8</f>
        <v>1</v>
      </c>
      <c r="H2" s="12" t="str">
        <f>P8&amp;" &gt;= Days Late &lt;= "&amp;Q8</f>
        <v>1 &gt;= Days Late &lt;= 30</v>
      </c>
    </row>
    <row r="3" spans="1:17" x14ac:dyDescent="0.25">
      <c r="A3" s="7" t="s">
        <v>200</v>
      </c>
      <c r="G3" s="12">
        <f>P9</f>
        <v>31</v>
      </c>
      <c r="H3" s="12" t="str">
        <f>P9&amp;" &gt;= Days Late &lt;= "&amp;Q9</f>
        <v>31 &gt;= Days Late &lt;= 60</v>
      </c>
    </row>
    <row r="4" spans="1:17" x14ac:dyDescent="0.25">
      <c r="A4" s="7" t="s">
        <v>201</v>
      </c>
      <c r="G4" s="12">
        <f>P10</f>
        <v>61</v>
      </c>
      <c r="H4" s="12" t="str">
        <f>P10&amp;" &gt;= Days Late &lt;= "&amp;Q10</f>
        <v>61 &gt;= Days Late &lt;= 90</v>
      </c>
    </row>
    <row r="5" spans="1:17" x14ac:dyDescent="0.25">
      <c r="A5" s="6" t="s">
        <v>202</v>
      </c>
      <c r="G5" s="12">
        <f>P11</f>
        <v>91</v>
      </c>
      <c r="H5" s="12" t="str">
        <f>P11&amp;" &gt;= Days Late &lt;= "&amp;Q11</f>
        <v>91 &gt;= Days Late &lt;= 365</v>
      </c>
    </row>
    <row r="7" spans="1:17" x14ac:dyDescent="0.25">
      <c r="A7" s="15" t="s">
        <v>0</v>
      </c>
      <c r="B7" s="15" t="s">
        <v>192</v>
      </c>
      <c r="C7" s="15" t="s">
        <v>1</v>
      </c>
      <c r="D7" s="15" t="s">
        <v>2</v>
      </c>
      <c r="E7" s="15" t="s">
        <v>3</v>
      </c>
      <c r="F7" s="15" t="s">
        <v>197</v>
      </c>
      <c r="G7" s="15" t="s">
        <v>203</v>
      </c>
      <c r="H7" s="15" t="s">
        <v>212</v>
      </c>
      <c r="P7" s="1" t="s">
        <v>195</v>
      </c>
      <c r="Q7" s="1" t="s">
        <v>196</v>
      </c>
    </row>
    <row r="8" spans="1:17" x14ac:dyDescent="0.25">
      <c r="A8" s="12" t="s">
        <v>89</v>
      </c>
      <c r="B8" s="12">
        <v>17092</v>
      </c>
      <c r="C8" s="13">
        <v>3282</v>
      </c>
      <c r="D8" s="14">
        <v>41548</v>
      </c>
      <c r="E8" s="14">
        <v>41693</v>
      </c>
      <c r="F8" s="10"/>
      <c r="G8" s="3"/>
      <c r="H8" s="3"/>
      <c r="P8">
        <v>1</v>
      </c>
      <c r="Q8">
        <v>30</v>
      </c>
    </row>
    <row r="9" spans="1:17" x14ac:dyDescent="0.25">
      <c r="A9" s="12" t="s">
        <v>36</v>
      </c>
      <c r="B9" s="12">
        <v>17123</v>
      </c>
      <c r="C9" s="13">
        <v>1718</v>
      </c>
      <c r="D9" s="14">
        <v>41551</v>
      </c>
      <c r="E9" s="14">
        <v>41648</v>
      </c>
      <c r="F9" s="10"/>
      <c r="G9" s="3"/>
      <c r="H9" s="3"/>
      <c r="P9">
        <v>31</v>
      </c>
      <c r="Q9">
        <v>60</v>
      </c>
    </row>
    <row r="10" spans="1:17" x14ac:dyDescent="0.25">
      <c r="A10" s="12" t="s">
        <v>181</v>
      </c>
      <c r="B10" s="12">
        <v>17145</v>
      </c>
      <c r="C10" s="13">
        <v>6448</v>
      </c>
      <c r="D10" s="14">
        <v>41552</v>
      </c>
      <c r="E10" s="14">
        <v>41594</v>
      </c>
      <c r="F10" s="10"/>
      <c r="G10" s="3"/>
      <c r="H10" s="3"/>
      <c r="P10">
        <v>61</v>
      </c>
      <c r="Q10">
        <v>90</v>
      </c>
    </row>
    <row r="11" spans="1:17" x14ac:dyDescent="0.25">
      <c r="A11" s="12" t="s">
        <v>132</v>
      </c>
      <c r="B11" s="12">
        <v>17166</v>
      </c>
      <c r="C11" s="13">
        <v>1440</v>
      </c>
      <c r="D11" s="14">
        <v>41553</v>
      </c>
      <c r="E11" s="14">
        <v>41665</v>
      </c>
      <c r="F11" s="10"/>
      <c r="G11" s="3"/>
      <c r="H11" s="3"/>
      <c r="P11">
        <v>91</v>
      </c>
      <c r="Q11">
        <v>365</v>
      </c>
    </row>
    <row r="12" spans="1:17" x14ac:dyDescent="0.25">
      <c r="A12" s="12" t="s">
        <v>59</v>
      </c>
      <c r="B12" s="12">
        <v>17187</v>
      </c>
      <c r="C12" s="13">
        <v>1416</v>
      </c>
      <c r="D12" s="14">
        <v>41557</v>
      </c>
      <c r="E12" s="14">
        <v>41589</v>
      </c>
      <c r="F12" s="10"/>
      <c r="G12" s="3"/>
      <c r="H12" s="3"/>
    </row>
    <row r="13" spans="1:17" x14ac:dyDescent="0.25">
      <c r="A13" s="12" t="s">
        <v>22</v>
      </c>
      <c r="B13" s="12">
        <v>17221</v>
      </c>
      <c r="C13" s="13">
        <v>4797</v>
      </c>
      <c r="D13" s="14">
        <v>41557</v>
      </c>
      <c r="E13" s="14">
        <v>41613</v>
      </c>
      <c r="F13" s="10"/>
      <c r="G13" s="3"/>
      <c r="H13" s="3"/>
    </row>
    <row r="14" spans="1:17" x14ac:dyDescent="0.25">
      <c r="A14" s="12" t="s">
        <v>93</v>
      </c>
      <c r="B14" s="12">
        <v>17241</v>
      </c>
      <c r="C14" s="13">
        <v>1929</v>
      </c>
      <c r="D14" s="14">
        <v>41561</v>
      </c>
      <c r="E14" s="14">
        <v>41708</v>
      </c>
      <c r="F14" s="10"/>
      <c r="G14" s="3"/>
      <c r="H14" s="3"/>
    </row>
    <row r="15" spans="1:17" x14ac:dyDescent="0.25">
      <c r="A15" s="12" t="s">
        <v>127</v>
      </c>
      <c r="B15" s="12">
        <v>17263</v>
      </c>
      <c r="C15" s="13">
        <v>2237</v>
      </c>
      <c r="D15" s="14">
        <v>41562</v>
      </c>
      <c r="E15" s="14">
        <v>41669</v>
      </c>
      <c r="F15" s="10"/>
      <c r="G15" s="3"/>
      <c r="H15" s="3"/>
    </row>
    <row r="16" spans="1:17" x14ac:dyDescent="0.25">
      <c r="A16" s="12" t="s">
        <v>134</v>
      </c>
      <c r="B16" s="12">
        <v>17288</v>
      </c>
      <c r="C16" s="13">
        <v>5517</v>
      </c>
      <c r="D16" s="14">
        <v>41564</v>
      </c>
      <c r="E16" s="14">
        <v>41656</v>
      </c>
      <c r="F16" s="10"/>
      <c r="G16" s="3"/>
      <c r="H16" s="3"/>
    </row>
    <row r="17" spans="1:8" x14ac:dyDescent="0.25">
      <c r="A17" s="12" t="s">
        <v>117</v>
      </c>
      <c r="B17" s="12">
        <v>17312</v>
      </c>
      <c r="C17" s="13">
        <v>111</v>
      </c>
      <c r="D17" s="14">
        <v>41567</v>
      </c>
      <c r="E17" s="14">
        <v>41647</v>
      </c>
      <c r="F17" s="10"/>
      <c r="G17" s="3"/>
      <c r="H17" s="3"/>
    </row>
    <row r="18" spans="1:8" x14ac:dyDescent="0.25">
      <c r="A18" s="12" t="s">
        <v>95</v>
      </c>
      <c r="B18" s="12">
        <v>17340</v>
      </c>
      <c r="C18" s="13">
        <v>1617</v>
      </c>
      <c r="D18" s="14">
        <v>41568</v>
      </c>
      <c r="E18" s="14">
        <v>41661</v>
      </c>
      <c r="F18" s="10"/>
      <c r="G18" s="3"/>
      <c r="H18" s="3"/>
    </row>
    <row r="19" spans="1:8" x14ac:dyDescent="0.25">
      <c r="A19" s="12" t="s">
        <v>72</v>
      </c>
      <c r="B19" s="12">
        <v>17375</v>
      </c>
      <c r="C19" s="13">
        <v>4865</v>
      </c>
      <c r="D19" s="14">
        <v>41568</v>
      </c>
      <c r="E19" s="14">
        <v>41709</v>
      </c>
      <c r="F19" s="10"/>
      <c r="G19" s="3"/>
      <c r="H19" s="3"/>
    </row>
    <row r="20" spans="1:8" x14ac:dyDescent="0.25">
      <c r="A20" s="12" t="s">
        <v>114</v>
      </c>
      <c r="B20" s="12">
        <v>17405</v>
      </c>
      <c r="C20" s="13">
        <v>1822</v>
      </c>
      <c r="D20" s="14">
        <v>41576</v>
      </c>
      <c r="E20" s="14">
        <v>41708</v>
      </c>
      <c r="F20" s="10"/>
      <c r="G20" s="3"/>
      <c r="H20" s="3"/>
    </row>
    <row r="21" spans="1:8" x14ac:dyDescent="0.25">
      <c r="A21" s="12" t="s">
        <v>79</v>
      </c>
      <c r="B21" s="12">
        <v>17436</v>
      </c>
      <c r="C21" s="13">
        <v>2038</v>
      </c>
      <c r="D21" s="14">
        <v>41578</v>
      </c>
      <c r="E21" s="14">
        <v>41658</v>
      </c>
      <c r="F21" s="10"/>
      <c r="G21" s="3"/>
      <c r="H21" s="3"/>
    </row>
    <row r="22" spans="1:8" x14ac:dyDescent="0.25">
      <c r="A22" s="12" t="s">
        <v>147</v>
      </c>
      <c r="B22" s="12">
        <v>17455</v>
      </c>
      <c r="C22" s="13">
        <v>3846</v>
      </c>
      <c r="D22" s="14">
        <v>41580</v>
      </c>
      <c r="E22" s="14">
        <v>41651</v>
      </c>
      <c r="F22" s="10"/>
      <c r="G22" s="3"/>
      <c r="H22" s="3"/>
    </row>
    <row r="23" spans="1:8" x14ac:dyDescent="0.25">
      <c r="A23" s="12" t="s">
        <v>47</v>
      </c>
      <c r="B23" s="12">
        <v>17476</v>
      </c>
      <c r="C23" s="13">
        <v>3531</v>
      </c>
      <c r="D23" s="14">
        <v>41581</v>
      </c>
      <c r="E23" s="14">
        <v>41629</v>
      </c>
      <c r="F23" s="10"/>
      <c r="G23" s="3"/>
      <c r="H23" s="3"/>
    </row>
    <row r="24" spans="1:8" x14ac:dyDescent="0.25">
      <c r="A24" s="12" t="s">
        <v>28</v>
      </c>
      <c r="B24" s="12">
        <v>17495</v>
      </c>
      <c r="C24" s="13">
        <v>4292</v>
      </c>
      <c r="D24" s="14">
        <v>41582</v>
      </c>
      <c r="E24" s="14">
        <v>41629</v>
      </c>
      <c r="F24" s="10"/>
      <c r="G24" s="3"/>
      <c r="H24" s="3"/>
    </row>
    <row r="25" spans="1:8" x14ac:dyDescent="0.25">
      <c r="A25" s="12" t="s">
        <v>97</v>
      </c>
      <c r="B25" s="12">
        <v>17523</v>
      </c>
      <c r="C25" s="13">
        <v>5261</v>
      </c>
      <c r="D25" s="14">
        <v>41583</v>
      </c>
      <c r="E25" s="14">
        <v>41690</v>
      </c>
      <c r="F25" s="10"/>
      <c r="G25" s="3"/>
      <c r="H25" s="3"/>
    </row>
    <row r="26" spans="1:8" x14ac:dyDescent="0.25">
      <c r="A26" s="12" t="s">
        <v>4</v>
      </c>
      <c r="B26" s="12">
        <v>17550</v>
      </c>
      <c r="C26" s="13">
        <v>343</v>
      </c>
      <c r="D26" s="14">
        <v>41586</v>
      </c>
      <c r="E26" s="14">
        <v>41693</v>
      </c>
      <c r="F26" s="10"/>
      <c r="G26" s="3"/>
      <c r="H26" s="3"/>
    </row>
    <row r="27" spans="1:8" x14ac:dyDescent="0.25">
      <c r="A27" s="12" t="s">
        <v>4</v>
      </c>
      <c r="B27" s="12">
        <v>17585</v>
      </c>
      <c r="C27" s="13">
        <v>159</v>
      </c>
      <c r="D27" s="14">
        <v>41586</v>
      </c>
      <c r="E27" s="14">
        <v>41693</v>
      </c>
      <c r="F27" s="10"/>
      <c r="G27" s="3"/>
      <c r="H27" s="3"/>
    </row>
    <row r="28" spans="1:8" x14ac:dyDescent="0.25">
      <c r="A28" s="12" t="s">
        <v>146</v>
      </c>
      <c r="B28" s="12">
        <v>17604</v>
      </c>
      <c r="C28" s="13">
        <v>835</v>
      </c>
      <c r="D28" s="14">
        <v>41601</v>
      </c>
      <c r="E28" s="14">
        <v>41713</v>
      </c>
      <c r="F28" s="10"/>
      <c r="G28" s="3"/>
      <c r="H28" s="3"/>
    </row>
    <row r="29" spans="1:8" x14ac:dyDescent="0.25">
      <c r="A29" s="12" t="s">
        <v>45</v>
      </c>
      <c r="B29" s="12">
        <v>17637</v>
      </c>
      <c r="C29" s="13">
        <v>1414</v>
      </c>
      <c r="D29" s="14">
        <v>41603</v>
      </c>
      <c r="E29" s="14">
        <v>41669</v>
      </c>
      <c r="F29" s="10"/>
      <c r="G29" s="3"/>
      <c r="H29" s="3"/>
    </row>
    <row r="30" spans="1:8" x14ac:dyDescent="0.25">
      <c r="A30" s="12" t="s">
        <v>9</v>
      </c>
      <c r="B30" s="12">
        <v>17654</v>
      </c>
      <c r="C30" s="13">
        <v>6013</v>
      </c>
      <c r="D30" s="14">
        <v>41606</v>
      </c>
      <c r="E30" s="14">
        <v>41716</v>
      </c>
      <c r="F30" s="10"/>
      <c r="G30" s="3"/>
      <c r="H30" s="3"/>
    </row>
    <row r="31" spans="1:8" x14ac:dyDescent="0.25">
      <c r="A31" s="12" t="s">
        <v>37</v>
      </c>
      <c r="B31" s="12">
        <v>17678</v>
      </c>
      <c r="C31" s="13">
        <v>1290</v>
      </c>
      <c r="D31" s="14">
        <v>41608</v>
      </c>
      <c r="E31" s="14">
        <v>41750</v>
      </c>
      <c r="F31" s="10"/>
      <c r="G31" s="3"/>
      <c r="H31" s="3"/>
    </row>
    <row r="32" spans="1:8" x14ac:dyDescent="0.25">
      <c r="A32" s="12" t="s">
        <v>125</v>
      </c>
      <c r="B32" s="12">
        <v>17699</v>
      </c>
      <c r="C32" s="13">
        <v>5681</v>
      </c>
      <c r="D32" s="14">
        <v>41615</v>
      </c>
      <c r="E32" s="14">
        <v>41718</v>
      </c>
      <c r="F32" s="10"/>
      <c r="G32" s="3"/>
      <c r="H32" s="3"/>
    </row>
    <row r="33" spans="1:8" x14ac:dyDescent="0.25">
      <c r="A33" s="12" t="s">
        <v>128</v>
      </c>
      <c r="B33" s="12">
        <v>17721</v>
      </c>
      <c r="C33" s="13">
        <v>970</v>
      </c>
      <c r="D33" s="14">
        <v>41619</v>
      </c>
      <c r="E33" s="14">
        <v>41656</v>
      </c>
      <c r="F33" s="10"/>
      <c r="G33" s="3"/>
      <c r="H33" s="3"/>
    </row>
    <row r="34" spans="1:8" x14ac:dyDescent="0.25">
      <c r="A34" s="12" t="s">
        <v>141</v>
      </c>
      <c r="B34" s="12">
        <v>17748</v>
      </c>
      <c r="C34" s="13">
        <v>5836</v>
      </c>
      <c r="D34" s="14">
        <v>41621</v>
      </c>
      <c r="E34" s="14">
        <v>41683</v>
      </c>
      <c r="F34" s="10"/>
      <c r="G34" s="3"/>
      <c r="H34" s="3"/>
    </row>
    <row r="35" spans="1:8" x14ac:dyDescent="0.25">
      <c r="A35" s="12" t="s">
        <v>136</v>
      </c>
      <c r="B35" s="12">
        <v>17785</v>
      </c>
      <c r="C35" s="13">
        <v>4241</v>
      </c>
      <c r="D35" s="14">
        <v>41622</v>
      </c>
      <c r="E35" s="14">
        <v>41699</v>
      </c>
      <c r="F35" s="10"/>
      <c r="G35" s="3"/>
      <c r="H35" s="3"/>
    </row>
    <row r="36" spans="1:8" x14ac:dyDescent="0.25">
      <c r="A36" s="12" t="s">
        <v>118</v>
      </c>
      <c r="B36" s="12">
        <v>17806</v>
      </c>
      <c r="C36" s="13">
        <v>4904</v>
      </c>
      <c r="D36" s="14">
        <v>41629</v>
      </c>
      <c r="E36" s="14">
        <v>41768</v>
      </c>
      <c r="F36" s="10"/>
      <c r="G36" s="3"/>
      <c r="H36" s="3"/>
    </row>
    <row r="37" spans="1:8" x14ac:dyDescent="0.25">
      <c r="A37" s="12" t="s">
        <v>80</v>
      </c>
      <c r="B37" s="12">
        <v>17829</v>
      </c>
      <c r="C37" s="13">
        <v>4562</v>
      </c>
      <c r="D37" s="14">
        <v>41631</v>
      </c>
      <c r="E37" s="14">
        <v>41663</v>
      </c>
      <c r="F37" s="10"/>
      <c r="G37" s="3"/>
      <c r="H37" s="3"/>
    </row>
    <row r="38" spans="1:8" x14ac:dyDescent="0.25">
      <c r="A38" s="12" t="s">
        <v>180</v>
      </c>
      <c r="B38" s="12">
        <v>17863</v>
      </c>
      <c r="C38" s="13">
        <v>1356</v>
      </c>
      <c r="D38" s="14">
        <v>41635</v>
      </c>
      <c r="E38" s="14">
        <v>41698</v>
      </c>
      <c r="F38" s="10"/>
      <c r="G38" s="3"/>
      <c r="H38" s="3"/>
    </row>
    <row r="39" spans="1:8" x14ac:dyDescent="0.25">
      <c r="A39" s="12" t="s">
        <v>101</v>
      </c>
      <c r="B39" s="12">
        <v>17883</v>
      </c>
      <c r="C39" s="13">
        <v>5394</v>
      </c>
      <c r="D39" s="14">
        <v>41639</v>
      </c>
      <c r="E39" s="14">
        <v>41705</v>
      </c>
      <c r="F39" s="10"/>
      <c r="G39" s="3"/>
      <c r="H39" s="3"/>
    </row>
    <row r="40" spans="1:8" x14ac:dyDescent="0.25">
      <c r="A40" s="12" t="s">
        <v>41</v>
      </c>
      <c r="B40" s="12">
        <v>17907</v>
      </c>
      <c r="C40" s="13">
        <v>1411</v>
      </c>
      <c r="D40" s="14">
        <v>41641</v>
      </c>
      <c r="E40" s="14">
        <v>41672</v>
      </c>
      <c r="F40" s="10"/>
      <c r="G40" s="3"/>
      <c r="H40" s="3"/>
    </row>
    <row r="41" spans="1:8" x14ac:dyDescent="0.25">
      <c r="A41" s="12" t="s">
        <v>83</v>
      </c>
      <c r="B41" s="12">
        <v>17929</v>
      </c>
      <c r="C41" s="13">
        <v>5660</v>
      </c>
      <c r="D41" s="14">
        <v>41642</v>
      </c>
      <c r="E41" s="14">
        <v>41720</v>
      </c>
      <c r="F41" s="10"/>
      <c r="G41" s="3"/>
      <c r="H41" s="3"/>
    </row>
    <row r="42" spans="1:8" x14ac:dyDescent="0.25">
      <c r="A42" s="12" t="s">
        <v>178</v>
      </c>
      <c r="B42" s="12">
        <v>17946</v>
      </c>
      <c r="C42" s="13">
        <v>217</v>
      </c>
      <c r="D42" s="14">
        <v>41644</v>
      </c>
      <c r="E42" s="14">
        <v>41665</v>
      </c>
      <c r="F42" s="10"/>
      <c r="G42" s="3"/>
      <c r="H42" s="3"/>
    </row>
    <row r="43" spans="1:8" x14ac:dyDescent="0.25">
      <c r="A43" s="12" t="s">
        <v>187</v>
      </c>
      <c r="B43" s="12">
        <v>17962</v>
      </c>
      <c r="C43" s="13">
        <v>715</v>
      </c>
      <c r="D43" s="14">
        <v>41644</v>
      </c>
      <c r="E43" s="14">
        <v>41683</v>
      </c>
      <c r="F43" s="10"/>
      <c r="G43" s="3"/>
      <c r="H43" s="3"/>
    </row>
    <row r="44" spans="1:8" x14ac:dyDescent="0.25">
      <c r="A44" s="12" t="s">
        <v>172</v>
      </c>
      <c r="B44" s="12">
        <v>17988</v>
      </c>
      <c r="C44" s="13">
        <v>1499</v>
      </c>
      <c r="D44" s="14">
        <v>41644</v>
      </c>
      <c r="E44" s="14">
        <v>41710</v>
      </c>
      <c r="F44" s="10"/>
      <c r="G44" s="3"/>
      <c r="H44" s="3"/>
    </row>
    <row r="45" spans="1:8" x14ac:dyDescent="0.25">
      <c r="A45" s="12" t="s">
        <v>164</v>
      </c>
      <c r="B45" s="12">
        <v>18011</v>
      </c>
      <c r="C45" s="13">
        <v>3366</v>
      </c>
      <c r="D45" s="14">
        <v>41645</v>
      </c>
      <c r="E45" s="14">
        <v>41682</v>
      </c>
      <c r="F45" s="10"/>
      <c r="G45" s="3"/>
      <c r="H45" s="3"/>
    </row>
    <row r="46" spans="1:8" x14ac:dyDescent="0.25">
      <c r="A46" s="12" t="s">
        <v>82</v>
      </c>
      <c r="B46" s="12">
        <v>18045</v>
      </c>
      <c r="C46" s="13">
        <v>2402</v>
      </c>
      <c r="D46" s="14">
        <v>41645</v>
      </c>
      <c r="E46" s="14">
        <v>41667</v>
      </c>
      <c r="F46" s="10"/>
      <c r="G46" s="3"/>
      <c r="H46" s="3"/>
    </row>
    <row r="47" spans="1:8" x14ac:dyDescent="0.25">
      <c r="A47" s="12" t="s">
        <v>15</v>
      </c>
      <c r="B47" s="12">
        <v>18070</v>
      </c>
      <c r="C47" s="13">
        <v>6476</v>
      </c>
      <c r="D47" s="14">
        <v>41650</v>
      </c>
      <c r="E47" s="14">
        <v>41702</v>
      </c>
      <c r="F47" s="10"/>
      <c r="G47" s="3"/>
      <c r="H47" s="3"/>
    </row>
    <row r="48" spans="1:8" x14ac:dyDescent="0.25">
      <c r="A48" s="12" t="s">
        <v>168</v>
      </c>
      <c r="B48" s="12">
        <v>18103</v>
      </c>
      <c r="C48" s="13">
        <v>5636</v>
      </c>
      <c r="D48" s="14">
        <v>41651</v>
      </c>
      <c r="E48" s="14">
        <v>41694</v>
      </c>
      <c r="F48" s="10"/>
      <c r="G48" s="3"/>
      <c r="H48" s="3"/>
    </row>
    <row r="49" spans="1:8" x14ac:dyDescent="0.25">
      <c r="A49" s="12" t="s">
        <v>169</v>
      </c>
      <c r="B49" s="12">
        <v>18120</v>
      </c>
      <c r="C49" s="13">
        <v>6267</v>
      </c>
      <c r="D49" s="14">
        <v>41655</v>
      </c>
      <c r="E49" s="14">
        <v>41723</v>
      </c>
      <c r="F49" s="10"/>
      <c r="G49" s="3"/>
      <c r="H49" s="3"/>
    </row>
    <row r="50" spans="1:8" x14ac:dyDescent="0.25">
      <c r="A50" s="12" t="s">
        <v>8</v>
      </c>
      <c r="B50" s="12">
        <v>18141</v>
      </c>
      <c r="C50" s="13">
        <v>873</v>
      </c>
      <c r="D50" s="14">
        <v>41655</v>
      </c>
      <c r="E50" s="14">
        <v>41687</v>
      </c>
      <c r="F50" s="10"/>
      <c r="G50" s="3"/>
      <c r="H50" s="3"/>
    </row>
    <row r="51" spans="1:8" x14ac:dyDescent="0.25">
      <c r="A51" s="12" t="s">
        <v>122</v>
      </c>
      <c r="B51" s="12">
        <v>18161</v>
      </c>
      <c r="C51" s="13">
        <v>5153</v>
      </c>
      <c r="D51" s="14">
        <v>41656</v>
      </c>
      <c r="E51" s="14">
        <v>41677</v>
      </c>
      <c r="F51" s="10"/>
      <c r="G51" s="3"/>
      <c r="H51" s="3"/>
    </row>
    <row r="52" spans="1:8" x14ac:dyDescent="0.25">
      <c r="A52" s="12" t="s">
        <v>161</v>
      </c>
      <c r="B52" s="12">
        <v>18187</v>
      </c>
      <c r="C52" s="13">
        <v>6470</v>
      </c>
      <c r="D52" s="14">
        <v>41657</v>
      </c>
      <c r="E52" s="14">
        <v>41679</v>
      </c>
      <c r="F52" s="10"/>
      <c r="G52" s="3"/>
      <c r="H52" s="3"/>
    </row>
    <row r="53" spans="1:8" x14ac:dyDescent="0.25">
      <c r="A53" s="12" t="s">
        <v>13</v>
      </c>
      <c r="B53" s="12">
        <v>18213</v>
      </c>
      <c r="C53" s="13">
        <v>1251</v>
      </c>
      <c r="D53" s="14">
        <v>41660</v>
      </c>
      <c r="E53" s="14">
        <v>41686</v>
      </c>
      <c r="F53" s="10"/>
      <c r="G53" s="3"/>
      <c r="H53" s="3"/>
    </row>
    <row r="54" spans="1:8" x14ac:dyDescent="0.25">
      <c r="A54" s="12" t="s">
        <v>160</v>
      </c>
      <c r="B54" s="12">
        <v>18228</v>
      </c>
      <c r="C54" s="13">
        <v>4013</v>
      </c>
      <c r="D54" s="14">
        <v>41660</v>
      </c>
      <c r="E54" s="14">
        <v>41705</v>
      </c>
      <c r="F54" s="10"/>
      <c r="G54" s="3"/>
      <c r="H54" s="3"/>
    </row>
    <row r="55" spans="1:8" x14ac:dyDescent="0.25">
      <c r="A55" s="12" t="s">
        <v>185</v>
      </c>
      <c r="B55" s="12">
        <v>18245</v>
      </c>
      <c r="C55" s="13">
        <v>1704</v>
      </c>
      <c r="D55" s="14">
        <v>41660</v>
      </c>
      <c r="E55" s="14">
        <v>41701</v>
      </c>
      <c r="F55" s="10"/>
      <c r="G55" s="3"/>
      <c r="H55" s="3"/>
    </row>
    <row r="56" spans="1:8" x14ac:dyDescent="0.25">
      <c r="A56" s="12" t="s">
        <v>131</v>
      </c>
      <c r="B56" s="12">
        <v>18273</v>
      </c>
      <c r="C56" s="13">
        <v>282</v>
      </c>
      <c r="D56" s="14">
        <v>41660</v>
      </c>
      <c r="E56" s="14">
        <v>41684</v>
      </c>
      <c r="F56" s="10"/>
      <c r="G56" s="3"/>
      <c r="H56" s="3"/>
    </row>
    <row r="57" spans="1:8" x14ac:dyDescent="0.25">
      <c r="A57" s="12" t="s">
        <v>81</v>
      </c>
      <c r="B57" s="12">
        <v>18300</v>
      </c>
      <c r="C57" s="13">
        <v>4694</v>
      </c>
      <c r="D57" s="14">
        <v>41663</v>
      </c>
      <c r="E57" s="14">
        <v>41726</v>
      </c>
      <c r="F57" s="10"/>
      <c r="G57" s="3"/>
      <c r="H57" s="3"/>
    </row>
    <row r="58" spans="1:8" x14ac:dyDescent="0.25">
      <c r="A58" s="12" t="s">
        <v>84</v>
      </c>
      <c r="B58" s="12">
        <v>18320</v>
      </c>
      <c r="C58" s="13">
        <v>2246</v>
      </c>
      <c r="D58" s="14">
        <v>41663</v>
      </c>
      <c r="E58" s="14">
        <v>41724</v>
      </c>
      <c r="F58" s="10"/>
      <c r="G58" s="3"/>
      <c r="H58" s="3"/>
    </row>
    <row r="59" spans="1:8" x14ac:dyDescent="0.25">
      <c r="A59" s="12" t="s">
        <v>90</v>
      </c>
      <c r="B59" s="12">
        <v>18348</v>
      </c>
      <c r="C59" s="13">
        <v>4569</v>
      </c>
      <c r="D59" s="14">
        <v>41665</v>
      </c>
      <c r="E59" s="14">
        <v>41688</v>
      </c>
      <c r="F59" s="10"/>
      <c r="G59" s="3"/>
      <c r="H59" s="3"/>
    </row>
    <row r="60" spans="1:8" x14ac:dyDescent="0.25">
      <c r="A60" s="12" t="s">
        <v>107</v>
      </c>
      <c r="B60" s="12">
        <v>18377</v>
      </c>
      <c r="C60" s="13">
        <v>3094</v>
      </c>
      <c r="D60" s="14">
        <v>41665</v>
      </c>
      <c r="E60" s="14">
        <v>41723</v>
      </c>
      <c r="F60" s="10"/>
      <c r="G60" s="3"/>
      <c r="H60" s="3"/>
    </row>
    <row r="61" spans="1:8" x14ac:dyDescent="0.25">
      <c r="A61" s="12" t="s">
        <v>6</v>
      </c>
      <c r="B61" s="12">
        <v>18406</v>
      </c>
      <c r="C61" s="13">
        <v>2458</v>
      </c>
      <c r="D61" s="14">
        <v>41666</v>
      </c>
      <c r="E61" s="14">
        <v>41679</v>
      </c>
      <c r="F61" s="10"/>
      <c r="G61" s="3"/>
      <c r="H61" s="3"/>
    </row>
    <row r="62" spans="1:8" x14ac:dyDescent="0.25">
      <c r="A62" s="12" t="s">
        <v>14</v>
      </c>
      <c r="B62" s="12">
        <v>18433</v>
      </c>
      <c r="C62" s="13">
        <v>1017</v>
      </c>
      <c r="D62" s="14">
        <v>41668</v>
      </c>
      <c r="E62" s="14">
        <v>41696</v>
      </c>
      <c r="F62" s="10"/>
      <c r="G62" s="3"/>
      <c r="H62" s="3"/>
    </row>
    <row r="63" spans="1:8" x14ac:dyDescent="0.25">
      <c r="A63" s="12" t="s">
        <v>48</v>
      </c>
      <c r="B63" s="12">
        <v>18457</v>
      </c>
      <c r="C63" s="13">
        <v>125</v>
      </c>
      <c r="D63" s="14">
        <v>41669</v>
      </c>
      <c r="E63" s="14">
        <v>41706</v>
      </c>
      <c r="F63" s="10"/>
      <c r="G63" s="3"/>
      <c r="H63" s="3"/>
    </row>
    <row r="64" spans="1:8" x14ac:dyDescent="0.25">
      <c r="A64" s="12" t="s">
        <v>159</v>
      </c>
      <c r="B64" s="12">
        <v>18480</v>
      </c>
      <c r="C64" s="13">
        <v>2780</v>
      </c>
      <c r="D64" s="14">
        <v>41672</v>
      </c>
      <c r="E64" s="14">
        <v>41732</v>
      </c>
      <c r="F64" s="10"/>
      <c r="G64" s="3"/>
      <c r="H64" s="3"/>
    </row>
    <row r="65" spans="1:8" x14ac:dyDescent="0.25">
      <c r="A65" s="12" t="s">
        <v>5</v>
      </c>
      <c r="B65" s="12">
        <v>18500</v>
      </c>
      <c r="C65" s="13">
        <v>1939</v>
      </c>
      <c r="D65" s="14">
        <v>41675</v>
      </c>
      <c r="E65" s="14">
        <v>41721</v>
      </c>
      <c r="F65" s="10"/>
      <c r="G65" s="3"/>
      <c r="H65" s="3"/>
    </row>
    <row r="66" spans="1:8" x14ac:dyDescent="0.25">
      <c r="A66" s="12" t="s">
        <v>157</v>
      </c>
      <c r="B66" s="12">
        <v>18532</v>
      </c>
      <c r="C66" s="13">
        <v>3846</v>
      </c>
      <c r="D66" s="14">
        <v>41679</v>
      </c>
      <c r="E66" s="14">
        <v>41749</v>
      </c>
      <c r="F66" s="10"/>
      <c r="G66" s="3"/>
      <c r="H66" s="3"/>
    </row>
    <row r="67" spans="1:8" x14ac:dyDescent="0.25">
      <c r="A67" s="12" t="s">
        <v>10</v>
      </c>
      <c r="B67" s="12">
        <v>18559</v>
      </c>
      <c r="C67" s="13">
        <v>4914</v>
      </c>
      <c r="D67" s="14">
        <v>41682</v>
      </c>
      <c r="E67" s="14">
        <v>41703</v>
      </c>
      <c r="F67" s="10"/>
      <c r="G67" s="3"/>
      <c r="H67" s="3"/>
    </row>
    <row r="68" spans="1:8" x14ac:dyDescent="0.25">
      <c r="A68" s="12" t="s">
        <v>190</v>
      </c>
      <c r="B68" s="12">
        <v>18579</v>
      </c>
      <c r="C68" s="13">
        <v>2508</v>
      </c>
      <c r="D68" s="14">
        <v>41687</v>
      </c>
      <c r="E68" s="14">
        <v>41757</v>
      </c>
      <c r="F68" s="10"/>
      <c r="G68" s="3"/>
      <c r="H68" s="3"/>
    </row>
    <row r="69" spans="1:8" x14ac:dyDescent="0.25">
      <c r="A69" s="12" t="s">
        <v>85</v>
      </c>
      <c r="B69" s="12">
        <v>18610</v>
      </c>
      <c r="C69" s="13">
        <v>5914</v>
      </c>
      <c r="D69" s="14">
        <v>41687</v>
      </c>
      <c r="E69" s="14">
        <v>41767</v>
      </c>
      <c r="F69" s="10"/>
      <c r="G69" s="3"/>
      <c r="H69" s="3"/>
    </row>
    <row r="70" spans="1:8" x14ac:dyDescent="0.25">
      <c r="A70" s="12" t="s">
        <v>56</v>
      </c>
      <c r="B70" s="12">
        <v>18636</v>
      </c>
      <c r="C70" s="13">
        <v>4582</v>
      </c>
      <c r="D70" s="14">
        <v>41693</v>
      </c>
      <c r="E70" s="14">
        <v>41772</v>
      </c>
      <c r="F70" s="10"/>
      <c r="G70" s="3"/>
      <c r="H70" s="3"/>
    </row>
    <row r="71" spans="1:8" x14ac:dyDescent="0.25">
      <c r="A71" s="12" t="s">
        <v>96</v>
      </c>
      <c r="B71" s="12">
        <v>18659</v>
      </c>
      <c r="C71" s="13">
        <v>2138</v>
      </c>
      <c r="D71" s="14">
        <v>41695</v>
      </c>
      <c r="E71" s="14">
        <v>41728</v>
      </c>
      <c r="F71" s="10"/>
      <c r="G71" s="3"/>
      <c r="H71" s="3"/>
    </row>
    <row r="72" spans="1:8" x14ac:dyDescent="0.25">
      <c r="A72" s="12" t="s">
        <v>17</v>
      </c>
      <c r="B72" s="12">
        <v>18678</v>
      </c>
      <c r="C72" s="13">
        <v>4850</v>
      </c>
      <c r="D72" s="14">
        <v>41697</v>
      </c>
      <c r="E72" s="14">
        <v>41718</v>
      </c>
      <c r="F72" s="10"/>
      <c r="G72" s="3"/>
      <c r="H72" s="3"/>
    </row>
    <row r="73" spans="1:8" x14ac:dyDescent="0.25">
      <c r="A73" s="12" t="s">
        <v>154</v>
      </c>
      <c r="B73" s="12">
        <v>18695</v>
      </c>
      <c r="C73" s="13">
        <v>2476</v>
      </c>
      <c r="D73" s="14">
        <v>41697</v>
      </c>
      <c r="E73" s="14">
        <v>41767</v>
      </c>
      <c r="F73" s="10"/>
      <c r="G73" s="3"/>
      <c r="H73" s="3"/>
    </row>
    <row r="74" spans="1:8" x14ac:dyDescent="0.25">
      <c r="A74" s="12" t="s">
        <v>98</v>
      </c>
      <c r="B74" s="12">
        <v>18716</v>
      </c>
      <c r="C74" s="13">
        <v>2932</v>
      </c>
      <c r="D74" s="14">
        <v>41697</v>
      </c>
      <c r="E74" s="14">
        <v>41720</v>
      </c>
      <c r="F74" s="10"/>
      <c r="G74" s="3"/>
      <c r="H74" s="3"/>
    </row>
    <row r="75" spans="1:8" x14ac:dyDescent="0.25">
      <c r="A75" s="12" t="s">
        <v>86</v>
      </c>
      <c r="B75" s="12">
        <v>18740</v>
      </c>
      <c r="C75" s="13">
        <v>5513</v>
      </c>
      <c r="D75" s="14">
        <v>41698</v>
      </c>
      <c r="E75" s="14">
        <v>41748</v>
      </c>
      <c r="F75" s="10"/>
      <c r="G75" s="3"/>
      <c r="H75" s="3"/>
    </row>
    <row r="76" spans="1:8" x14ac:dyDescent="0.25">
      <c r="A76" s="12" t="s">
        <v>67</v>
      </c>
      <c r="B76" s="12">
        <v>18763</v>
      </c>
      <c r="C76" s="13">
        <v>3459</v>
      </c>
      <c r="D76" s="14">
        <v>41698</v>
      </c>
      <c r="E76" s="14">
        <v>41720</v>
      </c>
      <c r="F76" s="10"/>
      <c r="G76" s="3"/>
      <c r="H76" s="3"/>
    </row>
    <row r="77" spans="1:8" x14ac:dyDescent="0.25">
      <c r="A77" s="12" t="s">
        <v>50</v>
      </c>
      <c r="B77" s="12">
        <v>18789</v>
      </c>
      <c r="C77" s="13">
        <v>4559</v>
      </c>
      <c r="D77" s="14">
        <v>41699</v>
      </c>
      <c r="E77" s="14">
        <v>41759</v>
      </c>
      <c r="F77" s="10"/>
      <c r="G77" s="3"/>
      <c r="H77" s="3"/>
    </row>
    <row r="78" spans="1:8" x14ac:dyDescent="0.25">
      <c r="A78" s="12" t="s">
        <v>91</v>
      </c>
      <c r="B78" s="12">
        <v>18813</v>
      </c>
      <c r="C78" s="13">
        <v>2220</v>
      </c>
      <c r="D78" s="14">
        <v>41699</v>
      </c>
      <c r="E78" s="14">
        <v>41741</v>
      </c>
      <c r="F78" s="10"/>
      <c r="G78" s="3"/>
      <c r="H78" s="3"/>
    </row>
    <row r="79" spans="1:8" x14ac:dyDescent="0.25">
      <c r="A79" s="12" t="s">
        <v>60</v>
      </c>
      <c r="B79" s="12">
        <v>18840</v>
      </c>
      <c r="C79" s="13">
        <v>3815</v>
      </c>
      <c r="D79" s="14">
        <v>41700</v>
      </c>
      <c r="E79" s="14">
        <v>41758</v>
      </c>
      <c r="F79" s="10"/>
      <c r="G79" s="3"/>
      <c r="H79" s="3"/>
    </row>
    <row r="80" spans="1:8" x14ac:dyDescent="0.25">
      <c r="A80" s="12" t="s">
        <v>44</v>
      </c>
      <c r="B80" s="12">
        <v>18860</v>
      </c>
      <c r="C80" s="13">
        <v>3458</v>
      </c>
      <c r="D80" s="14">
        <v>41701</v>
      </c>
      <c r="E80" s="14">
        <v>41774</v>
      </c>
      <c r="F80" s="10"/>
      <c r="G80" s="3"/>
      <c r="H80" s="3"/>
    </row>
    <row r="81" spans="1:8" x14ac:dyDescent="0.25">
      <c r="A81" s="12" t="s">
        <v>183</v>
      </c>
      <c r="B81" s="12">
        <v>18881</v>
      </c>
      <c r="C81" s="13">
        <v>1956</v>
      </c>
      <c r="D81" s="14">
        <v>41702</v>
      </c>
      <c r="E81" s="14">
        <v>41764</v>
      </c>
      <c r="F81" s="10"/>
      <c r="G81" s="3"/>
      <c r="H81" s="3"/>
    </row>
    <row r="82" spans="1:8" x14ac:dyDescent="0.25">
      <c r="A82" s="12" t="s">
        <v>75</v>
      </c>
      <c r="B82" s="12">
        <v>18897</v>
      </c>
      <c r="C82" s="13">
        <v>3741</v>
      </c>
      <c r="D82" s="14">
        <v>41702</v>
      </c>
      <c r="E82" s="14">
        <v>41762</v>
      </c>
      <c r="F82" s="10"/>
      <c r="G82" s="3"/>
      <c r="H82" s="3"/>
    </row>
    <row r="83" spans="1:8" x14ac:dyDescent="0.25">
      <c r="A83" s="12" t="s">
        <v>71</v>
      </c>
      <c r="B83" s="12">
        <v>18919</v>
      </c>
      <c r="C83" s="13">
        <v>6475</v>
      </c>
      <c r="D83" s="14">
        <v>41702</v>
      </c>
      <c r="E83" s="14">
        <v>41780</v>
      </c>
      <c r="F83" s="10"/>
      <c r="G83" s="3"/>
      <c r="H83" s="3"/>
    </row>
    <row r="84" spans="1:8" x14ac:dyDescent="0.25">
      <c r="A84" s="12" t="s">
        <v>150</v>
      </c>
      <c r="B84" s="12">
        <v>18944</v>
      </c>
      <c r="C84" s="13">
        <v>1927</v>
      </c>
      <c r="D84" s="14">
        <v>41703</v>
      </c>
      <c r="E84" s="14">
        <v>41745</v>
      </c>
      <c r="F84" s="10"/>
      <c r="G84" s="3"/>
      <c r="H84" s="3"/>
    </row>
    <row r="85" spans="1:8" x14ac:dyDescent="0.25">
      <c r="A85" s="12" t="s">
        <v>158</v>
      </c>
      <c r="B85" s="12">
        <v>18975</v>
      </c>
      <c r="C85" s="13">
        <v>5955</v>
      </c>
      <c r="D85" s="14">
        <v>41704</v>
      </c>
      <c r="E85" s="14">
        <v>41773</v>
      </c>
      <c r="F85" s="10"/>
      <c r="G85" s="3"/>
      <c r="H85" s="3"/>
    </row>
    <row r="86" spans="1:8" x14ac:dyDescent="0.25">
      <c r="A86" s="12" t="s">
        <v>94</v>
      </c>
      <c r="B86" s="12">
        <v>18992</v>
      </c>
      <c r="C86" s="13">
        <v>2449</v>
      </c>
      <c r="D86" s="14">
        <v>41705</v>
      </c>
      <c r="E86" s="14">
        <v>41741</v>
      </c>
      <c r="F86" s="10"/>
      <c r="G86" s="3"/>
      <c r="H86" s="3"/>
    </row>
    <row r="87" spans="1:8" x14ac:dyDescent="0.25">
      <c r="A87" s="12" t="s">
        <v>29</v>
      </c>
      <c r="B87" s="12">
        <v>19017</v>
      </c>
      <c r="C87" s="13">
        <v>6497</v>
      </c>
      <c r="D87" s="14">
        <v>41707</v>
      </c>
      <c r="E87" s="14">
        <v>41739</v>
      </c>
      <c r="F87" s="10"/>
      <c r="G87" s="3"/>
      <c r="H87" s="3"/>
    </row>
    <row r="88" spans="1:8" x14ac:dyDescent="0.25">
      <c r="A88" s="12" t="s">
        <v>102</v>
      </c>
      <c r="B88" s="12">
        <v>19044</v>
      </c>
      <c r="C88" s="13">
        <v>5171</v>
      </c>
      <c r="D88" s="14">
        <v>41708</v>
      </c>
      <c r="E88" s="14">
        <v>41743</v>
      </c>
      <c r="F88" s="10"/>
      <c r="G88" s="3"/>
      <c r="H88" s="3"/>
    </row>
    <row r="89" spans="1:8" x14ac:dyDescent="0.25">
      <c r="A89" s="12" t="s">
        <v>74</v>
      </c>
      <c r="B89" s="12">
        <v>19065</v>
      </c>
      <c r="C89" s="13">
        <v>2031</v>
      </c>
      <c r="D89" s="14">
        <v>41708</v>
      </c>
      <c r="E89" s="14">
        <v>41767</v>
      </c>
      <c r="F89" s="10"/>
      <c r="G89" s="3"/>
      <c r="H89" s="3"/>
    </row>
    <row r="90" spans="1:8" x14ac:dyDescent="0.25">
      <c r="A90" s="12" t="s">
        <v>53</v>
      </c>
      <c r="B90" s="12">
        <v>19082</v>
      </c>
      <c r="C90" s="13">
        <v>5185</v>
      </c>
      <c r="D90" s="14">
        <v>41709</v>
      </c>
      <c r="E90" s="14">
        <v>41784</v>
      </c>
      <c r="F90" s="10"/>
      <c r="G90" s="3"/>
      <c r="H90" s="3"/>
    </row>
    <row r="91" spans="1:8" x14ac:dyDescent="0.25">
      <c r="A91" s="12" t="s">
        <v>7</v>
      </c>
      <c r="B91" s="12">
        <v>19104</v>
      </c>
      <c r="C91" s="13">
        <v>2168</v>
      </c>
      <c r="D91" s="14">
        <v>41709</v>
      </c>
      <c r="E91" s="14">
        <v>41772</v>
      </c>
      <c r="F91" s="10"/>
      <c r="G91" s="3"/>
      <c r="H91" s="3"/>
    </row>
    <row r="92" spans="1:8" x14ac:dyDescent="0.25">
      <c r="A92" s="12" t="s">
        <v>10</v>
      </c>
      <c r="B92" s="12">
        <v>19130</v>
      </c>
      <c r="C92" s="13">
        <v>524</v>
      </c>
      <c r="D92" s="14">
        <v>41710</v>
      </c>
      <c r="E92" s="14">
        <v>41764</v>
      </c>
      <c r="F92" s="10"/>
      <c r="G92" s="3"/>
      <c r="H92" s="3"/>
    </row>
    <row r="93" spans="1:8" x14ac:dyDescent="0.25">
      <c r="A93" s="12" t="s">
        <v>25</v>
      </c>
      <c r="B93" s="12">
        <v>19150</v>
      </c>
      <c r="C93" s="13">
        <v>1011</v>
      </c>
      <c r="D93" s="14">
        <v>41712</v>
      </c>
      <c r="E93" s="14">
        <v>41756</v>
      </c>
      <c r="F93" s="10"/>
      <c r="G93" s="3"/>
      <c r="H93" s="3"/>
    </row>
    <row r="94" spans="1:8" x14ac:dyDescent="0.25">
      <c r="A94" s="12" t="s">
        <v>61</v>
      </c>
      <c r="B94" s="12">
        <v>19175</v>
      </c>
      <c r="C94" s="13">
        <v>5443</v>
      </c>
      <c r="D94" s="14">
        <v>41712</v>
      </c>
      <c r="E94" s="14">
        <v>41784</v>
      </c>
      <c r="F94" s="10"/>
      <c r="G94" s="3"/>
      <c r="H94" s="3"/>
    </row>
    <row r="95" spans="1:8" x14ac:dyDescent="0.25">
      <c r="A95" s="12" t="s">
        <v>162</v>
      </c>
      <c r="B95" s="12">
        <v>19200</v>
      </c>
      <c r="C95" s="13">
        <v>4254</v>
      </c>
      <c r="D95" s="14">
        <v>41713</v>
      </c>
      <c r="E95" s="14">
        <v>41784</v>
      </c>
      <c r="F95" s="10"/>
      <c r="G95" s="3"/>
      <c r="H95" s="3"/>
    </row>
    <row r="96" spans="1:8" x14ac:dyDescent="0.25">
      <c r="A96" s="12" t="s">
        <v>87</v>
      </c>
      <c r="B96" s="12">
        <v>19225</v>
      </c>
      <c r="C96" s="13">
        <v>4806</v>
      </c>
      <c r="D96" s="14">
        <v>41713</v>
      </c>
      <c r="E96" s="14">
        <v>41783</v>
      </c>
      <c r="F96" s="10"/>
      <c r="G96" s="3"/>
      <c r="H96" s="3"/>
    </row>
    <row r="97" spans="1:8" x14ac:dyDescent="0.25">
      <c r="A97" s="12" t="s">
        <v>163</v>
      </c>
      <c r="B97" s="12">
        <v>19254</v>
      </c>
      <c r="C97" s="13">
        <v>5594</v>
      </c>
      <c r="D97" s="14">
        <v>41714</v>
      </c>
      <c r="E97" s="14">
        <v>41757</v>
      </c>
      <c r="F97" s="10"/>
      <c r="G97" s="3"/>
      <c r="H97" s="3"/>
    </row>
    <row r="98" spans="1:8" x14ac:dyDescent="0.25">
      <c r="A98" s="12" t="s">
        <v>51</v>
      </c>
      <c r="B98" s="12">
        <v>19269</v>
      </c>
      <c r="C98" s="13">
        <v>5027</v>
      </c>
      <c r="D98" s="14">
        <v>41715</v>
      </c>
      <c r="E98" s="14">
        <v>41747</v>
      </c>
      <c r="F98" s="10"/>
      <c r="G98" s="3"/>
      <c r="H98" s="3"/>
    </row>
    <row r="99" spans="1:8" x14ac:dyDescent="0.25">
      <c r="A99" s="12" t="s">
        <v>171</v>
      </c>
      <c r="B99" s="12">
        <v>19294</v>
      </c>
      <c r="C99" s="13">
        <v>13</v>
      </c>
      <c r="D99" s="14">
        <v>41715</v>
      </c>
      <c r="E99" s="14">
        <v>41761</v>
      </c>
      <c r="F99" s="10"/>
      <c r="G99" s="3"/>
      <c r="H99" s="3"/>
    </row>
    <row r="100" spans="1:8" x14ac:dyDescent="0.25">
      <c r="A100" s="12" t="s">
        <v>12</v>
      </c>
      <c r="B100" s="12">
        <v>19316</v>
      </c>
      <c r="C100" s="13">
        <v>311</v>
      </c>
      <c r="D100" s="14">
        <v>41716</v>
      </c>
      <c r="E100" s="14">
        <v>41782</v>
      </c>
      <c r="F100" s="10"/>
      <c r="G100" s="3"/>
      <c r="H100" s="3"/>
    </row>
    <row r="101" spans="1:8" x14ac:dyDescent="0.25">
      <c r="A101" s="12" t="s">
        <v>170</v>
      </c>
      <c r="B101" s="12">
        <v>19340</v>
      </c>
      <c r="C101" s="13">
        <v>867</v>
      </c>
      <c r="D101" s="14">
        <v>41717</v>
      </c>
      <c r="E101" s="14">
        <v>41774</v>
      </c>
      <c r="F101" s="10"/>
      <c r="G101" s="3"/>
      <c r="H101" s="3"/>
    </row>
    <row r="102" spans="1:8" x14ac:dyDescent="0.25">
      <c r="A102" s="12" t="s">
        <v>156</v>
      </c>
      <c r="B102" s="12">
        <v>19361</v>
      </c>
      <c r="C102" s="13">
        <v>584</v>
      </c>
      <c r="D102" s="14">
        <v>41719</v>
      </c>
      <c r="E102" s="14">
        <v>41796</v>
      </c>
      <c r="F102" s="10"/>
      <c r="G102" s="3"/>
      <c r="H102" s="3"/>
    </row>
    <row r="103" spans="1:8" x14ac:dyDescent="0.25">
      <c r="A103" s="12" t="s">
        <v>33</v>
      </c>
      <c r="B103" s="12">
        <v>19381</v>
      </c>
      <c r="C103" s="13">
        <v>777</v>
      </c>
      <c r="D103" s="14">
        <v>41721</v>
      </c>
      <c r="E103" s="14">
        <v>41777</v>
      </c>
      <c r="F103" s="10"/>
      <c r="G103" s="3"/>
      <c r="H103" s="3"/>
    </row>
    <row r="104" spans="1:8" x14ac:dyDescent="0.25">
      <c r="A104" s="12" t="s">
        <v>63</v>
      </c>
      <c r="B104" s="12">
        <v>19399</v>
      </c>
      <c r="C104" s="13">
        <v>2095</v>
      </c>
      <c r="D104" s="14">
        <v>41721</v>
      </c>
      <c r="E104" s="14">
        <v>41790</v>
      </c>
      <c r="F104" s="10"/>
      <c r="G104" s="3"/>
      <c r="H104" s="3"/>
    </row>
    <row r="105" spans="1:8" x14ac:dyDescent="0.25">
      <c r="A105" s="12" t="s">
        <v>54</v>
      </c>
      <c r="B105" s="12">
        <v>19425</v>
      </c>
      <c r="C105" s="13">
        <v>3080</v>
      </c>
      <c r="D105" s="14">
        <v>41721</v>
      </c>
      <c r="E105" s="14">
        <v>41759</v>
      </c>
      <c r="F105" s="10"/>
      <c r="G105" s="3"/>
      <c r="H105" s="3"/>
    </row>
    <row r="106" spans="1:8" x14ac:dyDescent="0.25">
      <c r="A106" s="12" t="s">
        <v>138</v>
      </c>
      <c r="B106" s="12">
        <v>19454</v>
      </c>
      <c r="C106" s="13">
        <v>1099</v>
      </c>
      <c r="D106" s="14">
        <v>41722</v>
      </c>
      <c r="E106" s="14">
        <v>41767</v>
      </c>
      <c r="F106" s="10"/>
      <c r="G106" s="3"/>
      <c r="H106" s="3"/>
    </row>
    <row r="107" spans="1:8" x14ac:dyDescent="0.25">
      <c r="A107" s="12" t="s">
        <v>111</v>
      </c>
      <c r="B107" s="12">
        <v>19484</v>
      </c>
      <c r="C107" s="13">
        <v>1641</v>
      </c>
      <c r="D107" s="14">
        <v>41722</v>
      </c>
      <c r="E107" s="14">
        <v>41759</v>
      </c>
      <c r="F107" s="10"/>
      <c r="G107" s="3"/>
      <c r="H107" s="3"/>
    </row>
    <row r="108" spans="1:8" x14ac:dyDescent="0.25">
      <c r="A108" s="12" t="s">
        <v>104</v>
      </c>
      <c r="B108" s="12">
        <v>19501</v>
      </c>
      <c r="C108" s="13">
        <v>523</v>
      </c>
      <c r="D108" s="14">
        <v>41725</v>
      </c>
      <c r="E108" s="14">
        <v>41763</v>
      </c>
      <c r="F108" s="10"/>
      <c r="G108" s="3"/>
      <c r="H108" s="3"/>
    </row>
    <row r="109" spans="1:8" x14ac:dyDescent="0.25">
      <c r="A109" s="12" t="s">
        <v>18</v>
      </c>
      <c r="B109" s="12">
        <v>19525</v>
      </c>
      <c r="C109" s="13">
        <v>2995</v>
      </c>
      <c r="D109" s="14">
        <v>41725</v>
      </c>
      <c r="E109" s="14">
        <v>41788</v>
      </c>
      <c r="F109" s="10"/>
      <c r="G109" s="3"/>
      <c r="H109" s="3"/>
    </row>
    <row r="110" spans="1:8" x14ac:dyDescent="0.25">
      <c r="A110" s="12" t="s">
        <v>179</v>
      </c>
      <c r="B110" s="12">
        <v>19550</v>
      </c>
      <c r="C110" s="13">
        <v>4107</v>
      </c>
      <c r="D110" s="14">
        <v>41726</v>
      </c>
      <c r="E110" s="14">
        <v>41752</v>
      </c>
      <c r="F110" s="10"/>
      <c r="G110" s="3"/>
      <c r="H110" s="3"/>
    </row>
    <row r="111" spans="1:8" x14ac:dyDescent="0.25">
      <c r="A111" s="12" t="s">
        <v>149</v>
      </c>
      <c r="B111" s="12">
        <v>19578</v>
      </c>
      <c r="C111" s="13">
        <v>1025</v>
      </c>
      <c r="D111" s="14">
        <v>41727</v>
      </c>
      <c r="E111" s="14">
        <v>41804</v>
      </c>
      <c r="F111" s="10"/>
      <c r="G111" s="3"/>
      <c r="H111" s="3"/>
    </row>
    <row r="112" spans="1:8" x14ac:dyDescent="0.25">
      <c r="A112" s="12" t="s">
        <v>16</v>
      </c>
      <c r="B112" s="12">
        <v>19605</v>
      </c>
      <c r="C112" s="13">
        <v>2006</v>
      </c>
      <c r="D112" s="14">
        <v>41727</v>
      </c>
      <c r="E112" s="14">
        <v>41765</v>
      </c>
      <c r="F112" s="10"/>
      <c r="G112" s="3"/>
      <c r="H112" s="3"/>
    </row>
    <row r="113" spans="1:8" x14ac:dyDescent="0.25">
      <c r="A113" s="12" t="s">
        <v>19</v>
      </c>
      <c r="B113" s="12">
        <v>19630</v>
      </c>
      <c r="C113" s="13">
        <v>6260</v>
      </c>
      <c r="D113" s="14">
        <v>41728</v>
      </c>
      <c r="E113" s="14">
        <v>41802</v>
      </c>
      <c r="F113" s="10"/>
      <c r="G113" s="3"/>
      <c r="H113" s="3"/>
    </row>
    <row r="114" spans="1:8" x14ac:dyDescent="0.25">
      <c r="A114" s="12" t="s">
        <v>113</v>
      </c>
      <c r="B114" s="12">
        <v>19661</v>
      </c>
      <c r="C114" s="13">
        <v>855</v>
      </c>
      <c r="D114" s="14">
        <v>41728</v>
      </c>
      <c r="E114" s="14">
        <v>41786</v>
      </c>
      <c r="F114" s="10"/>
      <c r="G114" s="3"/>
      <c r="H114" s="3"/>
    </row>
    <row r="115" spans="1:8" x14ac:dyDescent="0.25">
      <c r="A115" s="12" t="s">
        <v>174</v>
      </c>
      <c r="B115" s="12">
        <v>19677</v>
      </c>
      <c r="C115" s="13">
        <v>3750</v>
      </c>
      <c r="D115" s="14">
        <v>41729</v>
      </c>
      <c r="E115" s="14">
        <v>41807</v>
      </c>
      <c r="F115" s="10"/>
      <c r="G115" s="3"/>
      <c r="H115" s="3"/>
    </row>
    <row r="116" spans="1:8" x14ac:dyDescent="0.25">
      <c r="A116" s="12" t="s">
        <v>188</v>
      </c>
      <c r="B116" s="12">
        <v>19707</v>
      </c>
      <c r="C116" s="13">
        <v>4416</v>
      </c>
      <c r="D116" s="14">
        <v>41729</v>
      </c>
      <c r="E116" s="14">
        <v>41759</v>
      </c>
      <c r="F116" s="10"/>
      <c r="G116" s="3"/>
      <c r="H116" s="3"/>
    </row>
    <row r="117" spans="1:8" x14ac:dyDescent="0.25">
      <c r="A117" s="12" t="s">
        <v>55</v>
      </c>
      <c r="B117" s="12">
        <v>19724</v>
      </c>
      <c r="C117" s="13">
        <v>5987</v>
      </c>
      <c r="D117" s="14">
        <v>41730</v>
      </c>
      <c r="E117" s="14">
        <v>41809</v>
      </c>
      <c r="F117" s="10"/>
      <c r="G117" s="3"/>
      <c r="H117" s="3"/>
    </row>
    <row r="118" spans="1:8" x14ac:dyDescent="0.25">
      <c r="A118" s="12" t="s">
        <v>68</v>
      </c>
      <c r="B118" s="12">
        <v>19746</v>
      </c>
      <c r="C118" s="13">
        <v>1025</v>
      </c>
      <c r="D118" s="14">
        <v>41731</v>
      </c>
      <c r="E118" s="14">
        <v>41778</v>
      </c>
      <c r="F118" s="10"/>
      <c r="G118" s="3"/>
      <c r="H118" s="3"/>
    </row>
    <row r="119" spans="1:8" x14ac:dyDescent="0.25">
      <c r="A119" s="12" t="s">
        <v>167</v>
      </c>
      <c r="B119" s="12">
        <v>19764</v>
      </c>
      <c r="C119" s="13">
        <v>3095</v>
      </c>
      <c r="D119" s="14">
        <v>41731</v>
      </c>
      <c r="E119" s="14">
        <v>41806</v>
      </c>
      <c r="F119" s="10"/>
      <c r="G119" s="3"/>
      <c r="H119" s="3"/>
    </row>
    <row r="120" spans="1:8" x14ac:dyDescent="0.25">
      <c r="A120" s="12" t="s">
        <v>62</v>
      </c>
      <c r="B120" s="12">
        <v>19783</v>
      </c>
      <c r="C120" s="13">
        <v>5095</v>
      </c>
      <c r="D120" s="14">
        <v>41732</v>
      </c>
      <c r="E120" s="14">
        <v>41789</v>
      </c>
      <c r="F120" s="10"/>
      <c r="G120" s="3"/>
      <c r="H120" s="3"/>
    </row>
    <row r="121" spans="1:8" x14ac:dyDescent="0.25">
      <c r="A121" s="12" t="s">
        <v>152</v>
      </c>
      <c r="B121" s="12">
        <v>19804</v>
      </c>
      <c r="C121" s="13">
        <v>329</v>
      </c>
      <c r="D121" s="14">
        <v>41732</v>
      </c>
      <c r="E121" s="14">
        <v>41806</v>
      </c>
      <c r="F121" s="10"/>
      <c r="G121" s="3"/>
      <c r="H121" s="3"/>
    </row>
    <row r="122" spans="1:8" x14ac:dyDescent="0.25">
      <c r="A122" s="12" t="s">
        <v>21</v>
      </c>
      <c r="B122" s="12">
        <v>19819</v>
      </c>
      <c r="C122" s="13">
        <v>2940</v>
      </c>
      <c r="D122" s="14">
        <v>41733</v>
      </c>
      <c r="E122" s="14">
        <v>41766</v>
      </c>
      <c r="F122" s="10"/>
      <c r="G122" s="3"/>
      <c r="H122" s="3"/>
    </row>
    <row r="123" spans="1:8" x14ac:dyDescent="0.25">
      <c r="A123" s="12" t="s">
        <v>142</v>
      </c>
      <c r="B123" s="12">
        <v>19843</v>
      </c>
      <c r="C123" s="13">
        <v>5444</v>
      </c>
      <c r="D123" s="14">
        <v>41733</v>
      </c>
      <c r="E123" s="14">
        <v>41775</v>
      </c>
      <c r="F123" s="10"/>
      <c r="G123" s="3"/>
      <c r="H123" s="3"/>
    </row>
    <row r="124" spans="1:8" x14ac:dyDescent="0.25">
      <c r="A124" s="12" t="s">
        <v>166</v>
      </c>
      <c r="B124" s="12">
        <v>19872</v>
      </c>
      <c r="C124" s="13">
        <v>4044</v>
      </c>
      <c r="D124" s="14">
        <v>41734</v>
      </c>
      <c r="E124" s="14">
        <v>41767</v>
      </c>
      <c r="F124" s="10"/>
      <c r="G124" s="3"/>
      <c r="H124" s="3"/>
    </row>
    <row r="125" spans="1:8" x14ac:dyDescent="0.25">
      <c r="A125" s="12" t="s">
        <v>65</v>
      </c>
      <c r="B125" s="12">
        <v>19895</v>
      </c>
      <c r="C125" s="13">
        <v>448</v>
      </c>
      <c r="D125" s="14">
        <v>41734</v>
      </c>
      <c r="E125" s="14">
        <v>41800</v>
      </c>
      <c r="F125" s="10"/>
      <c r="G125" s="3"/>
      <c r="H125" s="3"/>
    </row>
    <row r="126" spans="1:8" x14ac:dyDescent="0.25">
      <c r="A126" s="12" t="s">
        <v>43</v>
      </c>
      <c r="B126" s="12">
        <v>19918</v>
      </c>
      <c r="C126" s="13">
        <v>3030</v>
      </c>
      <c r="D126" s="14">
        <v>41736</v>
      </c>
      <c r="E126" s="14">
        <v>41766</v>
      </c>
      <c r="F126" s="10"/>
      <c r="G126" s="3"/>
      <c r="H126" s="3"/>
    </row>
    <row r="127" spans="1:8" x14ac:dyDescent="0.25">
      <c r="A127" s="12" t="s">
        <v>52</v>
      </c>
      <c r="B127" s="12">
        <v>19942</v>
      </c>
      <c r="C127" s="13">
        <v>6372</v>
      </c>
      <c r="D127" s="14">
        <v>41736</v>
      </c>
      <c r="E127" s="14">
        <v>41795</v>
      </c>
      <c r="F127" s="10"/>
      <c r="G127" s="3"/>
      <c r="H127" s="3"/>
    </row>
    <row r="128" spans="1:8" x14ac:dyDescent="0.25">
      <c r="A128" s="12" t="s">
        <v>26</v>
      </c>
      <c r="B128" s="12">
        <v>19969</v>
      </c>
      <c r="C128" s="13">
        <v>3612</v>
      </c>
      <c r="D128" s="14">
        <v>41737</v>
      </c>
      <c r="E128" s="14">
        <v>41773</v>
      </c>
      <c r="F128" s="10"/>
      <c r="G128" s="3"/>
      <c r="H128" s="3"/>
    </row>
    <row r="129" spans="1:8" x14ac:dyDescent="0.25">
      <c r="A129" s="12" t="s">
        <v>24</v>
      </c>
      <c r="B129" s="12">
        <v>19996</v>
      </c>
      <c r="C129" s="13">
        <v>1891</v>
      </c>
      <c r="D129" s="14">
        <v>41737</v>
      </c>
      <c r="E129" s="14">
        <v>41759</v>
      </c>
      <c r="F129" s="10"/>
      <c r="G129" s="3"/>
      <c r="H129" s="3"/>
    </row>
    <row r="130" spans="1:8" x14ac:dyDescent="0.25">
      <c r="A130" s="12" t="s">
        <v>11</v>
      </c>
      <c r="B130" s="12">
        <v>20018</v>
      </c>
      <c r="C130" s="13">
        <v>245</v>
      </c>
      <c r="D130" s="14">
        <v>41738</v>
      </c>
      <c r="E130" s="14">
        <v>41795</v>
      </c>
      <c r="F130" s="10"/>
      <c r="G130" s="3"/>
      <c r="H130" s="3"/>
    </row>
    <row r="131" spans="1:8" x14ac:dyDescent="0.25">
      <c r="A131" s="12" t="s">
        <v>184</v>
      </c>
      <c r="B131" s="12">
        <v>20043</v>
      </c>
      <c r="C131" s="13">
        <v>3522</v>
      </c>
      <c r="D131" s="14">
        <v>41738</v>
      </c>
      <c r="E131" s="14">
        <v>41794</v>
      </c>
      <c r="F131" s="10"/>
      <c r="G131" s="3"/>
      <c r="H131" s="3"/>
    </row>
    <row r="132" spans="1:8" x14ac:dyDescent="0.25">
      <c r="A132" s="12" t="s">
        <v>103</v>
      </c>
      <c r="B132" s="12">
        <v>20058</v>
      </c>
      <c r="C132" s="13">
        <v>3267</v>
      </c>
      <c r="D132" s="14">
        <v>41739</v>
      </c>
      <c r="E132" s="14">
        <v>41817</v>
      </c>
      <c r="F132" s="10"/>
      <c r="G132" s="3"/>
      <c r="H132" s="3"/>
    </row>
    <row r="133" spans="1:8" x14ac:dyDescent="0.25">
      <c r="A133" s="12" t="s">
        <v>78</v>
      </c>
      <c r="B133" s="12">
        <v>20082</v>
      </c>
      <c r="C133" s="13">
        <v>3457</v>
      </c>
      <c r="D133" s="14">
        <v>41739</v>
      </c>
      <c r="E133" s="14">
        <v>41819</v>
      </c>
      <c r="F133" s="10"/>
      <c r="G133" s="3"/>
      <c r="H133" s="3"/>
    </row>
    <row r="134" spans="1:8" x14ac:dyDescent="0.25">
      <c r="A134" s="12" t="s">
        <v>108</v>
      </c>
      <c r="B134" s="12">
        <v>20109</v>
      </c>
      <c r="C134" s="13">
        <v>4993</v>
      </c>
      <c r="D134" s="14">
        <v>41739</v>
      </c>
      <c r="E134" s="14">
        <v>41808</v>
      </c>
      <c r="F134" s="10"/>
      <c r="G134" s="3"/>
      <c r="H134" s="3"/>
    </row>
    <row r="135" spans="1:8" x14ac:dyDescent="0.25">
      <c r="A135" s="12" t="s">
        <v>66</v>
      </c>
      <c r="B135" s="12">
        <v>20124</v>
      </c>
      <c r="C135" s="13">
        <v>5741</v>
      </c>
      <c r="D135" s="14">
        <v>41741</v>
      </c>
      <c r="E135" s="14">
        <v>41768</v>
      </c>
      <c r="F135" s="10"/>
      <c r="G135" s="3"/>
      <c r="H135" s="3"/>
    </row>
    <row r="136" spans="1:8" x14ac:dyDescent="0.25">
      <c r="A136" s="12" t="s">
        <v>27</v>
      </c>
      <c r="B136" s="12">
        <v>20145</v>
      </c>
      <c r="C136" s="13">
        <v>2486</v>
      </c>
      <c r="D136" s="14">
        <v>41741</v>
      </c>
      <c r="E136" s="14">
        <v>41820</v>
      </c>
      <c r="F136" s="10"/>
      <c r="G136" s="3"/>
      <c r="H136" s="3"/>
    </row>
    <row r="137" spans="1:8" x14ac:dyDescent="0.25">
      <c r="A137" s="12" t="s">
        <v>175</v>
      </c>
      <c r="B137" s="12">
        <v>20164</v>
      </c>
      <c r="C137" s="13">
        <v>2132</v>
      </c>
      <c r="D137" s="14">
        <v>41741</v>
      </c>
      <c r="E137" s="14">
        <v>41774</v>
      </c>
      <c r="F137" s="10"/>
      <c r="G137" s="3"/>
      <c r="H137" s="3"/>
    </row>
    <row r="138" spans="1:8" x14ac:dyDescent="0.25">
      <c r="A138" s="12" t="s">
        <v>140</v>
      </c>
      <c r="B138" s="12">
        <v>20190</v>
      </c>
      <c r="C138" s="13">
        <v>4343</v>
      </c>
      <c r="D138" s="14">
        <v>41742</v>
      </c>
      <c r="E138" s="14">
        <v>41772</v>
      </c>
      <c r="F138" s="10"/>
      <c r="G138" s="3"/>
      <c r="H138" s="3"/>
    </row>
    <row r="139" spans="1:8" x14ac:dyDescent="0.25">
      <c r="A139" s="12" t="s">
        <v>20</v>
      </c>
      <c r="B139" s="12">
        <v>20211</v>
      </c>
      <c r="C139" s="13">
        <v>1858</v>
      </c>
      <c r="D139" s="14">
        <v>41743</v>
      </c>
      <c r="E139" s="14">
        <v>41822</v>
      </c>
      <c r="F139" s="10"/>
      <c r="G139" s="3"/>
      <c r="H139" s="3"/>
    </row>
    <row r="140" spans="1:8" x14ac:dyDescent="0.25">
      <c r="A140" s="12" t="s">
        <v>151</v>
      </c>
      <c r="B140" s="12">
        <v>20237</v>
      </c>
      <c r="C140" s="13">
        <v>2743</v>
      </c>
      <c r="D140" s="14">
        <v>41744</v>
      </c>
      <c r="E140" s="14">
        <v>41820</v>
      </c>
      <c r="F140" s="10"/>
      <c r="G140" s="3"/>
      <c r="H140" s="3"/>
    </row>
    <row r="141" spans="1:8" x14ac:dyDescent="0.25">
      <c r="A141" s="12" t="s">
        <v>32</v>
      </c>
      <c r="B141" s="12">
        <v>20265</v>
      </c>
      <c r="C141" s="13">
        <v>2846</v>
      </c>
      <c r="D141" s="14">
        <v>41745</v>
      </c>
      <c r="E141" s="14">
        <v>41776</v>
      </c>
      <c r="F141" s="10"/>
      <c r="G141" s="3"/>
      <c r="H141" s="3"/>
    </row>
    <row r="142" spans="1:8" x14ac:dyDescent="0.25">
      <c r="A142" s="12" t="s">
        <v>73</v>
      </c>
      <c r="B142" s="12">
        <v>20288</v>
      </c>
      <c r="C142" s="13">
        <v>1644</v>
      </c>
      <c r="D142" s="14">
        <v>41745</v>
      </c>
      <c r="E142" s="14">
        <v>41809</v>
      </c>
      <c r="F142" s="10"/>
      <c r="G142" s="3"/>
      <c r="H142" s="3"/>
    </row>
    <row r="143" spans="1:8" x14ac:dyDescent="0.25">
      <c r="A143" s="12" t="s">
        <v>39</v>
      </c>
      <c r="B143" s="12">
        <v>20317</v>
      </c>
      <c r="C143" s="13">
        <v>3869</v>
      </c>
      <c r="D143" s="14">
        <v>41746</v>
      </c>
      <c r="E143" s="14">
        <v>41797</v>
      </c>
      <c r="F143" s="10"/>
      <c r="G143" s="3"/>
      <c r="H143" s="3"/>
    </row>
    <row r="144" spans="1:8" x14ac:dyDescent="0.25">
      <c r="A144" s="12" t="s">
        <v>92</v>
      </c>
      <c r="B144" s="12">
        <v>20347</v>
      </c>
      <c r="C144" s="13">
        <v>4303</v>
      </c>
      <c r="D144" s="14">
        <v>41746</v>
      </c>
      <c r="E144" s="14">
        <v>41821</v>
      </c>
      <c r="F144" s="10"/>
      <c r="G144" s="3"/>
      <c r="H144" s="3"/>
    </row>
    <row r="145" spans="1:8" x14ac:dyDescent="0.25">
      <c r="A145" s="12" t="s">
        <v>145</v>
      </c>
      <c r="B145" s="12">
        <v>20373</v>
      </c>
      <c r="C145" s="13">
        <v>6493</v>
      </c>
      <c r="D145" s="14">
        <v>41746</v>
      </c>
      <c r="E145" s="14">
        <v>41779</v>
      </c>
      <c r="F145" s="10"/>
      <c r="G145" s="3"/>
      <c r="H145" s="3"/>
    </row>
    <row r="146" spans="1:8" x14ac:dyDescent="0.25">
      <c r="A146" s="12" t="s">
        <v>119</v>
      </c>
      <c r="B146" s="12">
        <v>20394</v>
      </c>
      <c r="C146" s="13">
        <v>879</v>
      </c>
      <c r="D146" s="14">
        <v>41746</v>
      </c>
      <c r="E146" s="14">
        <v>41782</v>
      </c>
      <c r="F146" s="10"/>
      <c r="G146" s="3"/>
      <c r="H146" s="3"/>
    </row>
    <row r="147" spans="1:8" x14ac:dyDescent="0.25">
      <c r="A147" s="12" t="s">
        <v>135</v>
      </c>
      <c r="B147" s="12">
        <v>20413</v>
      </c>
      <c r="C147" s="13">
        <v>2686</v>
      </c>
      <c r="D147" s="14">
        <v>41747</v>
      </c>
      <c r="E147" s="14">
        <v>41790</v>
      </c>
      <c r="F147" s="10"/>
      <c r="G147" s="3"/>
      <c r="H147" s="3"/>
    </row>
    <row r="148" spans="1:8" x14ac:dyDescent="0.25">
      <c r="A148" s="12" t="s">
        <v>106</v>
      </c>
      <c r="B148" s="12">
        <v>20442</v>
      </c>
      <c r="C148" s="13">
        <v>6121</v>
      </c>
      <c r="D148" s="14">
        <v>41748</v>
      </c>
      <c r="E148" s="14">
        <v>41769</v>
      </c>
      <c r="F148" s="10"/>
      <c r="G148" s="3"/>
      <c r="H148" s="3"/>
    </row>
    <row r="149" spans="1:8" x14ac:dyDescent="0.25">
      <c r="A149" s="12" t="s">
        <v>38</v>
      </c>
      <c r="B149" s="12">
        <v>20466</v>
      </c>
      <c r="C149" s="13">
        <v>1070</v>
      </c>
      <c r="D149" s="14">
        <v>41748</v>
      </c>
      <c r="E149" s="14">
        <v>41773</v>
      </c>
      <c r="F149" s="10"/>
      <c r="G149" s="3"/>
      <c r="H149" s="3"/>
    </row>
    <row r="150" spans="1:8" x14ac:dyDescent="0.25">
      <c r="A150" s="12" t="s">
        <v>137</v>
      </c>
      <c r="B150" s="12">
        <v>20498</v>
      </c>
      <c r="C150" s="13">
        <v>3821</v>
      </c>
      <c r="D150" s="14">
        <v>41749</v>
      </c>
      <c r="E150" s="14">
        <v>41790</v>
      </c>
      <c r="F150" s="10"/>
      <c r="G150" s="3"/>
      <c r="H150" s="3"/>
    </row>
    <row r="151" spans="1:8" x14ac:dyDescent="0.25">
      <c r="A151" s="12" t="s">
        <v>31</v>
      </c>
      <c r="B151" s="12">
        <v>20518</v>
      </c>
      <c r="C151" s="13">
        <v>3549</v>
      </c>
      <c r="D151" s="14">
        <v>41751</v>
      </c>
      <c r="E151" s="14">
        <v>41788</v>
      </c>
      <c r="F151" s="10"/>
      <c r="G151" s="3"/>
      <c r="H151" s="3"/>
    </row>
    <row r="152" spans="1:8" x14ac:dyDescent="0.25">
      <c r="A152" s="12" t="s">
        <v>35</v>
      </c>
      <c r="B152" s="12">
        <v>20544</v>
      </c>
      <c r="C152" s="13">
        <v>3452</v>
      </c>
      <c r="D152" s="14">
        <v>41751</v>
      </c>
      <c r="E152" s="14">
        <v>41808</v>
      </c>
      <c r="F152" s="10"/>
      <c r="G152" s="3"/>
      <c r="H152" s="3"/>
    </row>
    <row r="153" spans="1:8" x14ac:dyDescent="0.25">
      <c r="A153" s="12" t="s">
        <v>120</v>
      </c>
      <c r="B153" s="12">
        <v>20572</v>
      </c>
      <c r="C153" s="13">
        <v>3469</v>
      </c>
      <c r="D153" s="14">
        <v>41751</v>
      </c>
      <c r="E153" s="14">
        <v>41799</v>
      </c>
      <c r="F153" s="10"/>
      <c r="G153" s="3"/>
      <c r="H153" s="3"/>
    </row>
    <row r="154" spans="1:8" x14ac:dyDescent="0.25">
      <c r="A154" s="12" t="s">
        <v>58</v>
      </c>
      <c r="B154" s="12">
        <v>20587</v>
      </c>
      <c r="C154" s="13">
        <v>4294</v>
      </c>
      <c r="D154" s="14">
        <v>41751</v>
      </c>
      <c r="E154" s="14">
        <v>41804</v>
      </c>
      <c r="F154" s="10"/>
      <c r="G154" s="3"/>
      <c r="H154" s="3"/>
    </row>
    <row r="155" spans="1:8" x14ac:dyDescent="0.25">
      <c r="A155" s="12" t="s">
        <v>153</v>
      </c>
      <c r="B155" s="12">
        <v>20614</v>
      </c>
      <c r="C155" s="13">
        <v>4869</v>
      </c>
      <c r="D155" s="14">
        <v>41751</v>
      </c>
      <c r="E155" s="14">
        <v>41792</v>
      </c>
      <c r="F155" s="10"/>
      <c r="G155" s="3"/>
      <c r="H155" s="3"/>
    </row>
    <row r="156" spans="1:8" x14ac:dyDescent="0.25">
      <c r="A156" s="12" t="s">
        <v>165</v>
      </c>
      <c r="B156" s="12">
        <v>20639</v>
      </c>
      <c r="C156" s="13">
        <v>137</v>
      </c>
      <c r="D156" s="14">
        <v>41752</v>
      </c>
      <c r="E156" s="14">
        <v>41758</v>
      </c>
      <c r="F156" s="10"/>
      <c r="G156" s="3"/>
      <c r="H156" s="3"/>
    </row>
    <row r="157" spans="1:8" x14ac:dyDescent="0.25">
      <c r="A157" s="12" t="s">
        <v>121</v>
      </c>
      <c r="B157" s="12">
        <v>20666</v>
      </c>
      <c r="C157" s="13">
        <v>499</v>
      </c>
      <c r="D157" s="14">
        <v>41752</v>
      </c>
      <c r="E157" s="14">
        <v>41760</v>
      </c>
      <c r="F157" s="10"/>
      <c r="G157" s="3"/>
      <c r="H157" s="3"/>
    </row>
    <row r="158" spans="1:8" x14ac:dyDescent="0.25">
      <c r="A158" s="12" t="s">
        <v>143</v>
      </c>
      <c r="B158" s="12">
        <v>20687</v>
      </c>
      <c r="C158" s="13">
        <v>2633</v>
      </c>
      <c r="D158" s="14">
        <v>41752</v>
      </c>
      <c r="E158" s="14">
        <v>41771</v>
      </c>
      <c r="F158" s="10"/>
      <c r="G158" s="3"/>
      <c r="H158" s="3"/>
    </row>
    <row r="159" spans="1:8" x14ac:dyDescent="0.25">
      <c r="A159" s="12" t="s">
        <v>176</v>
      </c>
      <c r="B159" s="12">
        <v>20704</v>
      </c>
      <c r="C159" s="13">
        <v>4158</v>
      </c>
      <c r="D159" s="14">
        <v>41753</v>
      </c>
      <c r="E159" s="14">
        <v>41790</v>
      </c>
      <c r="F159" s="10"/>
      <c r="G159" s="3"/>
      <c r="H159" s="3"/>
    </row>
    <row r="160" spans="1:8" x14ac:dyDescent="0.25">
      <c r="A160" s="12" t="s">
        <v>105</v>
      </c>
      <c r="B160" s="12">
        <v>20726</v>
      </c>
      <c r="C160" s="13">
        <v>3480</v>
      </c>
      <c r="D160" s="14">
        <v>41753</v>
      </c>
      <c r="E160" s="14">
        <v>41819</v>
      </c>
      <c r="F160" s="10"/>
      <c r="G160" s="3"/>
      <c r="H160" s="3"/>
    </row>
    <row r="161" spans="1:8" x14ac:dyDescent="0.25">
      <c r="A161" s="12" t="s">
        <v>139</v>
      </c>
      <c r="B161" s="12">
        <v>20753</v>
      </c>
      <c r="C161" s="13">
        <v>3450</v>
      </c>
      <c r="D161" s="14">
        <v>41754</v>
      </c>
      <c r="E161" s="14">
        <v>41821</v>
      </c>
      <c r="F161" s="10"/>
      <c r="G161" s="3"/>
      <c r="H161" s="3"/>
    </row>
    <row r="162" spans="1:8" x14ac:dyDescent="0.25">
      <c r="A162" s="12" t="s">
        <v>23</v>
      </c>
      <c r="B162" s="12">
        <v>20769</v>
      </c>
      <c r="C162" s="13">
        <v>3496</v>
      </c>
      <c r="D162" s="14">
        <v>41754</v>
      </c>
      <c r="E162" s="14">
        <v>41817</v>
      </c>
      <c r="F162" s="10"/>
      <c r="G162" s="3"/>
      <c r="H162" s="3"/>
    </row>
    <row r="163" spans="1:8" x14ac:dyDescent="0.25">
      <c r="A163" s="12" t="s">
        <v>130</v>
      </c>
      <c r="B163" s="12">
        <v>20794</v>
      </c>
      <c r="C163" s="13">
        <v>1712</v>
      </c>
      <c r="D163" s="14">
        <v>41754</v>
      </c>
      <c r="E163" s="14">
        <v>41800</v>
      </c>
      <c r="F163" s="10"/>
      <c r="G163" s="3"/>
      <c r="H163" s="3"/>
    </row>
    <row r="164" spans="1:8" x14ac:dyDescent="0.25">
      <c r="A164" s="12" t="s">
        <v>49</v>
      </c>
      <c r="B164" s="12">
        <v>20823</v>
      </c>
      <c r="C164" s="13">
        <v>2647</v>
      </c>
      <c r="D164" s="14">
        <v>41754</v>
      </c>
      <c r="E164" s="14">
        <v>41789</v>
      </c>
      <c r="F164" s="10"/>
      <c r="G164" s="3"/>
      <c r="H164" s="3"/>
    </row>
    <row r="165" spans="1:8" x14ac:dyDescent="0.25">
      <c r="A165" s="12" t="s">
        <v>186</v>
      </c>
      <c r="B165" s="12">
        <v>20854</v>
      </c>
      <c r="C165" s="13">
        <v>1601</v>
      </c>
      <c r="D165" s="14">
        <v>41754</v>
      </c>
      <c r="E165" s="14">
        <v>41787</v>
      </c>
      <c r="F165" s="10"/>
      <c r="G165" s="3"/>
      <c r="H165" s="3"/>
    </row>
    <row r="166" spans="1:8" x14ac:dyDescent="0.25">
      <c r="A166" s="12" t="s">
        <v>155</v>
      </c>
      <c r="B166" s="12">
        <v>20874</v>
      </c>
      <c r="C166" s="13">
        <v>175</v>
      </c>
      <c r="D166" s="14">
        <v>41755</v>
      </c>
      <c r="E166" s="14">
        <f>D166+20</f>
        <v>41775</v>
      </c>
      <c r="F166" s="10"/>
      <c r="G166" s="3"/>
      <c r="H166" s="3"/>
    </row>
    <row r="167" spans="1:8" x14ac:dyDescent="0.25">
      <c r="A167" s="12" t="s">
        <v>155</v>
      </c>
      <c r="B167" s="12">
        <v>20897</v>
      </c>
      <c r="C167" s="13">
        <v>254</v>
      </c>
      <c r="D167" s="14">
        <v>41755</v>
      </c>
      <c r="E167" s="14">
        <f>D167+20</f>
        <v>41775</v>
      </c>
      <c r="F167" s="10"/>
      <c r="G167" s="3"/>
      <c r="H167" s="3"/>
    </row>
    <row r="168" spans="1:8" x14ac:dyDescent="0.25">
      <c r="A168" s="12" t="s">
        <v>129</v>
      </c>
      <c r="B168" s="12">
        <v>20917</v>
      </c>
      <c r="C168" s="13">
        <v>205</v>
      </c>
      <c r="D168" s="14">
        <v>41755</v>
      </c>
      <c r="E168" s="14">
        <v>41824</v>
      </c>
      <c r="F168" s="10"/>
      <c r="G168" s="3"/>
      <c r="H168" s="3"/>
    </row>
    <row r="169" spans="1:8" x14ac:dyDescent="0.25">
      <c r="A169" s="12" t="s">
        <v>34</v>
      </c>
      <c r="B169" s="12">
        <v>20943</v>
      </c>
      <c r="C169" s="13">
        <v>1027</v>
      </c>
      <c r="D169" s="14">
        <v>41755</v>
      </c>
      <c r="E169" s="14">
        <v>41808</v>
      </c>
      <c r="F169" s="10"/>
      <c r="G169" s="3"/>
      <c r="H169" s="3"/>
    </row>
    <row r="170" spans="1:8" x14ac:dyDescent="0.25">
      <c r="A170" s="12" t="s">
        <v>6</v>
      </c>
      <c r="B170" s="12">
        <v>20965</v>
      </c>
      <c r="C170" s="13">
        <v>3774</v>
      </c>
      <c r="D170" s="14">
        <v>41756</v>
      </c>
      <c r="E170" s="14">
        <v>41799</v>
      </c>
      <c r="F170" s="10"/>
      <c r="G170" s="3"/>
      <c r="H170" s="3"/>
    </row>
    <row r="171" spans="1:8" x14ac:dyDescent="0.25">
      <c r="A171" s="12" t="s">
        <v>109</v>
      </c>
      <c r="B171" s="12">
        <v>20989</v>
      </c>
      <c r="C171" s="13">
        <v>5603</v>
      </c>
      <c r="D171" s="14">
        <v>41758</v>
      </c>
      <c r="E171" s="14">
        <v>41793</v>
      </c>
      <c r="F171" s="10"/>
      <c r="G171" s="3"/>
      <c r="H171" s="3"/>
    </row>
    <row r="172" spans="1:8" x14ac:dyDescent="0.25">
      <c r="A172" s="12" t="s">
        <v>110</v>
      </c>
      <c r="B172" s="12">
        <v>21011</v>
      </c>
      <c r="C172" s="13">
        <v>2412</v>
      </c>
      <c r="D172" s="14">
        <v>41758</v>
      </c>
      <c r="E172" s="14">
        <v>41798</v>
      </c>
      <c r="F172" s="10"/>
      <c r="G172" s="3"/>
      <c r="H172" s="3"/>
    </row>
    <row r="173" spans="1:8" x14ac:dyDescent="0.25">
      <c r="A173" s="12" t="s">
        <v>100</v>
      </c>
      <c r="B173" s="12">
        <v>21030</v>
      </c>
      <c r="C173" s="13">
        <v>6391</v>
      </c>
      <c r="D173" s="14">
        <v>41758</v>
      </c>
      <c r="E173" s="14">
        <v>41804</v>
      </c>
      <c r="F173" s="10"/>
      <c r="G173" s="3"/>
      <c r="H173" s="3"/>
    </row>
    <row r="174" spans="1:8" x14ac:dyDescent="0.25">
      <c r="A174" s="12" t="s">
        <v>70</v>
      </c>
      <c r="B174" s="12">
        <v>21056</v>
      </c>
      <c r="C174" s="13">
        <v>4471</v>
      </c>
      <c r="D174" s="14">
        <v>41759</v>
      </c>
      <c r="E174" s="14">
        <v>41828</v>
      </c>
      <c r="F174" s="10"/>
      <c r="G174" s="3"/>
      <c r="H174" s="3"/>
    </row>
    <row r="175" spans="1:8" x14ac:dyDescent="0.25">
      <c r="A175" s="12" t="s">
        <v>148</v>
      </c>
      <c r="B175" s="12">
        <v>21074</v>
      </c>
      <c r="C175" s="13">
        <v>5513</v>
      </c>
      <c r="D175" s="14">
        <v>41760</v>
      </c>
      <c r="E175" s="14">
        <v>41790</v>
      </c>
      <c r="F175" s="10"/>
      <c r="G175" s="3"/>
      <c r="H175" s="3"/>
    </row>
    <row r="176" spans="1:8" x14ac:dyDescent="0.25">
      <c r="A176" s="12" t="s">
        <v>88</v>
      </c>
      <c r="B176" s="12">
        <v>21090</v>
      </c>
      <c r="C176" s="13">
        <v>2015</v>
      </c>
      <c r="D176" s="14">
        <v>41763</v>
      </c>
      <c r="E176" s="14">
        <v>41803</v>
      </c>
      <c r="F176" s="10"/>
      <c r="G176" s="3"/>
      <c r="H176" s="3"/>
    </row>
    <row r="177" spans="1:8" x14ac:dyDescent="0.25">
      <c r="A177" s="12" t="s">
        <v>126</v>
      </c>
      <c r="B177" s="12">
        <v>21105</v>
      </c>
      <c r="C177" s="13">
        <v>2257</v>
      </c>
      <c r="D177" s="14">
        <v>41764</v>
      </c>
      <c r="E177" s="14">
        <v>41797</v>
      </c>
      <c r="F177" s="10"/>
      <c r="G177" s="3"/>
      <c r="H177" s="3"/>
    </row>
    <row r="178" spans="1:8" x14ac:dyDescent="0.25">
      <c r="A178" s="12" t="s">
        <v>189</v>
      </c>
      <c r="B178" s="12">
        <v>21126</v>
      </c>
      <c r="C178" s="13">
        <v>1098</v>
      </c>
      <c r="D178" s="14">
        <v>41764</v>
      </c>
      <c r="E178" s="14">
        <v>41824</v>
      </c>
      <c r="F178" s="10"/>
      <c r="G178" s="3"/>
      <c r="H178" s="3"/>
    </row>
    <row r="179" spans="1:8" x14ac:dyDescent="0.25">
      <c r="A179" s="12" t="s">
        <v>42</v>
      </c>
      <c r="B179" s="12">
        <v>21149</v>
      </c>
      <c r="C179" s="13">
        <v>3851</v>
      </c>
      <c r="D179" s="14">
        <v>41766</v>
      </c>
      <c r="E179" s="14">
        <v>41817</v>
      </c>
      <c r="F179" s="10"/>
      <c r="G179" s="3"/>
      <c r="H179" s="3"/>
    </row>
    <row r="180" spans="1:8" x14ac:dyDescent="0.25">
      <c r="A180" s="12" t="s">
        <v>177</v>
      </c>
      <c r="B180" s="12">
        <v>21202</v>
      </c>
      <c r="C180" s="13">
        <v>5658</v>
      </c>
      <c r="D180" s="14">
        <v>41767</v>
      </c>
      <c r="E180" s="14">
        <v>41821</v>
      </c>
      <c r="F180" s="10"/>
      <c r="G180" s="3"/>
      <c r="H180" s="3"/>
    </row>
    <row r="181" spans="1:8" x14ac:dyDescent="0.25">
      <c r="A181" s="12" t="s">
        <v>123</v>
      </c>
      <c r="B181" s="12">
        <v>21226</v>
      </c>
      <c r="C181" s="13">
        <v>4718</v>
      </c>
      <c r="D181" s="14">
        <v>41768</v>
      </c>
      <c r="E181" s="14">
        <v>41821</v>
      </c>
      <c r="F181" s="10"/>
      <c r="G181" s="3"/>
      <c r="H181" s="3"/>
    </row>
    <row r="182" spans="1:8" x14ac:dyDescent="0.25">
      <c r="A182" s="12" t="s">
        <v>116</v>
      </c>
      <c r="B182" s="12">
        <v>21254</v>
      </c>
      <c r="C182" s="13">
        <v>4477</v>
      </c>
      <c r="D182" s="14">
        <v>41770</v>
      </c>
      <c r="E182" s="14">
        <v>41830</v>
      </c>
      <c r="F182" s="10"/>
      <c r="G182" s="3"/>
      <c r="H182" s="3"/>
    </row>
    <row r="183" spans="1:8" x14ac:dyDescent="0.25">
      <c r="A183" s="12" t="s">
        <v>30</v>
      </c>
      <c r="B183" s="12">
        <v>21270</v>
      </c>
      <c r="C183" s="13">
        <v>4280</v>
      </c>
      <c r="D183" s="14">
        <v>41770</v>
      </c>
      <c r="E183" s="14">
        <v>41833</v>
      </c>
      <c r="F183" s="10"/>
      <c r="G183" s="3"/>
      <c r="H183" s="3"/>
    </row>
    <row r="184" spans="1:8" x14ac:dyDescent="0.25">
      <c r="A184" s="12" t="s">
        <v>69</v>
      </c>
      <c r="B184" s="12">
        <v>21293</v>
      </c>
      <c r="C184" s="13">
        <v>3994</v>
      </c>
      <c r="D184" s="14">
        <v>41770</v>
      </c>
      <c r="E184" s="14">
        <v>41814</v>
      </c>
      <c r="F184" s="10"/>
      <c r="G184" s="3"/>
      <c r="H184" s="3"/>
    </row>
    <row r="185" spans="1:8" x14ac:dyDescent="0.25">
      <c r="A185" s="12" t="s">
        <v>76</v>
      </c>
      <c r="B185" s="12">
        <v>21311</v>
      </c>
      <c r="C185" s="13">
        <v>5264</v>
      </c>
      <c r="D185" s="14">
        <v>41771</v>
      </c>
      <c r="E185" s="14">
        <v>41813</v>
      </c>
      <c r="F185" s="10"/>
      <c r="G185" s="3"/>
      <c r="H185" s="3"/>
    </row>
    <row r="186" spans="1:8" x14ac:dyDescent="0.25">
      <c r="A186" s="12" t="s">
        <v>57</v>
      </c>
      <c r="B186" s="12">
        <v>21334</v>
      </c>
      <c r="C186" s="13">
        <v>4033</v>
      </c>
      <c r="D186" s="14">
        <v>41772</v>
      </c>
      <c r="E186" s="14">
        <v>41832</v>
      </c>
      <c r="F186" s="10"/>
      <c r="G186" s="3"/>
      <c r="H186" s="3"/>
    </row>
    <row r="187" spans="1:8" x14ac:dyDescent="0.25">
      <c r="A187" s="12" t="s">
        <v>31</v>
      </c>
      <c r="B187" s="12">
        <v>21358</v>
      </c>
      <c r="C187" s="13">
        <v>1254</v>
      </c>
      <c r="D187" s="14">
        <v>41773</v>
      </c>
      <c r="E187" s="14">
        <v>41811</v>
      </c>
      <c r="F187" s="10"/>
      <c r="G187" s="3"/>
      <c r="H187" s="3"/>
    </row>
    <row r="188" spans="1:8" x14ac:dyDescent="0.25">
      <c r="A188" s="12" t="s">
        <v>124</v>
      </c>
      <c r="B188" s="12">
        <v>21375</v>
      </c>
      <c r="C188" s="13">
        <v>4393</v>
      </c>
      <c r="D188" s="14">
        <v>41774</v>
      </c>
      <c r="E188" s="14">
        <v>41817</v>
      </c>
      <c r="F188" s="10"/>
      <c r="G188" s="3"/>
      <c r="H188" s="3"/>
    </row>
    <row r="189" spans="1:8" x14ac:dyDescent="0.25">
      <c r="A189" s="12" t="s">
        <v>115</v>
      </c>
      <c r="B189" s="12">
        <v>21396</v>
      </c>
      <c r="C189" s="13">
        <v>61</v>
      </c>
      <c r="D189" s="14">
        <v>41775</v>
      </c>
      <c r="E189" s="14">
        <v>41831</v>
      </c>
      <c r="F189" s="10"/>
      <c r="G189" s="3"/>
      <c r="H189" s="3"/>
    </row>
    <row r="190" spans="1:8" x14ac:dyDescent="0.25">
      <c r="A190" s="12" t="s">
        <v>40</v>
      </c>
      <c r="B190" s="12">
        <v>21443</v>
      </c>
      <c r="C190" s="13">
        <v>5022</v>
      </c>
      <c r="D190" s="14">
        <v>41776</v>
      </c>
      <c r="E190" s="14">
        <v>41826</v>
      </c>
      <c r="F190" s="10"/>
      <c r="G190" s="3"/>
      <c r="H190" s="3"/>
    </row>
    <row r="191" spans="1:8" x14ac:dyDescent="0.25">
      <c r="A191" s="12" t="s">
        <v>182</v>
      </c>
      <c r="B191" s="12">
        <v>21459</v>
      </c>
      <c r="C191" s="13">
        <v>1752</v>
      </c>
      <c r="D191" s="14">
        <v>41777</v>
      </c>
      <c r="E191" s="14">
        <v>41808</v>
      </c>
      <c r="F191" s="10"/>
      <c r="G191" s="3"/>
      <c r="H191" s="3"/>
    </row>
    <row r="192" spans="1:8" x14ac:dyDescent="0.25">
      <c r="A192" s="12" t="s">
        <v>173</v>
      </c>
      <c r="B192" s="12">
        <v>21500</v>
      </c>
      <c r="C192" s="13">
        <v>1575</v>
      </c>
      <c r="D192" s="14">
        <v>41777</v>
      </c>
      <c r="E192" s="14">
        <v>41828</v>
      </c>
      <c r="F192" s="10"/>
      <c r="G192" s="3"/>
      <c r="H192" s="3"/>
    </row>
    <row r="193" spans="1:8" x14ac:dyDescent="0.25">
      <c r="A193" s="12" t="s">
        <v>144</v>
      </c>
      <c r="B193" s="12">
        <v>21533</v>
      </c>
      <c r="C193" s="13">
        <v>1059</v>
      </c>
      <c r="D193" s="14">
        <v>41777</v>
      </c>
      <c r="E193" s="14">
        <v>41825</v>
      </c>
      <c r="F193" s="10"/>
      <c r="G193" s="3"/>
      <c r="H193" s="3"/>
    </row>
    <row r="194" spans="1:8" x14ac:dyDescent="0.25">
      <c r="A194" s="12" t="s">
        <v>77</v>
      </c>
      <c r="B194" s="12">
        <v>21548</v>
      </c>
      <c r="C194" s="13">
        <v>1651</v>
      </c>
      <c r="D194" s="14">
        <v>41782</v>
      </c>
      <c r="E194" s="14">
        <v>41822</v>
      </c>
      <c r="F194" s="10"/>
      <c r="G194" s="3"/>
      <c r="H194" s="3"/>
    </row>
    <row r="195" spans="1:8" x14ac:dyDescent="0.25">
      <c r="A195" s="12" t="s">
        <v>133</v>
      </c>
      <c r="B195" s="12">
        <v>21575</v>
      </c>
      <c r="C195" s="13">
        <v>2656</v>
      </c>
      <c r="D195" s="14">
        <v>41782</v>
      </c>
      <c r="E195" s="14">
        <v>41821</v>
      </c>
      <c r="F195" s="10"/>
      <c r="G195" s="3"/>
      <c r="H195" s="3"/>
    </row>
    <row r="196" spans="1:8" x14ac:dyDescent="0.25">
      <c r="A196" s="12" t="s">
        <v>99</v>
      </c>
      <c r="B196" s="12">
        <v>21606</v>
      </c>
      <c r="C196" s="13">
        <v>4596</v>
      </c>
      <c r="D196" s="14">
        <v>41785</v>
      </c>
      <c r="E196" s="14">
        <v>41831</v>
      </c>
      <c r="F196" s="10"/>
      <c r="G196" s="3"/>
      <c r="H196" s="3"/>
    </row>
    <row r="197" spans="1:8" x14ac:dyDescent="0.25">
      <c r="A197" s="12" t="s">
        <v>46</v>
      </c>
      <c r="B197" s="12">
        <v>21657</v>
      </c>
      <c r="C197" s="13">
        <v>4377</v>
      </c>
      <c r="D197" s="14">
        <v>41787</v>
      </c>
      <c r="E197" s="14">
        <v>41825</v>
      </c>
      <c r="F197" s="10"/>
      <c r="G197" s="3"/>
      <c r="H197" s="3"/>
    </row>
    <row r="198" spans="1:8" x14ac:dyDescent="0.25">
      <c r="A198" s="12" t="s">
        <v>191</v>
      </c>
      <c r="B198" s="12">
        <v>21722</v>
      </c>
      <c r="C198" s="13">
        <v>4101</v>
      </c>
      <c r="D198" s="14">
        <v>41788</v>
      </c>
      <c r="E198" s="14">
        <v>41821</v>
      </c>
      <c r="F198" s="10"/>
      <c r="G198" s="3"/>
      <c r="H198" s="3"/>
    </row>
    <row r="199" spans="1:8" x14ac:dyDescent="0.25">
      <c r="A199" s="12" t="s">
        <v>64</v>
      </c>
      <c r="B199" s="12">
        <v>21807</v>
      </c>
      <c r="C199" s="13">
        <v>4841</v>
      </c>
      <c r="D199" s="14">
        <v>41790</v>
      </c>
      <c r="E199" s="14">
        <v>41824</v>
      </c>
      <c r="F199" s="10"/>
      <c r="G199" s="3"/>
      <c r="H199" s="3"/>
    </row>
    <row r="200" spans="1:8" x14ac:dyDescent="0.25">
      <c r="A200" s="12" t="s">
        <v>112</v>
      </c>
      <c r="B200" s="12">
        <v>21822</v>
      </c>
      <c r="C200" s="13">
        <v>4335</v>
      </c>
      <c r="D200" s="14">
        <v>41791</v>
      </c>
      <c r="E200" s="14">
        <v>41835</v>
      </c>
      <c r="F200" s="10"/>
      <c r="G200" s="3"/>
      <c r="H200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9"/>
  <sheetViews>
    <sheetView workbookViewId="0">
      <selection activeCell="A5" sqref="A5"/>
    </sheetView>
  </sheetViews>
  <sheetFormatPr defaultRowHeight="15" x14ac:dyDescent="0.25"/>
  <cols>
    <col min="2" max="2" width="21.5703125" bestFit="1" customWidth="1"/>
    <col min="3" max="3" width="9.7109375" bestFit="1" customWidth="1"/>
    <col min="4" max="4" width="15.140625" bestFit="1" customWidth="1"/>
  </cols>
  <sheetData>
    <row r="1" spans="1:4" x14ac:dyDescent="0.25">
      <c r="A1" s="8" t="s">
        <v>203</v>
      </c>
      <c r="B1" t="s">
        <v>210</v>
      </c>
    </row>
    <row r="3" spans="1:4" x14ac:dyDescent="0.25">
      <c r="A3" s="8" t="s">
        <v>212</v>
      </c>
      <c r="B3" s="8" t="s">
        <v>3</v>
      </c>
      <c r="C3" t="s">
        <v>207</v>
      </c>
      <c r="D3" t="s">
        <v>208</v>
      </c>
    </row>
    <row r="4" spans="1:4" x14ac:dyDescent="0.25">
      <c r="A4" t="s">
        <v>322</v>
      </c>
      <c r="B4" s="2">
        <v>41747</v>
      </c>
      <c r="C4" s="4">
        <v>89</v>
      </c>
      <c r="D4" s="16">
        <v>5027</v>
      </c>
    </row>
    <row r="5" spans="1:4" x14ac:dyDescent="0.25">
      <c r="A5" t="s">
        <v>296</v>
      </c>
      <c r="B5" s="2">
        <v>41748</v>
      </c>
      <c r="C5" s="4">
        <v>88</v>
      </c>
      <c r="D5" s="16">
        <v>5513</v>
      </c>
    </row>
    <row r="6" spans="1:4" x14ac:dyDescent="0.25">
      <c r="A6" t="s">
        <v>334</v>
      </c>
      <c r="B6" s="2">
        <v>41749</v>
      </c>
      <c r="C6" s="4">
        <v>87</v>
      </c>
      <c r="D6" s="16">
        <v>3846</v>
      </c>
    </row>
    <row r="7" spans="1:4" x14ac:dyDescent="0.25">
      <c r="A7" t="s">
        <v>359</v>
      </c>
      <c r="B7" s="2">
        <v>41750</v>
      </c>
      <c r="C7" s="4">
        <v>86</v>
      </c>
      <c r="D7" s="16">
        <v>1290</v>
      </c>
    </row>
    <row r="8" spans="1:4" x14ac:dyDescent="0.25">
      <c r="A8" t="s">
        <v>338</v>
      </c>
      <c r="B8" s="2">
        <v>41752</v>
      </c>
      <c r="C8" s="4">
        <v>84</v>
      </c>
      <c r="D8" s="16">
        <v>4107</v>
      </c>
    </row>
    <row r="9" spans="1:4" x14ac:dyDescent="0.25">
      <c r="A9" t="s">
        <v>343</v>
      </c>
      <c r="B9" s="2">
        <v>41756</v>
      </c>
      <c r="C9" s="4">
        <v>80</v>
      </c>
      <c r="D9" s="16">
        <v>1011</v>
      </c>
    </row>
    <row r="10" spans="1:4" x14ac:dyDescent="0.25">
      <c r="A10" t="s">
        <v>249</v>
      </c>
      <c r="B10" s="2">
        <v>41757</v>
      </c>
      <c r="C10" s="4">
        <v>79</v>
      </c>
      <c r="D10" s="16">
        <v>2508</v>
      </c>
    </row>
    <row r="11" spans="1:4" x14ac:dyDescent="0.25">
      <c r="A11" t="s">
        <v>321</v>
      </c>
      <c r="B11" s="2">
        <v>41757</v>
      </c>
      <c r="C11" s="4">
        <v>79</v>
      </c>
      <c r="D11" s="16">
        <v>5594</v>
      </c>
    </row>
    <row r="12" spans="1:4" x14ac:dyDescent="0.25">
      <c r="A12" t="s">
        <v>225</v>
      </c>
      <c r="B12" s="2">
        <v>41758</v>
      </c>
      <c r="C12" s="4">
        <v>78</v>
      </c>
      <c r="D12" s="16">
        <v>137</v>
      </c>
    </row>
    <row r="13" spans="1:4" x14ac:dyDescent="0.25">
      <c r="A13" t="s">
        <v>320</v>
      </c>
      <c r="B13" s="2">
        <v>41758</v>
      </c>
      <c r="C13" s="4">
        <v>78</v>
      </c>
      <c r="D13" s="16">
        <v>3815</v>
      </c>
    </row>
    <row r="14" spans="1:4" x14ac:dyDescent="0.25">
      <c r="A14" t="s">
        <v>244</v>
      </c>
      <c r="B14" s="2">
        <v>41759</v>
      </c>
      <c r="C14" s="4">
        <v>77</v>
      </c>
      <c r="D14" s="16">
        <v>4416</v>
      </c>
    </row>
    <row r="15" spans="1:4" x14ac:dyDescent="0.25">
      <c r="A15" t="s">
        <v>326</v>
      </c>
      <c r="B15" s="2">
        <v>41759</v>
      </c>
      <c r="C15" s="4">
        <v>77</v>
      </c>
      <c r="D15" s="16">
        <v>3080</v>
      </c>
    </row>
    <row r="16" spans="1:4" x14ac:dyDescent="0.25">
      <c r="A16" t="s">
        <v>266</v>
      </c>
      <c r="B16" s="2">
        <v>41759</v>
      </c>
      <c r="C16" s="4">
        <v>77</v>
      </c>
      <c r="D16" s="16">
        <v>4559</v>
      </c>
    </row>
    <row r="17" spans="1:4" x14ac:dyDescent="0.25">
      <c r="A17" t="s">
        <v>392</v>
      </c>
      <c r="B17" s="2">
        <v>41759</v>
      </c>
      <c r="C17" s="4">
        <v>77</v>
      </c>
      <c r="D17" s="16">
        <v>1891</v>
      </c>
    </row>
    <row r="18" spans="1:4" x14ac:dyDescent="0.25">
      <c r="A18" t="s">
        <v>337</v>
      </c>
      <c r="B18" s="2">
        <v>41759</v>
      </c>
      <c r="C18" s="4">
        <v>77</v>
      </c>
      <c r="D18" s="16">
        <v>1641</v>
      </c>
    </row>
    <row r="19" spans="1:4" x14ac:dyDescent="0.25">
      <c r="A19" t="s">
        <v>238</v>
      </c>
      <c r="B19" s="2">
        <v>41760</v>
      </c>
      <c r="C19" s="4">
        <v>76</v>
      </c>
      <c r="D19" s="16">
        <v>499</v>
      </c>
    </row>
    <row r="20" spans="1:4" x14ac:dyDescent="0.25">
      <c r="A20" t="s">
        <v>378</v>
      </c>
      <c r="B20" s="2">
        <v>41761</v>
      </c>
      <c r="C20" s="4">
        <v>75</v>
      </c>
      <c r="D20" s="16">
        <v>13</v>
      </c>
    </row>
    <row r="21" spans="1:4" x14ac:dyDescent="0.25">
      <c r="A21" t="s">
        <v>269</v>
      </c>
      <c r="B21" s="2">
        <v>41762</v>
      </c>
      <c r="C21" s="4">
        <v>74</v>
      </c>
      <c r="D21" s="16">
        <v>3741</v>
      </c>
    </row>
    <row r="22" spans="1:4" x14ac:dyDescent="0.25">
      <c r="A22" t="s">
        <v>282</v>
      </c>
      <c r="B22" s="2">
        <v>41763</v>
      </c>
      <c r="C22" s="4">
        <v>73</v>
      </c>
      <c r="D22" s="16">
        <v>523</v>
      </c>
    </row>
    <row r="23" spans="1:4" x14ac:dyDescent="0.25">
      <c r="A23" t="s">
        <v>227</v>
      </c>
      <c r="B23" s="2">
        <v>41764</v>
      </c>
      <c r="C23" s="4">
        <v>72</v>
      </c>
      <c r="D23" s="16">
        <v>1956</v>
      </c>
    </row>
    <row r="24" spans="1:4" x14ac:dyDescent="0.25">
      <c r="A24" t="s">
        <v>341</v>
      </c>
      <c r="B24" s="2">
        <v>41764</v>
      </c>
      <c r="C24" s="4">
        <v>72</v>
      </c>
      <c r="D24" s="16">
        <v>524</v>
      </c>
    </row>
    <row r="25" spans="1:4" x14ac:dyDescent="0.25">
      <c r="A25" t="s">
        <v>346</v>
      </c>
      <c r="B25" s="2">
        <v>41765</v>
      </c>
      <c r="C25" s="4">
        <v>71</v>
      </c>
      <c r="D25" s="16">
        <v>2006</v>
      </c>
    </row>
    <row r="26" spans="1:4" x14ac:dyDescent="0.25">
      <c r="A26" t="s">
        <v>241</v>
      </c>
      <c r="B26" s="2">
        <v>41766</v>
      </c>
      <c r="C26" s="4">
        <v>70</v>
      </c>
      <c r="D26" s="16">
        <v>2940</v>
      </c>
    </row>
    <row r="27" spans="1:4" x14ac:dyDescent="0.25">
      <c r="A27" t="s">
        <v>311</v>
      </c>
      <c r="B27" s="2">
        <v>41766</v>
      </c>
      <c r="C27" s="4">
        <v>70</v>
      </c>
      <c r="D27" s="16">
        <v>3030</v>
      </c>
    </row>
    <row r="28" spans="1:4" x14ac:dyDescent="0.25">
      <c r="A28" t="s">
        <v>256</v>
      </c>
      <c r="B28" s="2">
        <v>41767</v>
      </c>
      <c r="C28" s="4">
        <v>69</v>
      </c>
      <c r="D28" s="16">
        <v>1099</v>
      </c>
    </row>
    <row r="29" spans="1:4" x14ac:dyDescent="0.25">
      <c r="A29" t="s">
        <v>364</v>
      </c>
      <c r="B29" s="2">
        <v>41767</v>
      </c>
      <c r="C29" s="4">
        <v>69</v>
      </c>
      <c r="D29" s="16">
        <v>5914</v>
      </c>
    </row>
    <row r="30" spans="1:4" x14ac:dyDescent="0.25">
      <c r="A30" t="s">
        <v>222</v>
      </c>
      <c r="B30" s="2">
        <v>41767</v>
      </c>
      <c r="C30" s="4">
        <v>69</v>
      </c>
      <c r="D30" s="16">
        <v>4044</v>
      </c>
    </row>
    <row r="31" spans="1:4" x14ac:dyDescent="0.25">
      <c r="A31" t="s">
        <v>394</v>
      </c>
      <c r="B31" s="2">
        <v>41767</v>
      </c>
      <c r="C31" s="4">
        <v>69</v>
      </c>
      <c r="D31" s="16">
        <v>2031</v>
      </c>
    </row>
    <row r="32" spans="1:4" x14ac:dyDescent="0.25">
      <c r="A32" t="s">
        <v>242</v>
      </c>
      <c r="B32" s="2">
        <v>41767</v>
      </c>
      <c r="C32" s="4">
        <v>69</v>
      </c>
      <c r="D32" s="16">
        <v>2476</v>
      </c>
    </row>
    <row r="33" spans="1:4" x14ac:dyDescent="0.25">
      <c r="A33" t="s">
        <v>231</v>
      </c>
      <c r="B33" s="2">
        <v>41768</v>
      </c>
      <c r="C33" s="4">
        <v>68</v>
      </c>
      <c r="D33" s="16">
        <v>5741</v>
      </c>
    </row>
    <row r="34" spans="1:4" x14ac:dyDescent="0.25">
      <c r="A34" t="s">
        <v>303</v>
      </c>
      <c r="B34" s="2">
        <v>41768</v>
      </c>
      <c r="C34" s="4">
        <v>68</v>
      </c>
      <c r="D34" s="16">
        <v>4904</v>
      </c>
    </row>
    <row r="35" spans="1:4" x14ac:dyDescent="0.25">
      <c r="A35" t="s">
        <v>284</v>
      </c>
      <c r="B35" s="2">
        <v>41769</v>
      </c>
      <c r="C35" s="4">
        <v>67</v>
      </c>
      <c r="D35" s="16">
        <v>6121</v>
      </c>
    </row>
    <row r="36" spans="1:4" x14ac:dyDescent="0.25">
      <c r="A36" t="s">
        <v>330</v>
      </c>
      <c r="B36" s="2">
        <v>41771</v>
      </c>
      <c r="C36" s="4">
        <v>65</v>
      </c>
      <c r="D36" s="16">
        <v>2633</v>
      </c>
    </row>
    <row r="37" spans="1:4" x14ac:dyDescent="0.25">
      <c r="A37" t="s">
        <v>292</v>
      </c>
      <c r="B37" s="2">
        <v>41772</v>
      </c>
      <c r="C37" s="4">
        <v>64</v>
      </c>
      <c r="D37" s="16">
        <v>4343</v>
      </c>
    </row>
    <row r="38" spans="1:4" x14ac:dyDescent="0.25">
      <c r="A38" t="s">
        <v>240</v>
      </c>
      <c r="B38" s="2">
        <v>41772</v>
      </c>
      <c r="C38" s="4">
        <v>64</v>
      </c>
      <c r="D38" s="16">
        <v>4582</v>
      </c>
    </row>
    <row r="39" spans="1:4" x14ac:dyDescent="0.25">
      <c r="A39" t="s">
        <v>247</v>
      </c>
      <c r="B39" s="2">
        <v>41772</v>
      </c>
      <c r="C39" s="4">
        <v>64</v>
      </c>
      <c r="D39" s="16">
        <v>2168</v>
      </c>
    </row>
    <row r="40" spans="1:4" x14ac:dyDescent="0.25">
      <c r="A40" t="s">
        <v>377</v>
      </c>
      <c r="B40" s="2">
        <v>41773</v>
      </c>
      <c r="C40" s="4">
        <v>63</v>
      </c>
      <c r="D40" s="16">
        <v>3612</v>
      </c>
    </row>
    <row r="41" spans="1:4" x14ac:dyDescent="0.25">
      <c r="A41" t="s">
        <v>277</v>
      </c>
      <c r="B41" s="2">
        <v>41773</v>
      </c>
      <c r="C41" s="4">
        <v>63</v>
      </c>
      <c r="D41" s="16">
        <v>5955</v>
      </c>
    </row>
    <row r="42" spans="1:4" x14ac:dyDescent="0.25">
      <c r="A42" t="s">
        <v>291</v>
      </c>
      <c r="B42" s="2">
        <v>41773</v>
      </c>
      <c r="C42" s="4">
        <v>63</v>
      </c>
      <c r="D42" s="16">
        <v>1070</v>
      </c>
    </row>
    <row r="43" spans="1:4" x14ac:dyDescent="0.25">
      <c r="A43" t="s">
        <v>370</v>
      </c>
      <c r="B43" s="2">
        <v>41774</v>
      </c>
      <c r="C43" s="4">
        <v>62</v>
      </c>
      <c r="D43" s="16">
        <v>3458</v>
      </c>
    </row>
    <row r="44" spans="1:4" x14ac:dyDescent="0.25">
      <c r="A44" t="s">
        <v>397</v>
      </c>
      <c r="B44" s="2">
        <v>41774</v>
      </c>
      <c r="C44" s="4">
        <v>62</v>
      </c>
      <c r="D44" s="16">
        <v>867</v>
      </c>
    </row>
    <row r="45" spans="1:4" x14ac:dyDescent="0.25">
      <c r="A45" t="s">
        <v>382</v>
      </c>
      <c r="B45" s="2">
        <v>41774</v>
      </c>
      <c r="C45" s="4">
        <v>62</v>
      </c>
      <c r="D45" s="16">
        <v>2132</v>
      </c>
    </row>
    <row r="46" spans="1:4" x14ac:dyDescent="0.25">
      <c r="A46" t="s">
        <v>220</v>
      </c>
      <c r="B46" s="2">
        <v>41775</v>
      </c>
      <c r="C46" s="4">
        <v>61</v>
      </c>
      <c r="D46" s="16">
        <v>175</v>
      </c>
    </row>
    <row r="47" spans="1:4" x14ac:dyDescent="0.25">
      <c r="A47" t="s">
        <v>351</v>
      </c>
      <c r="B47" s="2">
        <v>41775</v>
      </c>
      <c r="C47" s="4">
        <v>61</v>
      </c>
      <c r="D47" s="16">
        <v>5444</v>
      </c>
    </row>
    <row r="48" spans="1:4" x14ac:dyDescent="0.25">
      <c r="A48" t="s">
        <v>221</v>
      </c>
      <c r="B48" s="2">
        <v>41775</v>
      </c>
      <c r="C48" s="4">
        <v>61</v>
      </c>
      <c r="D48" s="16">
        <v>254</v>
      </c>
    </row>
    <row r="49" spans="1:4" x14ac:dyDescent="0.25">
      <c r="A49" t="s">
        <v>204</v>
      </c>
      <c r="C49" s="4">
        <v>3229</v>
      </c>
      <c r="D49" s="16">
        <v>132690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0"/>
  <sheetViews>
    <sheetView workbookViewId="0">
      <selection activeCell="A5" sqref="A5"/>
    </sheetView>
  </sheetViews>
  <sheetFormatPr defaultRowHeight="15" x14ac:dyDescent="0.25"/>
  <cols>
    <col min="2" max="2" width="22.5703125" bestFit="1" customWidth="1"/>
    <col min="3" max="3" width="9.7109375" bestFit="1" customWidth="1"/>
    <col min="4" max="4" width="15.140625" bestFit="1" customWidth="1"/>
  </cols>
  <sheetData>
    <row r="1" spans="1:13" x14ac:dyDescent="0.25">
      <c r="A1" s="8" t="s">
        <v>203</v>
      </c>
      <c r="B1" t="s">
        <v>209</v>
      </c>
    </row>
    <row r="3" spans="1:13" x14ac:dyDescent="0.25">
      <c r="A3" s="8" t="s">
        <v>212</v>
      </c>
      <c r="B3" s="8" t="s">
        <v>3</v>
      </c>
      <c r="C3" t="s">
        <v>207</v>
      </c>
      <c r="D3" t="s">
        <v>208</v>
      </c>
      <c r="M3" s="1" t="s">
        <v>406</v>
      </c>
    </row>
    <row r="4" spans="1:13" x14ac:dyDescent="0.25">
      <c r="A4" t="s">
        <v>328</v>
      </c>
      <c r="B4" s="2">
        <v>41589</v>
      </c>
      <c r="C4" s="4">
        <v>247</v>
      </c>
      <c r="D4" s="16">
        <v>1416</v>
      </c>
      <c r="M4">
        <f>'91 &gt;= Days Late &lt;= 365 (an)'!D4</f>
        <v>1416</v>
      </c>
    </row>
    <row r="5" spans="1:13" x14ac:dyDescent="0.25">
      <c r="A5" t="s">
        <v>329</v>
      </c>
      <c r="B5" s="2">
        <v>41594</v>
      </c>
      <c r="C5" s="4">
        <v>242</v>
      </c>
      <c r="D5" s="16">
        <v>6448</v>
      </c>
      <c r="M5">
        <f>'91 &gt;= Days Late &lt;= 365 (an)'!D5</f>
        <v>6448</v>
      </c>
    </row>
    <row r="6" spans="1:13" x14ac:dyDescent="0.25">
      <c r="A6" t="s">
        <v>401</v>
      </c>
      <c r="B6" s="2">
        <v>41613</v>
      </c>
      <c r="C6" s="4">
        <v>223</v>
      </c>
      <c r="D6" s="16">
        <v>4797</v>
      </c>
      <c r="M6">
        <f>'91 &gt;= Days Late &lt;= 365 (an)'!D6</f>
        <v>4797</v>
      </c>
    </row>
    <row r="7" spans="1:13" x14ac:dyDescent="0.25">
      <c r="A7" t="s">
        <v>307</v>
      </c>
      <c r="B7" s="2">
        <v>41629</v>
      </c>
      <c r="C7" s="4">
        <v>207</v>
      </c>
      <c r="D7" s="16">
        <v>4292</v>
      </c>
      <c r="M7">
        <f>'91 &gt;= Days Late &lt;= 365 (an)'!D7</f>
        <v>3531</v>
      </c>
    </row>
    <row r="8" spans="1:13" x14ac:dyDescent="0.25">
      <c r="A8" t="s">
        <v>304</v>
      </c>
      <c r="B8" s="2">
        <v>41629</v>
      </c>
      <c r="C8" s="4">
        <v>207</v>
      </c>
      <c r="D8" s="16">
        <v>3531</v>
      </c>
      <c r="M8">
        <f>'91 &gt;= Days Late &lt;= 365 (an)'!D8</f>
        <v>4292</v>
      </c>
    </row>
    <row r="9" spans="1:13" x14ac:dyDescent="0.25">
      <c r="A9" t="s">
        <v>374</v>
      </c>
      <c r="B9" s="2">
        <v>41647</v>
      </c>
      <c r="C9" s="4">
        <v>189</v>
      </c>
      <c r="D9" s="16">
        <v>111</v>
      </c>
      <c r="M9">
        <f>'91 &gt;= Days Late &lt;= 365 (an)'!D9</f>
        <v>111</v>
      </c>
    </row>
    <row r="10" spans="1:13" x14ac:dyDescent="0.25">
      <c r="A10" t="s">
        <v>405</v>
      </c>
      <c r="B10" s="2">
        <v>41648</v>
      </c>
      <c r="C10" s="4">
        <v>188</v>
      </c>
      <c r="D10" s="16">
        <v>1718</v>
      </c>
      <c r="M10">
        <f>'91 &gt;= Days Late &lt;= 365 (an)'!D10</f>
        <v>1718</v>
      </c>
    </row>
    <row r="11" spans="1:13" x14ac:dyDescent="0.25">
      <c r="A11" t="s">
        <v>313</v>
      </c>
      <c r="B11" s="2">
        <v>41651</v>
      </c>
      <c r="C11" s="4">
        <v>185</v>
      </c>
      <c r="D11" s="16">
        <v>3846</v>
      </c>
      <c r="M11">
        <f>'91 &gt;= Days Late &lt;= 365 (an)'!D11</f>
        <v>3846</v>
      </c>
    </row>
    <row r="12" spans="1:13" x14ac:dyDescent="0.25">
      <c r="A12" t="s">
        <v>388</v>
      </c>
      <c r="B12" s="2">
        <v>41656</v>
      </c>
      <c r="C12" s="4">
        <v>180</v>
      </c>
      <c r="D12" s="16">
        <v>5517</v>
      </c>
      <c r="M12">
        <f>'91 &gt;= Days Late &lt;= 365 (an)'!D12</f>
        <v>970</v>
      </c>
    </row>
    <row r="13" spans="1:13" x14ac:dyDescent="0.25">
      <c r="A13" t="s">
        <v>287</v>
      </c>
      <c r="B13" s="2">
        <v>41656</v>
      </c>
      <c r="C13" s="4">
        <v>180</v>
      </c>
      <c r="D13" s="16">
        <v>970</v>
      </c>
      <c r="M13">
        <f>'91 &gt;= Days Late &lt;= 365 (an)'!D13</f>
        <v>5517</v>
      </c>
    </row>
    <row r="14" spans="1:13" x14ac:dyDescent="0.25">
      <c r="A14" t="s">
        <v>294</v>
      </c>
      <c r="B14" s="2">
        <v>41658</v>
      </c>
      <c r="C14" s="4">
        <v>178</v>
      </c>
      <c r="D14" s="16">
        <v>2038</v>
      </c>
      <c r="M14">
        <f>'91 &gt;= Days Late &lt;= 365 (an)'!D14</f>
        <v>2038</v>
      </c>
    </row>
    <row r="15" spans="1:13" x14ac:dyDescent="0.25">
      <c r="A15" t="s">
        <v>216</v>
      </c>
      <c r="B15" s="2">
        <v>41661</v>
      </c>
      <c r="C15" s="4">
        <v>175</v>
      </c>
      <c r="D15" s="16">
        <v>1617</v>
      </c>
      <c r="M15">
        <f>'91 &gt;= Days Late &lt;= 365 (an)'!D15</f>
        <v>1617</v>
      </c>
    </row>
    <row r="16" spans="1:13" x14ac:dyDescent="0.25">
      <c r="A16" t="s">
        <v>281</v>
      </c>
      <c r="B16" s="2">
        <v>41663</v>
      </c>
      <c r="C16" s="4">
        <v>173</v>
      </c>
      <c r="D16" s="16">
        <v>4562</v>
      </c>
      <c r="M16">
        <f>'91 &gt;= Days Late &lt;= 365 (an)'!D16</f>
        <v>4562</v>
      </c>
    </row>
    <row r="17" spans="1:13" x14ac:dyDescent="0.25">
      <c r="A17" t="s">
        <v>354</v>
      </c>
      <c r="B17" s="2">
        <v>41665</v>
      </c>
      <c r="C17" s="4">
        <v>171</v>
      </c>
      <c r="D17" s="16">
        <v>1440</v>
      </c>
      <c r="M17">
        <f>'91 &gt;= Days Late &lt;= 365 (an)'!D17</f>
        <v>1440</v>
      </c>
    </row>
    <row r="18" spans="1:13" x14ac:dyDescent="0.25">
      <c r="A18" t="s">
        <v>263</v>
      </c>
      <c r="B18" s="2">
        <v>41665</v>
      </c>
      <c r="C18" s="4">
        <v>171</v>
      </c>
      <c r="D18" s="16">
        <v>217</v>
      </c>
      <c r="M18">
        <f>'91 &gt;= Days Late &lt;= 365 (an)'!D18</f>
        <v>217</v>
      </c>
    </row>
    <row r="19" spans="1:13" x14ac:dyDescent="0.25">
      <c r="A19" t="s">
        <v>356</v>
      </c>
      <c r="B19" s="2">
        <v>41667</v>
      </c>
      <c r="C19" s="4">
        <v>169</v>
      </c>
      <c r="D19" s="16">
        <v>2402</v>
      </c>
      <c r="M19">
        <f>'91 &gt;= Days Late &lt;= 365 (an)'!D19</f>
        <v>2402</v>
      </c>
    </row>
    <row r="20" spans="1:13" x14ac:dyDescent="0.25">
      <c r="A20" t="s">
        <v>380</v>
      </c>
      <c r="B20" s="2">
        <v>41669</v>
      </c>
      <c r="C20" s="4">
        <v>167</v>
      </c>
      <c r="D20" s="16">
        <v>2237</v>
      </c>
      <c r="M20">
        <f>'91 &gt;= Days Late &lt;= 365 (an)'!D20</f>
        <v>2237</v>
      </c>
    </row>
    <row r="21" spans="1:13" x14ac:dyDescent="0.25">
      <c r="A21" t="s">
        <v>315</v>
      </c>
      <c r="B21" s="2">
        <v>41669</v>
      </c>
      <c r="C21" s="4">
        <v>167</v>
      </c>
      <c r="D21" s="16">
        <v>1414</v>
      </c>
      <c r="M21">
        <f>'91 &gt;= Days Late &lt;= 365 (an)'!D21</f>
        <v>1414</v>
      </c>
    </row>
    <row r="22" spans="1:13" x14ac:dyDescent="0.25">
      <c r="A22" t="s">
        <v>375</v>
      </c>
      <c r="B22" s="2">
        <v>41672</v>
      </c>
      <c r="C22" s="4">
        <v>164</v>
      </c>
      <c r="D22" s="16">
        <v>1411</v>
      </c>
      <c r="M22">
        <f>'91 &gt;= Days Late &lt;= 365 (an)'!D22</f>
        <v>1411</v>
      </c>
    </row>
    <row r="23" spans="1:13" x14ac:dyDescent="0.25">
      <c r="A23" t="s">
        <v>396</v>
      </c>
      <c r="B23" s="2">
        <v>41677</v>
      </c>
      <c r="C23" s="4">
        <v>159</v>
      </c>
      <c r="D23" s="16">
        <v>5153</v>
      </c>
      <c r="M23">
        <f>'91 &gt;= Days Late &lt;= 365 (an)'!D23</f>
        <v>5153</v>
      </c>
    </row>
    <row r="24" spans="1:13" x14ac:dyDescent="0.25">
      <c r="A24" t="s">
        <v>355</v>
      </c>
      <c r="B24" s="2">
        <v>41679</v>
      </c>
      <c r="C24" s="4">
        <v>157</v>
      </c>
      <c r="D24" s="16">
        <v>6470</v>
      </c>
      <c r="M24">
        <f>'91 &gt;= Days Late &lt;= 365 (an)'!D24</f>
        <v>6470</v>
      </c>
    </row>
    <row r="25" spans="1:13" x14ac:dyDescent="0.25">
      <c r="A25" t="s">
        <v>245</v>
      </c>
      <c r="B25" s="2">
        <v>41679</v>
      </c>
      <c r="C25" s="4">
        <v>157</v>
      </c>
      <c r="D25" s="16">
        <v>2458</v>
      </c>
      <c r="M25">
        <f>'91 &gt;= Days Late &lt;= 365 (an)'!D25</f>
        <v>2458</v>
      </c>
    </row>
    <row r="26" spans="1:13" x14ac:dyDescent="0.25">
      <c r="A26" t="s">
        <v>264</v>
      </c>
      <c r="B26" s="2">
        <v>41682</v>
      </c>
      <c r="C26" s="4">
        <v>154</v>
      </c>
      <c r="D26" s="16">
        <v>3366</v>
      </c>
      <c r="M26">
        <f>'91 &gt;= Days Late &lt;= 365 (an)'!D26</f>
        <v>3366</v>
      </c>
    </row>
    <row r="27" spans="1:13" x14ac:dyDescent="0.25">
      <c r="A27" t="s">
        <v>301</v>
      </c>
      <c r="B27" s="2">
        <v>41683</v>
      </c>
      <c r="C27" s="4">
        <v>153</v>
      </c>
      <c r="D27" s="16">
        <v>5836</v>
      </c>
      <c r="M27">
        <f>'91 &gt;= Days Late &lt;= 365 (an)'!D27</f>
        <v>5836</v>
      </c>
    </row>
    <row r="28" spans="1:13" x14ac:dyDescent="0.25">
      <c r="A28" t="s">
        <v>289</v>
      </c>
      <c r="B28" s="2">
        <v>41683</v>
      </c>
      <c r="C28" s="4">
        <v>153</v>
      </c>
      <c r="D28" s="16">
        <v>715</v>
      </c>
      <c r="M28">
        <f>'91 &gt;= Days Late &lt;= 365 (an)'!D28</f>
        <v>715</v>
      </c>
    </row>
    <row r="29" spans="1:13" x14ac:dyDescent="0.25">
      <c r="A29" t="s">
        <v>381</v>
      </c>
      <c r="B29" s="2">
        <v>41684</v>
      </c>
      <c r="C29" s="4">
        <v>152</v>
      </c>
      <c r="D29" s="16">
        <v>282</v>
      </c>
      <c r="M29">
        <f>'91 &gt;= Days Late &lt;= 365 (an)'!D29</f>
        <v>282</v>
      </c>
    </row>
    <row r="30" spans="1:13" x14ac:dyDescent="0.25">
      <c r="A30" t="s">
        <v>283</v>
      </c>
      <c r="B30" s="2">
        <v>41686</v>
      </c>
      <c r="C30" s="4">
        <v>150</v>
      </c>
      <c r="D30" s="16">
        <v>1251</v>
      </c>
      <c r="M30">
        <f>'91 &gt;= Days Late &lt;= 365 (an)'!D30</f>
        <v>1251</v>
      </c>
    </row>
    <row r="31" spans="1:13" x14ac:dyDescent="0.25">
      <c r="A31" t="s">
        <v>323</v>
      </c>
      <c r="B31" s="2">
        <v>41687</v>
      </c>
      <c r="C31" s="4">
        <v>149</v>
      </c>
      <c r="D31" s="16">
        <v>873</v>
      </c>
      <c r="M31">
        <f>'91 &gt;= Days Late &lt;= 365 (an)'!D31</f>
        <v>873</v>
      </c>
    </row>
    <row r="32" spans="1:13" x14ac:dyDescent="0.25">
      <c r="A32" t="s">
        <v>332</v>
      </c>
      <c r="B32" s="2">
        <v>41688</v>
      </c>
      <c r="C32" s="4">
        <v>148</v>
      </c>
      <c r="D32" s="16">
        <v>4569</v>
      </c>
      <c r="M32">
        <f>'91 &gt;= Days Late &lt;= 365 (an)'!D32</f>
        <v>4569</v>
      </c>
    </row>
    <row r="33" spans="1:13" x14ac:dyDescent="0.25">
      <c r="A33" t="s">
        <v>270</v>
      </c>
      <c r="B33" s="2">
        <v>41690</v>
      </c>
      <c r="C33" s="4">
        <v>146</v>
      </c>
      <c r="D33" s="16">
        <v>5261</v>
      </c>
      <c r="M33">
        <f>'91 &gt;= Days Late &lt;= 365 (an)'!D33</f>
        <v>5261</v>
      </c>
    </row>
    <row r="34" spans="1:13" x14ac:dyDescent="0.25">
      <c r="A34" t="s">
        <v>260</v>
      </c>
      <c r="B34" s="2">
        <v>41693</v>
      </c>
      <c r="C34" s="4">
        <v>143</v>
      </c>
      <c r="D34" s="16">
        <v>159</v>
      </c>
      <c r="M34">
        <f>'91 &gt;= Days Late &lt;= 365 (an)'!D34</f>
        <v>343</v>
      </c>
    </row>
    <row r="35" spans="1:13" x14ac:dyDescent="0.25">
      <c r="A35" t="s">
        <v>385</v>
      </c>
      <c r="B35" s="2">
        <v>41693</v>
      </c>
      <c r="C35" s="4">
        <v>143</v>
      </c>
      <c r="D35" s="16">
        <v>3282</v>
      </c>
      <c r="M35">
        <f>'91 &gt;= Days Late &lt;= 365 (an)'!D35</f>
        <v>159</v>
      </c>
    </row>
    <row r="36" spans="1:13" x14ac:dyDescent="0.25">
      <c r="A36" t="s">
        <v>259</v>
      </c>
      <c r="B36" s="2">
        <v>41693</v>
      </c>
      <c r="C36" s="4">
        <v>143</v>
      </c>
      <c r="D36" s="16">
        <v>343</v>
      </c>
      <c r="M36">
        <f>'91 &gt;= Days Late &lt;= 365 (an)'!D36</f>
        <v>3282</v>
      </c>
    </row>
    <row r="37" spans="1:13" x14ac:dyDescent="0.25">
      <c r="A37" t="s">
        <v>398</v>
      </c>
      <c r="B37" s="2">
        <v>41694</v>
      </c>
      <c r="C37" s="4">
        <v>142</v>
      </c>
      <c r="D37" s="16">
        <v>5636</v>
      </c>
      <c r="M37">
        <f>'91 &gt;= Days Late &lt;= 365 (an)'!D37</f>
        <v>5636</v>
      </c>
    </row>
    <row r="38" spans="1:13" x14ac:dyDescent="0.25">
      <c r="A38" t="s">
        <v>333</v>
      </c>
      <c r="B38" s="2">
        <v>41696</v>
      </c>
      <c r="C38" s="4">
        <v>140</v>
      </c>
      <c r="D38" s="16">
        <v>1017</v>
      </c>
      <c r="M38">
        <f>'91 &gt;= Days Late &lt;= 365 (an)'!D38</f>
        <v>1017</v>
      </c>
    </row>
    <row r="39" spans="1:13" x14ac:dyDescent="0.25">
      <c r="A39" t="s">
        <v>327</v>
      </c>
      <c r="B39" s="2">
        <v>41698</v>
      </c>
      <c r="C39" s="4">
        <v>138</v>
      </c>
      <c r="D39" s="16">
        <v>1356</v>
      </c>
      <c r="M39">
        <f>'91 &gt;= Days Late &lt;= 365 (an)'!D39</f>
        <v>1356</v>
      </c>
    </row>
    <row r="40" spans="1:13" x14ac:dyDescent="0.25">
      <c r="A40" t="s">
        <v>251</v>
      </c>
      <c r="B40" s="2">
        <v>41699</v>
      </c>
      <c r="C40" s="4">
        <v>137</v>
      </c>
      <c r="D40" s="16">
        <v>4241</v>
      </c>
      <c r="M40">
        <f>'91 &gt;= Days Late &lt;= 365 (an)'!D40</f>
        <v>4241</v>
      </c>
    </row>
    <row r="41" spans="1:13" x14ac:dyDescent="0.25">
      <c r="A41" t="s">
        <v>319</v>
      </c>
      <c r="B41" s="2">
        <v>41701</v>
      </c>
      <c r="C41" s="4">
        <v>135</v>
      </c>
      <c r="D41" s="16">
        <v>1704</v>
      </c>
      <c r="M41">
        <f>'91 &gt;= Days Late &lt;= 365 (an)'!D41</f>
        <v>1704</v>
      </c>
    </row>
    <row r="42" spans="1:13" x14ac:dyDescent="0.25">
      <c r="A42" t="s">
        <v>233</v>
      </c>
      <c r="B42" s="2">
        <v>41702</v>
      </c>
      <c r="C42" s="4">
        <v>134</v>
      </c>
      <c r="D42" s="16">
        <v>6476</v>
      </c>
      <c r="M42">
        <f>'91 &gt;= Days Late &lt;= 365 (an)'!D42</f>
        <v>6476</v>
      </c>
    </row>
    <row r="43" spans="1:13" x14ac:dyDescent="0.25">
      <c r="A43" t="s">
        <v>340</v>
      </c>
      <c r="B43" s="2">
        <v>41703</v>
      </c>
      <c r="C43" s="4">
        <v>133</v>
      </c>
      <c r="D43" s="16">
        <v>4914</v>
      </c>
      <c r="M43">
        <f>'91 &gt;= Days Late &lt;= 365 (an)'!D43</f>
        <v>4914</v>
      </c>
    </row>
    <row r="44" spans="1:13" x14ac:dyDescent="0.25">
      <c r="A44" t="s">
        <v>302</v>
      </c>
      <c r="B44" s="2">
        <v>41705</v>
      </c>
      <c r="C44" s="4">
        <v>131</v>
      </c>
      <c r="D44" s="16">
        <v>4013</v>
      </c>
      <c r="M44">
        <f>'91 &gt;= Days Late &lt;= 365 (an)'!D44</f>
        <v>4013</v>
      </c>
    </row>
    <row r="45" spans="1:13" x14ac:dyDescent="0.25">
      <c r="A45" t="s">
        <v>230</v>
      </c>
      <c r="B45" s="2">
        <v>41705</v>
      </c>
      <c r="C45" s="4">
        <v>131</v>
      </c>
      <c r="D45" s="16">
        <v>5394</v>
      </c>
      <c r="M45">
        <f>'91 &gt;= Days Late &lt;= 365 (an)'!D45</f>
        <v>5394</v>
      </c>
    </row>
    <row r="46" spans="1:13" x14ac:dyDescent="0.25">
      <c r="A46" t="s">
        <v>267</v>
      </c>
      <c r="B46" s="2">
        <v>41706</v>
      </c>
      <c r="C46" s="4">
        <v>130</v>
      </c>
      <c r="D46" s="16">
        <v>125</v>
      </c>
      <c r="M46">
        <f>'91 &gt;= Days Late &lt;= 365 (an)'!D46</f>
        <v>125</v>
      </c>
    </row>
    <row r="47" spans="1:13" x14ac:dyDescent="0.25">
      <c r="A47" t="s">
        <v>324</v>
      </c>
      <c r="B47" s="2">
        <v>41708</v>
      </c>
      <c r="C47" s="4">
        <v>128</v>
      </c>
      <c r="D47" s="16">
        <v>1822</v>
      </c>
      <c r="M47">
        <f>'91 &gt;= Days Late &lt;= 365 (an)'!D47</f>
        <v>1822</v>
      </c>
    </row>
    <row r="48" spans="1:13" x14ac:dyDescent="0.25">
      <c r="A48" t="s">
        <v>336</v>
      </c>
      <c r="B48" s="2">
        <v>41708</v>
      </c>
      <c r="C48" s="4">
        <v>128</v>
      </c>
      <c r="D48" s="16">
        <v>1929</v>
      </c>
      <c r="M48">
        <f>'91 &gt;= Days Late &lt;= 365 (an)'!D48</f>
        <v>1929</v>
      </c>
    </row>
    <row r="49" spans="1:13" x14ac:dyDescent="0.25">
      <c r="A49" t="s">
        <v>404</v>
      </c>
      <c r="B49" s="2">
        <v>41709</v>
      </c>
      <c r="C49" s="4">
        <v>127</v>
      </c>
      <c r="D49" s="16">
        <v>4865</v>
      </c>
      <c r="M49">
        <f>'91 &gt;= Days Late &lt;= 365 (an)'!D49</f>
        <v>4865</v>
      </c>
    </row>
    <row r="50" spans="1:13" x14ac:dyDescent="0.25">
      <c r="A50" t="s">
        <v>331</v>
      </c>
      <c r="B50" s="2">
        <v>41710</v>
      </c>
      <c r="C50" s="4">
        <v>126</v>
      </c>
      <c r="D50" s="16">
        <v>1499</v>
      </c>
      <c r="M50">
        <f>'91 &gt;= Days Late &lt;= 365 (an)'!D50</f>
        <v>1499</v>
      </c>
    </row>
    <row r="51" spans="1:13" x14ac:dyDescent="0.25">
      <c r="A51" t="s">
        <v>237</v>
      </c>
      <c r="B51" s="2">
        <v>41713</v>
      </c>
      <c r="C51" s="4">
        <v>123</v>
      </c>
      <c r="D51" s="16">
        <v>835</v>
      </c>
      <c r="M51">
        <f>'91 &gt;= Days Late &lt;= 365 (an)'!D51</f>
        <v>835</v>
      </c>
    </row>
    <row r="52" spans="1:13" x14ac:dyDescent="0.25">
      <c r="A52" t="s">
        <v>253</v>
      </c>
      <c r="B52" s="2">
        <v>41716</v>
      </c>
      <c r="C52" s="4">
        <v>120</v>
      </c>
      <c r="D52" s="16">
        <v>6013</v>
      </c>
      <c r="M52">
        <f>'91 &gt;= Days Late &lt;= 365 (an)'!D52</f>
        <v>6013</v>
      </c>
    </row>
    <row r="53" spans="1:13" x14ac:dyDescent="0.25">
      <c r="A53" t="s">
        <v>379</v>
      </c>
      <c r="B53" s="2">
        <v>41718</v>
      </c>
      <c r="C53" s="4">
        <v>118</v>
      </c>
      <c r="D53" s="16">
        <v>5681</v>
      </c>
      <c r="M53">
        <f>'91 &gt;= Days Late &lt;= 365 (an)'!D53</f>
        <v>4850</v>
      </c>
    </row>
    <row r="54" spans="1:13" x14ac:dyDescent="0.25">
      <c r="A54" t="s">
        <v>232</v>
      </c>
      <c r="B54" s="2">
        <v>41718</v>
      </c>
      <c r="C54" s="4">
        <v>118</v>
      </c>
      <c r="D54" s="16">
        <v>4850</v>
      </c>
      <c r="M54">
        <f>'91 &gt;= Days Late &lt;= 365 (an)'!D54</f>
        <v>5681</v>
      </c>
    </row>
    <row r="55" spans="1:13" x14ac:dyDescent="0.25">
      <c r="A55" t="s">
        <v>317</v>
      </c>
      <c r="B55" s="2">
        <v>41720</v>
      </c>
      <c r="C55" s="4">
        <v>116</v>
      </c>
      <c r="D55" s="16">
        <v>3459</v>
      </c>
      <c r="M55">
        <f>'91 &gt;= Days Late &lt;= 365 (an)'!D55</f>
        <v>2932</v>
      </c>
    </row>
    <row r="56" spans="1:13" x14ac:dyDescent="0.25">
      <c r="A56" t="s">
        <v>399</v>
      </c>
      <c r="B56" s="2">
        <v>41720</v>
      </c>
      <c r="C56" s="4">
        <v>116</v>
      </c>
      <c r="D56" s="16">
        <v>5660</v>
      </c>
      <c r="M56">
        <f>'91 &gt;= Days Late &lt;= 365 (an)'!D56</f>
        <v>3459</v>
      </c>
    </row>
    <row r="57" spans="1:13" x14ac:dyDescent="0.25">
      <c r="A57" t="s">
        <v>271</v>
      </c>
      <c r="B57" s="2">
        <v>41720</v>
      </c>
      <c r="C57" s="4">
        <v>116</v>
      </c>
      <c r="D57" s="16">
        <v>2932</v>
      </c>
      <c r="M57">
        <f>'91 &gt;= Days Late &lt;= 365 (an)'!D57</f>
        <v>5660</v>
      </c>
    </row>
    <row r="58" spans="1:13" x14ac:dyDescent="0.25">
      <c r="A58" t="s">
        <v>361</v>
      </c>
      <c r="B58" s="2">
        <v>41721</v>
      </c>
      <c r="C58" s="4">
        <v>115</v>
      </c>
      <c r="D58" s="16">
        <v>1939</v>
      </c>
      <c r="M58">
        <f>'91 &gt;= Days Late &lt;= 365 (an)'!D58</f>
        <v>1939</v>
      </c>
    </row>
    <row r="59" spans="1:13" x14ac:dyDescent="0.25">
      <c r="A59" t="s">
        <v>403</v>
      </c>
      <c r="B59" s="2">
        <v>41723</v>
      </c>
      <c r="C59" s="4">
        <v>113</v>
      </c>
      <c r="D59" s="16">
        <v>3094</v>
      </c>
      <c r="M59">
        <f>'91 &gt;= Days Late &lt;= 365 (an)'!D59</f>
        <v>3094</v>
      </c>
    </row>
    <row r="60" spans="1:13" x14ac:dyDescent="0.25">
      <c r="A60" t="s">
        <v>297</v>
      </c>
      <c r="B60" s="2">
        <v>41723</v>
      </c>
      <c r="C60" s="4">
        <v>113</v>
      </c>
      <c r="D60" s="16">
        <v>6267</v>
      </c>
      <c r="M60">
        <f>'91 &gt;= Days Late &lt;= 365 (an)'!D60</f>
        <v>6267</v>
      </c>
    </row>
    <row r="61" spans="1:13" x14ac:dyDescent="0.25">
      <c r="A61" t="s">
        <v>350</v>
      </c>
      <c r="B61" s="2">
        <v>41724</v>
      </c>
      <c r="C61" s="4">
        <v>112</v>
      </c>
      <c r="D61" s="16">
        <v>2246</v>
      </c>
      <c r="M61">
        <f>'91 &gt;= Days Late &lt;= 365 (an)'!D61</f>
        <v>2246</v>
      </c>
    </row>
    <row r="62" spans="1:13" x14ac:dyDescent="0.25">
      <c r="A62" t="s">
        <v>290</v>
      </c>
      <c r="B62" s="2">
        <v>41726</v>
      </c>
      <c r="C62" s="4">
        <v>110</v>
      </c>
      <c r="D62" s="16">
        <v>4694</v>
      </c>
      <c r="M62">
        <f>'91 &gt;= Days Late &lt;= 365 (an)'!D62</f>
        <v>4694</v>
      </c>
    </row>
    <row r="63" spans="1:13" x14ac:dyDescent="0.25">
      <c r="A63" t="s">
        <v>371</v>
      </c>
      <c r="B63" s="2">
        <v>41728</v>
      </c>
      <c r="C63" s="4">
        <v>108</v>
      </c>
      <c r="D63" s="16">
        <v>2138</v>
      </c>
      <c r="M63">
        <f>'91 &gt;= Days Late &lt;= 365 (an)'!D63</f>
        <v>2138</v>
      </c>
    </row>
    <row r="64" spans="1:13" x14ac:dyDescent="0.25">
      <c r="A64" t="s">
        <v>250</v>
      </c>
      <c r="B64" s="2">
        <v>41732</v>
      </c>
      <c r="C64" s="4">
        <v>104</v>
      </c>
      <c r="D64" s="16">
        <v>2780</v>
      </c>
      <c r="M64">
        <f>'91 &gt;= Days Late &lt;= 365 (an)'!D64</f>
        <v>2780</v>
      </c>
    </row>
    <row r="65" spans="1:13" x14ac:dyDescent="0.25">
      <c r="A65" t="s">
        <v>372</v>
      </c>
      <c r="B65" s="2">
        <v>41739</v>
      </c>
      <c r="C65" s="4">
        <v>97</v>
      </c>
      <c r="D65" s="16">
        <v>6497</v>
      </c>
      <c r="M65">
        <f>'91 &gt;= Days Late &lt;= 365 (an)'!D65</f>
        <v>6497</v>
      </c>
    </row>
    <row r="66" spans="1:13" x14ac:dyDescent="0.25">
      <c r="A66" t="s">
        <v>258</v>
      </c>
      <c r="B66" s="2">
        <v>41741</v>
      </c>
      <c r="C66" s="4">
        <v>95</v>
      </c>
      <c r="D66" s="16">
        <v>2449</v>
      </c>
      <c r="M66">
        <f>'91 &gt;= Days Late &lt;= 365 (an)'!D66</f>
        <v>2220</v>
      </c>
    </row>
    <row r="67" spans="1:13" x14ac:dyDescent="0.25">
      <c r="A67" t="s">
        <v>325</v>
      </c>
      <c r="B67" s="2">
        <v>41741</v>
      </c>
      <c r="C67" s="4">
        <v>95</v>
      </c>
      <c r="D67" s="16">
        <v>2220</v>
      </c>
      <c r="M67">
        <f>'91 &gt;= Days Late &lt;= 365 (an)'!D67</f>
        <v>2449</v>
      </c>
    </row>
    <row r="68" spans="1:13" x14ac:dyDescent="0.25">
      <c r="A68" t="s">
        <v>298</v>
      </c>
      <c r="B68" s="2">
        <v>41743</v>
      </c>
      <c r="C68" s="4">
        <v>93</v>
      </c>
      <c r="D68" s="16">
        <v>5171</v>
      </c>
      <c r="M68">
        <f>'91 &gt;= Days Late &lt;= 365 (an)'!D68</f>
        <v>5171</v>
      </c>
    </row>
    <row r="69" spans="1:13" x14ac:dyDescent="0.25">
      <c r="A69" t="s">
        <v>358</v>
      </c>
      <c r="B69" s="2">
        <v>41745</v>
      </c>
      <c r="C69" s="4">
        <v>91</v>
      </c>
      <c r="D69" s="16">
        <v>1927</v>
      </c>
      <c r="M69">
        <f>'91 &gt;= Days Late &lt;= 365 (an)'!D69</f>
        <v>1927</v>
      </c>
    </row>
    <row r="70" spans="1:13" x14ac:dyDescent="0.25">
      <c r="A70" t="s">
        <v>204</v>
      </c>
      <c r="C70" s="4">
        <v>9623</v>
      </c>
      <c r="D70" s="16">
        <v>205845</v>
      </c>
      <c r="M70">
        <f>'91 &gt;= Days Late &lt;= 365 (an)'!D70</f>
        <v>205845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7"/>
  <sheetViews>
    <sheetView workbookViewId="0">
      <selection activeCell="A5" sqref="A5"/>
    </sheetView>
  </sheetViews>
  <sheetFormatPr defaultRowHeight="15" x14ac:dyDescent="0.25"/>
  <cols>
    <col min="1" max="1" width="24.28515625" bestFit="1" customWidth="1"/>
    <col min="2" max="2" width="11.42578125" bestFit="1" customWidth="1"/>
    <col min="3" max="3" width="9.7109375" bestFit="1" customWidth="1"/>
    <col min="4" max="4" width="15.140625" bestFit="1" customWidth="1"/>
  </cols>
  <sheetData>
    <row r="1" spans="1:4" x14ac:dyDescent="0.25">
      <c r="A1" s="8" t="s">
        <v>203</v>
      </c>
      <c r="B1" t="s">
        <v>205</v>
      </c>
    </row>
    <row r="3" spans="1:4" x14ac:dyDescent="0.25">
      <c r="A3" s="8" t="s">
        <v>212</v>
      </c>
      <c r="B3" s="8" t="s">
        <v>3</v>
      </c>
      <c r="C3" t="s">
        <v>207</v>
      </c>
      <c r="D3" t="s">
        <v>208</v>
      </c>
    </row>
    <row r="4" spans="1:4" x14ac:dyDescent="0.25">
      <c r="A4" t="s">
        <v>328</v>
      </c>
      <c r="B4" s="2">
        <v>41589</v>
      </c>
      <c r="C4" s="4">
        <v>247</v>
      </c>
      <c r="D4" s="16">
        <v>1416</v>
      </c>
    </row>
    <row r="5" spans="1:4" x14ac:dyDescent="0.25">
      <c r="A5" t="s">
        <v>329</v>
      </c>
      <c r="B5" s="2">
        <v>41594</v>
      </c>
      <c r="C5" s="4">
        <v>242</v>
      </c>
      <c r="D5" s="16">
        <v>6448</v>
      </c>
    </row>
    <row r="6" spans="1:4" x14ac:dyDescent="0.25">
      <c r="A6" t="s">
        <v>401</v>
      </c>
      <c r="B6" s="2">
        <v>41613</v>
      </c>
      <c r="C6" s="4">
        <v>223</v>
      </c>
      <c r="D6" s="16">
        <v>4797</v>
      </c>
    </row>
    <row r="7" spans="1:4" x14ac:dyDescent="0.25">
      <c r="A7" t="s">
        <v>304</v>
      </c>
      <c r="B7" s="2">
        <v>41629</v>
      </c>
      <c r="C7" s="4">
        <v>207</v>
      </c>
      <c r="D7" s="16">
        <v>3531</v>
      </c>
    </row>
    <row r="8" spans="1:4" x14ac:dyDescent="0.25">
      <c r="A8" t="s">
        <v>307</v>
      </c>
      <c r="B8" s="2">
        <v>41629</v>
      </c>
      <c r="C8" s="4">
        <v>207</v>
      </c>
      <c r="D8" s="16">
        <v>4292</v>
      </c>
    </row>
    <row r="9" spans="1:4" x14ac:dyDescent="0.25">
      <c r="A9" t="s">
        <v>374</v>
      </c>
      <c r="B9" s="2">
        <v>41647</v>
      </c>
      <c r="C9" s="4">
        <v>189</v>
      </c>
      <c r="D9" s="16">
        <v>111</v>
      </c>
    </row>
    <row r="10" spans="1:4" x14ac:dyDescent="0.25">
      <c r="A10" t="s">
        <v>405</v>
      </c>
      <c r="B10" s="2">
        <v>41648</v>
      </c>
      <c r="C10" s="4">
        <v>188</v>
      </c>
      <c r="D10" s="16">
        <v>1718</v>
      </c>
    </row>
    <row r="11" spans="1:4" x14ac:dyDescent="0.25">
      <c r="A11" t="s">
        <v>313</v>
      </c>
      <c r="B11" s="2">
        <v>41651</v>
      </c>
      <c r="C11" s="4">
        <v>185</v>
      </c>
      <c r="D11" s="16">
        <v>3846</v>
      </c>
    </row>
    <row r="12" spans="1:4" x14ac:dyDescent="0.25">
      <c r="A12" t="s">
        <v>388</v>
      </c>
      <c r="B12" s="2">
        <v>41656</v>
      </c>
      <c r="C12" s="4">
        <v>180</v>
      </c>
      <c r="D12" s="16">
        <v>5517</v>
      </c>
    </row>
    <row r="13" spans="1:4" x14ac:dyDescent="0.25">
      <c r="A13" t="s">
        <v>287</v>
      </c>
      <c r="B13" s="2">
        <v>41656</v>
      </c>
      <c r="C13" s="4">
        <v>180</v>
      </c>
      <c r="D13" s="16">
        <v>970</v>
      </c>
    </row>
    <row r="14" spans="1:4" x14ac:dyDescent="0.25">
      <c r="A14" t="s">
        <v>294</v>
      </c>
      <c r="B14" s="2">
        <v>41658</v>
      </c>
      <c r="C14" s="4">
        <v>178</v>
      </c>
      <c r="D14" s="16">
        <v>2038</v>
      </c>
    </row>
    <row r="15" spans="1:4" x14ac:dyDescent="0.25">
      <c r="A15" t="s">
        <v>216</v>
      </c>
      <c r="B15" s="2">
        <v>41661</v>
      </c>
      <c r="C15" s="4">
        <v>175</v>
      </c>
      <c r="D15" s="16">
        <v>1617</v>
      </c>
    </row>
    <row r="16" spans="1:4" x14ac:dyDescent="0.25">
      <c r="A16" t="s">
        <v>281</v>
      </c>
      <c r="B16" s="2">
        <v>41663</v>
      </c>
      <c r="C16" s="4">
        <v>173</v>
      </c>
      <c r="D16" s="16">
        <v>4562</v>
      </c>
    </row>
    <row r="17" spans="1:4" x14ac:dyDescent="0.25">
      <c r="A17" t="s">
        <v>263</v>
      </c>
      <c r="B17" s="2">
        <v>41665</v>
      </c>
      <c r="C17" s="4">
        <v>171</v>
      </c>
      <c r="D17" s="16">
        <v>217</v>
      </c>
    </row>
    <row r="18" spans="1:4" x14ac:dyDescent="0.25">
      <c r="A18" t="s">
        <v>354</v>
      </c>
      <c r="B18" s="2">
        <v>41665</v>
      </c>
      <c r="C18" s="4">
        <v>171</v>
      </c>
      <c r="D18" s="16">
        <v>1440</v>
      </c>
    </row>
    <row r="19" spans="1:4" x14ac:dyDescent="0.25">
      <c r="A19" t="s">
        <v>356</v>
      </c>
      <c r="B19" s="2">
        <v>41667</v>
      </c>
      <c r="C19" s="4">
        <v>169</v>
      </c>
      <c r="D19" s="16">
        <v>2402</v>
      </c>
    </row>
    <row r="20" spans="1:4" x14ac:dyDescent="0.25">
      <c r="A20" t="s">
        <v>315</v>
      </c>
      <c r="B20" s="2">
        <v>41669</v>
      </c>
      <c r="C20" s="4">
        <v>167</v>
      </c>
      <c r="D20" s="16">
        <v>1414</v>
      </c>
    </row>
    <row r="21" spans="1:4" x14ac:dyDescent="0.25">
      <c r="A21" t="s">
        <v>380</v>
      </c>
      <c r="B21" s="2">
        <v>41669</v>
      </c>
      <c r="C21" s="4">
        <v>167</v>
      </c>
      <c r="D21" s="16">
        <v>2237</v>
      </c>
    </row>
    <row r="22" spans="1:4" x14ac:dyDescent="0.25">
      <c r="A22" t="s">
        <v>375</v>
      </c>
      <c r="B22" s="2">
        <v>41672</v>
      </c>
      <c r="C22" s="4">
        <v>164</v>
      </c>
      <c r="D22" s="16">
        <v>1411</v>
      </c>
    </row>
    <row r="23" spans="1:4" x14ac:dyDescent="0.25">
      <c r="A23" t="s">
        <v>396</v>
      </c>
      <c r="B23" s="2">
        <v>41677</v>
      </c>
      <c r="C23" s="4">
        <v>159</v>
      </c>
      <c r="D23" s="16">
        <v>5153</v>
      </c>
    </row>
    <row r="24" spans="1:4" x14ac:dyDescent="0.25">
      <c r="A24" t="s">
        <v>355</v>
      </c>
      <c r="B24" s="2">
        <v>41679</v>
      </c>
      <c r="C24" s="4">
        <v>157</v>
      </c>
      <c r="D24" s="16">
        <v>6470</v>
      </c>
    </row>
    <row r="25" spans="1:4" x14ac:dyDescent="0.25">
      <c r="A25" t="s">
        <v>245</v>
      </c>
      <c r="B25" s="2">
        <v>41679</v>
      </c>
      <c r="C25" s="4">
        <v>157</v>
      </c>
      <c r="D25" s="16">
        <v>2458</v>
      </c>
    </row>
    <row r="26" spans="1:4" x14ac:dyDescent="0.25">
      <c r="A26" t="s">
        <v>264</v>
      </c>
      <c r="B26" s="2">
        <v>41682</v>
      </c>
      <c r="C26" s="4">
        <v>154</v>
      </c>
      <c r="D26" s="16">
        <v>3366</v>
      </c>
    </row>
    <row r="27" spans="1:4" x14ac:dyDescent="0.25">
      <c r="A27" t="s">
        <v>289</v>
      </c>
      <c r="B27" s="2">
        <v>41683</v>
      </c>
      <c r="C27" s="4">
        <v>153</v>
      </c>
      <c r="D27" s="16">
        <v>715</v>
      </c>
    </row>
    <row r="28" spans="1:4" x14ac:dyDescent="0.25">
      <c r="A28" t="s">
        <v>301</v>
      </c>
      <c r="B28" s="2">
        <v>41683</v>
      </c>
      <c r="C28" s="4">
        <v>153</v>
      </c>
      <c r="D28" s="16">
        <v>5836</v>
      </c>
    </row>
    <row r="29" spans="1:4" x14ac:dyDescent="0.25">
      <c r="A29" t="s">
        <v>381</v>
      </c>
      <c r="B29" s="2">
        <v>41684</v>
      </c>
      <c r="C29" s="4">
        <v>152</v>
      </c>
      <c r="D29" s="16">
        <v>282</v>
      </c>
    </row>
    <row r="30" spans="1:4" x14ac:dyDescent="0.25">
      <c r="A30" t="s">
        <v>283</v>
      </c>
      <c r="B30" s="2">
        <v>41686</v>
      </c>
      <c r="C30" s="4">
        <v>150</v>
      </c>
      <c r="D30" s="16">
        <v>1251</v>
      </c>
    </row>
    <row r="31" spans="1:4" x14ac:dyDescent="0.25">
      <c r="A31" t="s">
        <v>323</v>
      </c>
      <c r="B31" s="2">
        <v>41687</v>
      </c>
      <c r="C31" s="4">
        <v>149</v>
      </c>
      <c r="D31" s="16">
        <v>873</v>
      </c>
    </row>
    <row r="32" spans="1:4" x14ac:dyDescent="0.25">
      <c r="A32" t="s">
        <v>332</v>
      </c>
      <c r="B32" s="2">
        <v>41688</v>
      </c>
      <c r="C32" s="4">
        <v>148</v>
      </c>
      <c r="D32" s="16">
        <v>4569</v>
      </c>
    </row>
    <row r="33" spans="1:4" x14ac:dyDescent="0.25">
      <c r="A33" t="s">
        <v>270</v>
      </c>
      <c r="B33" s="2">
        <v>41690</v>
      </c>
      <c r="C33" s="4">
        <v>146</v>
      </c>
      <c r="D33" s="16">
        <v>5261</v>
      </c>
    </row>
    <row r="34" spans="1:4" x14ac:dyDescent="0.25">
      <c r="A34" t="s">
        <v>259</v>
      </c>
      <c r="B34" s="2">
        <v>41693</v>
      </c>
      <c r="C34" s="4">
        <v>143</v>
      </c>
      <c r="D34" s="16">
        <v>343</v>
      </c>
    </row>
    <row r="35" spans="1:4" x14ac:dyDescent="0.25">
      <c r="A35" t="s">
        <v>385</v>
      </c>
      <c r="B35" s="2">
        <v>41693</v>
      </c>
      <c r="C35" s="4">
        <v>143</v>
      </c>
      <c r="D35" s="16">
        <v>3282</v>
      </c>
    </row>
    <row r="36" spans="1:4" x14ac:dyDescent="0.25">
      <c r="A36" t="s">
        <v>260</v>
      </c>
      <c r="B36" s="2">
        <v>41693</v>
      </c>
      <c r="C36" s="4">
        <v>143</v>
      </c>
      <c r="D36" s="16">
        <v>159</v>
      </c>
    </row>
    <row r="37" spans="1:4" x14ac:dyDescent="0.25">
      <c r="A37" t="s">
        <v>398</v>
      </c>
      <c r="B37" s="2">
        <v>41694</v>
      </c>
      <c r="C37" s="4">
        <v>142</v>
      </c>
      <c r="D37" s="16">
        <v>5636</v>
      </c>
    </row>
    <row r="38" spans="1:4" x14ac:dyDescent="0.25">
      <c r="A38" t="s">
        <v>333</v>
      </c>
      <c r="B38" s="2">
        <v>41696</v>
      </c>
      <c r="C38" s="4">
        <v>140</v>
      </c>
      <c r="D38" s="16">
        <v>1017</v>
      </c>
    </row>
    <row r="39" spans="1:4" x14ac:dyDescent="0.25">
      <c r="A39" t="s">
        <v>327</v>
      </c>
      <c r="B39" s="2">
        <v>41698</v>
      </c>
      <c r="C39" s="4">
        <v>138</v>
      </c>
      <c r="D39" s="16">
        <v>1356</v>
      </c>
    </row>
    <row r="40" spans="1:4" x14ac:dyDescent="0.25">
      <c r="A40" t="s">
        <v>251</v>
      </c>
      <c r="B40" s="2">
        <v>41699</v>
      </c>
      <c r="C40" s="4">
        <v>137</v>
      </c>
      <c r="D40" s="16">
        <v>4241</v>
      </c>
    </row>
    <row r="41" spans="1:4" x14ac:dyDescent="0.25">
      <c r="A41" t="s">
        <v>319</v>
      </c>
      <c r="B41" s="2">
        <v>41701</v>
      </c>
      <c r="C41" s="4">
        <v>135</v>
      </c>
      <c r="D41" s="16">
        <v>1704</v>
      </c>
    </row>
    <row r="42" spans="1:4" x14ac:dyDescent="0.25">
      <c r="A42" t="s">
        <v>233</v>
      </c>
      <c r="B42" s="2">
        <v>41702</v>
      </c>
      <c r="C42" s="4">
        <v>134</v>
      </c>
      <c r="D42" s="16">
        <v>6476</v>
      </c>
    </row>
    <row r="43" spans="1:4" x14ac:dyDescent="0.25">
      <c r="A43" t="s">
        <v>340</v>
      </c>
      <c r="B43" s="2">
        <v>41703</v>
      </c>
      <c r="C43" s="4">
        <v>133</v>
      </c>
      <c r="D43" s="16">
        <v>4914</v>
      </c>
    </row>
    <row r="44" spans="1:4" x14ac:dyDescent="0.25">
      <c r="A44" t="s">
        <v>302</v>
      </c>
      <c r="B44" s="2">
        <v>41705</v>
      </c>
      <c r="C44" s="4">
        <v>131</v>
      </c>
      <c r="D44" s="16">
        <v>4013</v>
      </c>
    </row>
    <row r="45" spans="1:4" x14ac:dyDescent="0.25">
      <c r="A45" t="s">
        <v>230</v>
      </c>
      <c r="B45" s="2">
        <v>41705</v>
      </c>
      <c r="C45" s="4">
        <v>131</v>
      </c>
      <c r="D45" s="16">
        <v>5394</v>
      </c>
    </row>
    <row r="46" spans="1:4" x14ac:dyDescent="0.25">
      <c r="A46" t="s">
        <v>267</v>
      </c>
      <c r="B46" s="2">
        <v>41706</v>
      </c>
      <c r="C46" s="4">
        <v>130</v>
      </c>
      <c r="D46" s="16">
        <v>125</v>
      </c>
    </row>
    <row r="47" spans="1:4" x14ac:dyDescent="0.25">
      <c r="A47" t="s">
        <v>324</v>
      </c>
      <c r="B47" s="2">
        <v>41708</v>
      </c>
      <c r="C47" s="4">
        <v>128</v>
      </c>
      <c r="D47" s="16">
        <v>1822</v>
      </c>
    </row>
    <row r="48" spans="1:4" x14ac:dyDescent="0.25">
      <c r="A48" t="s">
        <v>336</v>
      </c>
      <c r="B48" s="2">
        <v>41708</v>
      </c>
      <c r="C48" s="4">
        <v>128</v>
      </c>
      <c r="D48" s="16">
        <v>1929</v>
      </c>
    </row>
    <row r="49" spans="1:4" x14ac:dyDescent="0.25">
      <c r="A49" t="s">
        <v>404</v>
      </c>
      <c r="B49" s="2">
        <v>41709</v>
      </c>
      <c r="C49" s="4">
        <v>127</v>
      </c>
      <c r="D49" s="16">
        <v>4865</v>
      </c>
    </row>
    <row r="50" spans="1:4" x14ac:dyDescent="0.25">
      <c r="A50" t="s">
        <v>331</v>
      </c>
      <c r="B50" s="2">
        <v>41710</v>
      </c>
      <c r="C50" s="4">
        <v>126</v>
      </c>
      <c r="D50" s="16">
        <v>1499</v>
      </c>
    </row>
    <row r="51" spans="1:4" x14ac:dyDescent="0.25">
      <c r="A51" t="s">
        <v>237</v>
      </c>
      <c r="B51" s="2">
        <v>41713</v>
      </c>
      <c r="C51" s="4">
        <v>123</v>
      </c>
      <c r="D51" s="16">
        <v>835</v>
      </c>
    </row>
    <row r="52" spans="1:4" x14ac:dyDescent="0.25">
      <c r="A52" t="s">
        <v>253</v>
      </c>
      <c r="B52" s="2">
        <v>41716</v>
      </c>
      <c r="C52" s="4">
        <v>120</v>
      </c>
      <c r="D52" s="16">
        <v>6013</v>
      </c>
    </row>
    <row r="53" spans="1:4" x14ac:dyDescent="0.25">
      <c r="A53" t="s">
        <v>379</v>
      </c>
      <c r="B53" s="2">
        <v>41718</v>
      </c>
      <c r="C53" s="4">
        <v>118</v>
      </c>
      <c r="D53" s="16">
        <v>5681</v>
      </c>
    </row>
    <row r="54" spans="1:4" x14ac:dyDescent="0.25">
      <c r="A54" t="s">
        <v>232</v>
      </c>
      <c r="B54" s="2">
        <v>41718</v>
      </c>
      <c r="C54" s="4">
        <v>118</v>
      </c>
      <c r="D54" s="16">
        <v>4850</v>
      </c>
    </row>
    <row r="55" spans="1:4" x14ac:dyDescent="0.25">
      <c r="A55" t="s">
        <v>271</v>
      </c>
      <c r="B55" s="2">
        <v>41720</v>
      </c>
      <c r="C55" s="4">
        <v>116</v>
      </c>
      <c r="D55" s="16">
        <v>2932</v>
      </c>
    </row>
    <row r="56" spans="1:4" x14ac:dyDescent="0.25">
      <c r="A56" t="s">
        <v>399</v>
      </c>
      <c r="B56" s="2">
        <v>41720</v>
      </c>
      <c r="C56" s="4">
        <v>116</v>
      </c>
      <c r="D56" s="16">
        <v>5660</v>
      </c>
    </row>
    <row r="57" spans="1:4" x14ac:dyDescent="0.25">
      <c r="A57" t="s">
        <v>317</v>
      </c>
      <c r="B57" s="2">
        <v>41720</v>
      </c>
      <c r="C57" s="4">
        <v>116</v>
      </c>
      <c r="D57" s="16">
        <v>3459</v>
      </c>
    </row>
    <row r="58" spans="1:4" x14ac:dyDescent="0.25">
      <c r="A58" t="s">
        <v>361</v>
      </c>
      <c r="B58" s="2">
        <v>41721</v>
      </c>
      <c r="C58" s="4">
        <v>115</v>
      </c>
      <c r="D58" s="16">
        <v>1939</v>
      </c>
    </row>
    <row r="59" spans="1:4" x14ac:dyDescent="0.25">
      <c r="A59" t="s">
        <v>297</v>
      </c>
      <c r="B59" s="2">
        <v>41723</v>
      </c>
      <c r="C59" s="4">
        <v>113</v>
      </c>
      <c r="D59" s="16">
        <v>6267</v>
      </c>
    </row>
    <row r="60" spans="1:4" x14ac:dyDescent="0.25">
      <c r="A60" t="s">
        <v>403</v>
      </c>
      <c r="B60" s="2">
        <v>41723</v>
      </c>
      <c r="C60" s="4">
        <v>113</v>
      </c>
      <c r="D60" s="16">
        <v>3094</v>
      </c>
    </row>
    <row r="61" spans="1:4" x14ac:dyDescent="0.25">
      <c r="A61" t="s">
        <v>350</v>
      </c>
      <c r="B61" s="2">
        <v>41724</v>
      </c>
      <c r="C61" s="4">
        <v>112</v>
      </c>
      <c r="D61" s="16">
        <v>2246</v>
      </c>
    </row>
    <row r="62" spans="1:4" x14ac:dyDescent="0.25">
      <c r="A62" t="s">
        <v>290</v>
      </c>
      <c r="B62" s="2">
        <v>41726</v>
      </c>
      <c r="C62" s="4">
        <v>110</v>
      </c>
      <c r="D62" s="16">
        <v>4694</v>
      </c>
    </row>
    <row r="63" spans="1:4" x14ac:dyDescent="0.25">
      <c r="A63" t="s">
        <v>371</v>
      </c>
      <c r="B63" s="2">
        <v>41728</v>
      </c>
      <c r="C63" s="4">
        <v>108</v>
      </c>
      <c r="D63" s="16">
        <v>2138</v>
      </c>
    </row>
    <row r="64" spans="1:4" x14ac:dyDescent="0.25">
      <c r="A64" t="s">
        <v>250</v>
      </c>
      <c r="B64" s="2">
        <v>41732</v>
      </c>
      <c r="C64" s="4">
        <v>104</v>
      </c>
      <c r="D64" s="16">
        <v>2780</v>
      </c>
    </row>
    <row r="65" spans="1:4" x14ac:dyDescent="0.25">
      <c r="A65" t="s">
        <v>372</v>
      </c>
      <c r="B65" s="2">
        <v>41739</v>
      </c>
      <c r="C65" s="4">
        <v>97</v>
      </c>
      <c r="D65" s="16">
        <v>6497</v>
      </c>
    </row>
    <row r="66" spans="1:4" x14ac:dyDescent="0.25">
      <c r="A66" t="s">
        <v>258</v>
      </c>
      <c r="B66" s="2">
        <v>41741</v>
      </c>
      <c r="C66" s="4">
        <v>95</v>
      </c>
      <c r="D66" s="16">
        <v>2449</v>
      </c>
    </row>
    <row r="67" spans="1:4" x14ac:dyDescent="0.25">
      <c r="A67" t="s">
        <v>325</v>
      </c>
      <c r="B67" s="2">
        <v>41741</v>
      </c>
      <c r="C67" s="4">
        <v>95</v>
      </c>
      <c r="D67" s="16">
        <v>2220</v>
      </c>
    </row>
    <row r="68" spans="1:4" x14ac:dyDescent="0.25">
      <c r="A68" t="s">
        <v>298</v>
      </c>
      <c r="B68" s="2">
        <v>41743</v>
      </c>
      <c r="C68" s="4">
        <v>93</v>
      </c>
      <c r="D68" s="16">
        <v>5171</v>
      </c>
    </row>
    <row r="69" spans="1:4" x14ac:dyDescent="0.25">
      <c r="A69" t="s">
        <v>358</v>
      </c>
      <c r="B69" s="2">
        <v>41745</v>
      </c>
      <c r="C69" s="4">
        <v>91</v>
      </c>
      <c r="D69" s="16">
        <v>1927</v>
      </c>
    </row>
    <row r="70" spans="1:4" x14ac:dyDescent="0.25">
      <c r="A70" t="s">
        <v>322</v>
      </c>
      <c r="B70" s="2">
        <v>41747</v>
      </c>
      <c r="C70" s="4">
        <v>89</v>
      </c>
      <c r="D70" s="16">
        <v>5027</v>
      </c>
    </row>
    <row r="71" spans="1:4" x14ac:dyDescent="0.25">
      <c r="A71" t="s">
        <v>296</v>
      </c>
      <c r="B71" s="2">
        <v>41748</v>
      </c>
      <c r="C71" s="4">
        <v>88</v>
      </c>
      <c r="D71" s="16">
        <v>5513</v>
      </c>
    </row>
    <row r="72" spans="1:4" x14ac:dyDescent="0.25">
      <c r="A72" t="s">
        <v>334</v>
      </c>
      <c r="B72" s="2">
        <v>41749</v>
      </c>
      <c r="C72" s="4">
        <v>87</v>
      </c>
      <c r="D72" s="16">
        <v>3846</v>
      </c>
    </row>
    <row r="73" spans="1:4" x14ac:dyDescent="0.25">
      <c r="A73" t="s">
        <v>359</v>
      </c>
      <c r="B73" s="2">
        <v>41750</v>
      </c>
      <c r="C73" s="4">
        <v>86</v>
      </c>
      <c r="D73" s="16">
        <v>1290</v>
      </c>
    </row>
    <row r="74" spans="1:4" x14ac:dyDescent="0.25">
      <c r="A74" t="s">
        <v>338</v>
      </c>
      <c r="B74" s="2">
        <v>41752</v>
      </c>
      <c r="C74" s="4">
        <v>84</v>
      </c>
      <c r="D74" s="16">
        <v>4107</v>
      </c>
    </row>
    <row r="75" spans="1:4" x14ac:dyDescent="0.25">
      <c r="A75" t="s">
        <v>343</v>
      </c>
      <c r="B75" s="2">
        <v>41756</v>
      </c>
      <c r="C75" s="4">
        <v>80</v>
      </c>
      <c r="D75" s="16">
        <v>1011</v>
      </c>
    </row>
    <row r="76" spans="1:4" x14ac:dyDescent="0.25">
      <c r="A76" t="s">
        <v>249</v>
      </c>
      <c r="B76" s="2">
        <v>41757</v>
      </c>
      <c r="C76" s="4">
        <v>79</v>
      </c>
      <c r="D76" s="16">
        <v>2508</v>
      </c>
    </row>
    <row r="77" spans="1:4" x14ac:dyDescent="0.25">
      <c r="A77" t="s">
        <v>321</v>
      </c>
      <c r="B77" s="2">
        <v>41757</v>
      </c>
      <c r="C77" s="4">
        <v>79</v>
      </c>
      <c r="D77" s="16">
        <v>5594</v>
      </c>
    </row>
    <row r="78" spans="1:4" x14ac:dyDescent="0.25">
      <c r="A78" t="s">
        <v>225</v>
      </c>
      <c r="B78" s="2">
        <v>41758</v>
      </c>
      <c r="C78" s="4">
        <v>78</v>
      </c>
      <c r="D78" s="16">
        <v>137</v>
      </c>
    </row>
    <row r="79" spans="1:4" x14ac:dyDescent="0.25">
      <c r="A79" t="s">
        <v>320</v>
      </c>
      <c r="B79" s="2">
        <v>41758</v>
      </c>
      <c r="C79" s="4">
        <v>78</v>
      </c>
      <c r="D79" s="16">
        <v>3815</v>
      </c>
    </row>
    <row r="80" spans="1:4" x14ac:dyDescent="0.25">
      <c r="A80" t="s">
        <v>266</v>
      </c>
      <c r="B80" s="2">
        <v>41759</v>
      </c>
      <c r="C80" s="4">
        <v>77</v>
      </c>
      <c r="D80" s="16">
        <v>4559</v>
      </c>
    </row>
    <row r="81" spans="1:4" x14ac:dyDescent="0.25">
      <c r="A81" t="s">
        <v>392</v>
      </c>
      <c r="B81" s="2">
        <v>41759</v>
      </c>
      <c r="C81" s="4">
        <v>77</v>
      </c>
      <c r="D81" s="16">
        <v>1891</v>
      </c>
    </row>
    <row r="82" spans="1:4" x14ac:dyDescent="0.25">
      <c r="A82" t="s">
        <v>326</v>
      </c>
      <c r="B82" s="2">
        <v>41759</v>
      </c>
      <c r="C82" s="4">
        <v>77</v>
      </c>
      <c r="D82" s="16">
        <v>3080</v>
      </c>
    </row>
    <row r="83" spans="1:4" x14ac:dyDescent="0.25">
      <c r="A83" t="s">
        <v>337</v>
      </c>
      <c r="B83" s="2">
        <v>41759</v>
      </c>
      <c r="C83" s="4">
        <v>77</v>
      </c>
      <c r="D83" s="16">
        <v>1641</v>
      </c>
    </row>
    <row r="84" spans="1:4" x14ac:dyDescent="0.25">
      <c r="A84" t="s">
        <v>244</v>
      </c>
      <c r="B84" s="2">
        <v>41759</v>
      </c>
      <c r="C84" s="4">
        <v>77</v>
      </c>
      <c r="D84" s="16">
        <v>4416</v>
      </c>
    </row>
    <row r="85" spans="1:4" x14ac:dyDescent="0.25">
      <c r="A85" t="s">
        <v>238</v>
      </c>
      <c r="B85" s="2">
        <v>41760</v>
      </c>
      <c r="C85" s="4">
        <v>76</v>
      </c>
      <c r="D85" s="16">
        <v>499</v>
      </c>
    </row>
    <row r="86" spans="1:4" x14ac:dyDescent="0.25">
      <c r="A86" t="s">
        <v>378</v>
      </c>
      <c r="B86" s="2">
        <v>41761</v>
      </c>
      <c r="C86" s="4">
        <v>75</v>
      </c>
      <c r="D86" s="16">
        <v>13</v>
      </c>
    </row>
    <row r="87" spans="1:4" x14ac:dyDescent="0.25">
      <c r="A87" t="s">
        <v>269</v>
      </c>
      <c r="B87" s="2">
        <v>41762</v>
      </c>
      <c r="C87" s="4">
        <v>74</v>
      </c>
      <c r="D87" s="16">
        <v>3741</v>
      </c>
    </row>
    <row r="88" spans="1:4" x14ac:dyDescent="0.25">
      <c r="A88" t="s">
        <v>282</v>
      </c>
      <c r="B88" s="2">
        <v>41763</v>
      </c>
      <c r="C88" s="4">
        <v>73</v>
      </c>
      <c r="D88" s="16">
        <v>523</v>
      </c>
    </row>
    <row r="89" spans="1:4" x14ac:dyDescent="0.25">
      <c r="A89" t="s">
        <v>227</v>
      </c>
      <c r="B89" s="2">
        <v>41764</v>
      </c>
      <c r="C89" s="4">
        <v>72</v>
      </c>
      <c r="D89" s="16">
        <v>1956</v>
      </c>
    </row>
    <row r="90" spans="1:4" x14ac:dyDescent="0.25">
      <c r="A90" t="s">
        <v>341</v>
      </c>
      <c r="B90" s="2">
        <v>41764</v>
      </c>
      <c r="C90" s="4">
        <v>72</v>
      </c>
      <c r="D90" s="16">
        <v>524</v>
      </c>
    </row>
    <row r="91" spans="1:4" x14ac:dyDescent="0.25">
      <c r="A91" t="s">
        <v>346</v>
      </c>
      <c r="B91" s="2">
        <v>41765</v>
      </c>
      <c r="C91" s="4">
        <v>71</v>
      </c>
      <c r="D91" s="16">
        <v>2006</v>
      </c>
    </row>
    <row r="92" spans="1:4" x14ac:dyDescent="0.25">
      <c r="A92" t="s">
        <v>241</v>
      </c>
      <c r="B92" s="2">
        <v>41766</v>
      </c>
      <c r="C92" s="4">
        <v>70</v>
      </c>
      <c r="D92" s="16">
        <v>2940</v>
      </c>
    </row>
    <row r="93" spans="1:4" x14ac:dyDescent="0.25">
      <c r="A93" t="s">
        <v>311</v>
      </c>
      <c r="B93" s="2">
        <v>41766</v>
      </c>
      <c r="C93" s="4">
        <v>70</v>
      </c>
      <c r="D93" s="16">
        <v>3030</v>
      </c>
    </row>
    <row r="94" spans="1:4" x14ac:dyDescent="0.25">
      <c r="A94" t="s">
        <v>222</v>
      </c>
      <c r="B94" s="2">
        <v>41767</v>
      </c>
      <c r="C94" s="4">
        <v>69</v>
      </c>
      <c r="D94" s="16">
        <v>4044</v>
      </c>
    </row>
    <row r="95" spans="1:4" x14ac:dyDescent="0.25">
      <c r="A95" t="s">
        <v>242</v>
      </c>
      <c r="B95" s="2">
        <v>41767</v>
      </c>
      <c r="C95" s="4">
        <v>69</v>
      </c>
      <c r="D95" s="16">
        <v>2476</v>
      </c>
    </row>
    <row r="96" spans="1:4" x14ac:dyDescent="0.25">
      <c r="A96" t="s">
        <v>394</v>
      </c>
      <c r="B96" s="2">
        <v>41767</v>
      </c>
      <c r="C96" s="4">
        <v>69</v>
      </c>
      <c r="D96" s="16">
        <v>2031</v>
      </c>
    </row>
    <row r="97" spans="1:4" x14ac:dyDescent="0.25">
      <c r="A97" t="s">
        <v>364</v>
      </c>
      <c r="B97" s="2">
        <v>41767</v>
      </c>
      <c r="C97" s="4">
        <v>69</v>
      </c>
      <c r="D97" s="16">
        <v>5914</v>
      </c>
    </row>
    <row r="98" spans="1:4" x14ac:dyDescent="0.25">
      <c r="A98" t="s">
        <v>256</v>
      </c>
      <c r="B98" s="2">
        <v>41767</v>
      </c>
      <c r="C98" s="4">
        <v>69</v>
      </c>
      <c r="D98" s="16">
        <v>1099</v>
      </c>
    </row>
    <row r="99" spans="1:4" x14ac:dyDescent="0.25">
      <c r="A99" t="s">
        <v>231</v>
      </c>
      <c r="B99" s="2">
        <v>41768</v>
      </c>
      <c r="C99" s="4">
        <v>68</v>
      </c>
      <c r="D99" s="16">
        <v>5741</v>
      </c>
    </row>
    <row r="100" spans="1:4" x14ac:dyDescent="0.25">
      <c r="A100" t="s">
        <v>303</v>
      </c>
      <c r="B100" s="2">
        <v>41768</v>
      </c>
      <c r="C100" s="4">
        <v>68</v>
      </c>
      <c r="D100" s="16">
        <v>4904</v>
      </c>
    </row>
    <row r="101" spans="1:4" x14ac:dyDescent="0.25">
      <c r="A101" t="s">
        <v>284</v>
      </c>
      <c r="B101" s="2">
        <v>41769</v>
      </c>
      <c r="C101" s="4">
        <v>67</v>
      </c>
      <c r="D101" s="16">
        <v>6121</v>
      </c>
    </row>
    <row r="102" spans="1:4" x14ac:dyDescent="0.25">
      <c r="A102" t="s">
        <v>330</v>
      </c>
      <c r="B102" s="2">
        <v>41771</v>
      </c>
      <c r="C102" s="4">
        <v>65</v>
      </c>
      <c r="D102" s="16">
        <v>2633</v>
      </c>
    </row>
    <row r="103" spans="1:4" x14ac:dyDescent="0.25">
      <c r="A103" t="s">
        <v>292</v>
      </c>
      <c r="B103" s="2">
        <v>41772</v>
      </c>
      <c r="C103" s="4">
        <v>64</v>
      </c>
      <c r="D103" s="16">
        <v>4343</v>
      </c>
    </row>
    <row r="104" spans="1:4" x14ac:dyDescent="0.25">
      <c r="A104" t="s">
        <v>240</v>
      </c>
      <c r="B104" s="2">
        <v>41772</v>
      </c>
      <c r="C104" s="4">
        <v>64</v>
      </c>
      <c r="D104" s="16">
        <v>4582</v>
      </c>
    </row>
    <row r="105" spans="1:4" x14ac:dyDescent="0.25">
      <c r="A105" t="s">
        <v>247</v>
      </c>
      <c r="B105" s="2">
        <v>41772</v>
      </c>
      <c r="C105" s="4">
        <v>64</v>
      </c>
      <c r="D105" s="16">
        <v>2168</v>
      </c>
    </row>
    <row r="106" spans="1:4" x14ac:dyDescent="0.25">
      <c r="A106" t="s">
        <v>291</v>
      </c>
      <c r="B106" s="2">
        <v>41773</v>
      </c>
      <c r="C106" s="4">
        <v>63</v>
      </c>
      <c r="D106" s="16">
        <v>1070</v>
      </c>
    </row>
    <row r="107" spans="1:4" x14ac:dyDescent="0.25">
      <c r="A107" t="s">
        <v>377</v>
      </c>
      <c r="B107" s="2">
        <v>41773</v>
      </c>
      <c r="C107" s="4">
        <v>63</v>
      </c>
      <c r="D107" s="16">
        <v>3612</v>
      </c>
    </row>
    <row r="108" spans="1:4" x14ac:dyDescent="0.25">
      <c r="A108" t="s">
        <v>277</v>
      </c>
      <c r="B108" s="2">
        <v>41773</v>
      </c>
      <c r="C108" s="4">
        <v>63</v>
      </c>
      <c r="D108" s="16">
        <v>5955</v>
      </c>
    </row>
    <row r="109" spans="1:4" x14ac:dyDescent="0.25">
      <c r="A109" t="s">
        <v>382</v>
      </c>
      <c r="B109" s="2">
        <v>41774</v>
      </c>
      <c r="C109" s="4">
        <v>62</v>
      </c>
      <c r="D109" s="16">
        <v>2132</v>
      </c>
    </row>
    <row r="110" spans="1:4" x14ac:dyDescent="0.25">
      <c r="A110" t="s">
        <v>397</v>
      </c>
      <c r="B110" s="2">
        <v>41774</v>
      </c>
      <c r="C110" s="4">
        <v>62</v>
      </c>
      <c r="D110" s="16">
        <v>867</v>
      </c>
    </row>
    <row r="111" spans="1:4" x14ac:dyDescent="0.25">
      <c r="A111" t="s">
        <v>370</v>
      </c>
      <c r="B111" s="2">
        <v>41774</v>
      </c>
      <c r="C111" s="4">
        <v>62</v>
      </c>
      <c r="D111" s="16">
        <v>3458</v>
      </c>
    </row>
    <row r="112" spans="1:4" x14ac:dyDescent="0.25">
      <c r="A112" t="s">
        <v>220</v>
      </c>
      <c r="B112" s="2">
        <v>41775</v>
      </c>
      <c r="C112" s="4">
        <v>61</v>
      </c>
      <c r="D112" s="16">
        <v>175</v>
      </c>
    </row>
    <row r="113" spans="1:4" x14ac:dyDescent="0.25">
      <c r="A113" t="s">
        <v>351</v>
      </c>
      <c r="B113" s="2">
        <v>41775</v>
      </c>
      <c r="C113" s="4">
        <v>61</v>
      </c>
      <c r="D113" s="16">
        <v>5444</v>
      </c>
    </row>
    <row r="114" spans="1:4" x14ac:dyDescent="0.25">
      <c r="A114" t="s">
        <v>221</v>
      </c>
      <c r="B114" s="2">
        <v>41775</v>
      </c>
      <c r="C114" s="4">
        <v>61</v>
      </c>
      <c r="D114" s="16">
        <v>254</v>
      </c>
    </row>
    <row r="115" spans="1:4" x14ac:dyDescent="0.25">
      <c r="A115" t="s">
        <v>215</v>
      </c>
      <c r="B115" s="2">
        <v>41776</v>
      </c>
      <c r="C115" s="4">
        <v>60</v>
      </c>
      <c r="D115" s="16">
        <v>2846</v>
      </c>
    </row>
    <row r="116" spans="1:4" x14ac:dyDescent="0.25">
      <c r="A116" t="s">
        <v>218</v>
      </c>
      <c r="B116" s="2">
        <v>41777</v>
      </c>
      <c r="C116" s="4">
        <v>59</v>
      </c>
      <c r="D116" s="16">
        <v>777</v>
      </c>
    </row>
    <row r="117" spans="1:4" x14ac:dyDescent="0.25">
      <c r="A117" t="s">
        <v>276</v>
      </c>
      <c r="B117" s="2">
        <v>41778</v>
      </c>
      <c r="C117" s="4">
        <v>58</v>
      </c>
      <c r="D117" s="16">
        <v>1025</v>
      </c>
    </row>
    <row r="118" spans="1:4" x14ac:dyDescent="0.25">
      <c r="A118" t="s">
        <v>366</v>
      </c>
      <c r="B118" s="2">
        <v>41779</v>
      </c>
      <c r="C118" s="4">
        <v>57</v>
      </c>
      <c r="D118" s="16">
        <v>6493</v>
      </c>
    </row>
    <row r="119" spans="1:4" x14ac:dyDescent="0.25">
      <c r="A119" t="s">
        <v>309</v>
      </c>
      <c r="B119" s="2">
        <v>41780</v>
      </c>
      <c r="C119" s="4">
        <v>56</v>
      </c>
      <c r="D119" s="16">
        <v>6475</v>
      </c>
    </row>
    <row r="120" spans="1:4" x14ac:dyDescent="0.25">
      <c r="A120" t="s">
        <v>373</v>
      </c>
      <c r="B120" s="2">
        <v>41782</v>
      </c>
      <c r="C120" s="4">
        <v>54</v>
      </c>
      <c r="D120" s="16">
        <v>879</v>
      </c>
    </row>
    <row r="121" spans="1:4" x14ac:dyDescent="0.25">
      <c r="A121" t="s">
        <v>402</v>
      </c>
      <c r="B121" s="2">
        <v>41782</v>
      </c>
      <c r="C121" s="4">
        <v>54</v>
      </c>
      <c r="D121" s="16">
        <v>311</v>
      </c>
    </row>
    <row r="122" spans="1:4" x14ac:dyDescent="0.25">
      <c r="A122" t="s">
        <v>308</v>
      </c>
      <c r="B122" s="2">
        <v>41783</v>
      </c>
      <c r="C122" s="4">
        <v>53</v>
      </c>
      <c r="D122" s="16">
        <v>4806</v>
      </c>
    </row>
    <row r="123" spans="1:4" x14ac:dyDescent="0.25">
      <c r="A123" t="s">
        <v>305</v>
      </c>
      <c r="B123" s="2">
        <v>41784</v>
      </c>
      <c r="C123" s="4">
        <v>52</v>
      </c>
      <c r="D123" s="16">
        <v>4254</v>
      </c>
    </row>
    <row r="124" spans="1:4" x14ac:dyDescent="0.25">
      <c r="A124" t="s">
        <v>228</v>
      </c>
      <c r="B124" s="2">
        <v>41784</v>
      </c>
      <c r="C124" s="4">
        <v>52</v>
      </c>
      <c r="D124" s="16">
        <v>5185</v>
      </c>
    </row>
    <row r="125" spans="1:4" x14ac:dyDescent="0.25">
      <c r="A125" t="s">
        <v>365</v>
      </c>
      <c r="B125" s="2">
        <v>41784</v>
      </c>
      <c r="C125" s="4">
        <v>52</v>
      </c>
      <c r="D125" s="16">
        <v>5443</v>
      </c>
    </row>
    <row r="126" spans="1:4" x14ac:dyDescent="0.25">
      <c r="A126" t="s">
        <v>285</v>
      </c>
      <c r="B126" s="2">
        <v>41786</v>
      </c>
      <c r="C126" s="4">
        <v>50</v>
      </c>
      <c r="D126" s="16">
        <v>855</v>
      </c>
    </row>
    <row r="127" spans="1:4" x14ac:dyDescent="0.25">
      <c r="A127" t="s">
        <v>342</v>
      </c>
      <c r="B127" s="2">
        <v>41787</v>
      </c>
      <c r="C127" s="4">
        <v>49</v>
      </c>
      <c r="D127" s="16">
        <v>1601</v>
      </c>
    </row>
    <row r="128" spans="1:4" x14ac:dyDescent="0.25">
      <c r="A128" t="s">
        <v>213</v>
      </c>
      <c r="B128" s="2">
        <v>41788</v>
      </c>
      <c r="C128" s="4">
        <v>48</v>
      </c>
      <c r="D128" s="16">
        <v>3549</v>
      </c>
    </row>
    <row r="129" spans="1:4" x14ac:dyDescent="0.25">
      <c r="A129" t="s">
        <v>288</v>
      </c>
      <c r="B129" s="2">
        <v>41788</v>
      </c>
      <c r="C129" s="4">
        <v>48</v>
      </c>
      <c r="D129" s="16">
        <v>2995</v>
      </c>
    </row>
    <row r="130" spans="1:4" x14ac:dyDescent="0.25">
      <c r="A130" t="s">
        <v>306</v>
      </c>
      <c r="B130" s="2">
        <v>41789</v>
      </c>
      <c r="C130" s="4">
        <v>47</v>
      </c>
      <c r="D130" s="16">
        <v>2647</v>
      </c>
    </row>
    <row r="131" spans="1:4" x14ac:dyDescent="0.25">
      <c r="A131" t="s">
        <v>243</v>
      </c>
      <c r="B131" s="2">
        <v>41789</v>
      </c>
      <c r="C131" s="4">
        <v>47</v>
      </c>
      <c r="D131" s="16">
        <v>5095</v>
      </c>
    </row>
    <row r="132" spans="1:4" x14ac:dyDescent="0.25">
      <c r="A132" t="s">
        <v>275</v>
      </c>
      <c r="B132" s="2">
        <v>41790</v>
      </c>
      <c r="C132" s="4">
        <v>46</v>
      </c>
      <c r="D132" s="16">
        <v>3821</v>
      </c>
    </row>
    <row r="133" spans="1:4" x14ac:dyDescent="0.25">
      <c r="A133" t="s">
        <v>352</v>
      </c>
      <c r="B133" s="2">
        <v>41790</v>
      </c>
      <c r="C133" s="4">
        <v>46</v>
      </c>
      <c r="D133" s="16">
        <v>2686</v>
      </c>
    </row>
    <row r="134" spans="1:4" x14ac:dyDescent="0.25">
      <c r="A134" t="s">
        <v>235</v>
      </c>
      <c r="B134" s="2">
        <v>41790</v>
      </c>
      <c r="C134" s="4">
        <v>46</v>
      </c>
      <c r="D134" s="16">
        <v>2095</v>
      </c>
    </row>
    <row r="135" spans="1:4" x14ac:dyDescent="0.25">
      <c r="A135" t="s">
        <v>299</v>
      </c>
      <c r="B135" s="2">
        <v>41790</v>
      </c>
      <c r="C135" s="4">
        <v>46</v>
      </c>
      <c r="D135" s="16">
        <v>5513</v>
      </c>
    </row>
    <row r="136" spans="1:4" x14ac:dyDescent="0.25">
      <c r="A136" t="s">
        <v>254</v>
      </c>
      <c r="B136" s="2">
        <v>41790</v>
      </c>
      <c r="C136" s="4">
        <v>46</v>
      </c>
      <c r="D136" s="16">
        <v>4158</v>
      </c>
    </row>
    <row r="137" spans="1:4" x14ac:dyDescent="0.25">
      <c r="A137" t="s">
        <v>367</v>
      </c>
      <c r="B137" s="2">
        <v>41792</v>
      </c>
      <c r="C137" s="4">
        <v>44</v>
      </c>
      <c r="D137" s="16">
        <v>4869</v>
      </c>
    </row>
    <row r="138" spans="1:4" x14ac:dyDescent="0.25">
      <c r="A138" t="s">
        <v>279</v>
      </c>
      <c r="B138" s="2">
        <v>41793</v>
      </c>
      <c r="C138" s="4">
        <v>43</v>
      </c>
      <c r="D138" s="16">
        <v>5603</v>
      </c>
    </row>
    <row r="139" spans="1:4" x14ac:dyDescent="0.25">
      <c r="A139" t="s">
        <v>383</v>
      </c>
      <c r="B139" s="2">
        <v>41794</v>
      </c>
      <c r="C139" s="4">
        <v>42</v>
      </c>
      <c r="D139" s="16">
        <v>3522</v>
      </c>
    </row>
    <row r="140" spans="1:4" x14ac:dyDescent="0.25">
      <c r="A140" t="s">
        <v>314</v>
      </c>
      <c r="B140" s="2">
        <v>41795</v>
      </c>
      <c r="C140" s="4">
        <v>41</v>
      </c>
      <c r="D140" s="16">
        <v>6372</v>
      </c>
    </row>
    <row r="141" spans="1:4" x14ac:dyDescent="0.25">
      <c r="A141" t="s">
        <v>363</v>
      </c>
      <c r="B141" s="2">
        <v>41795</v>
      </c>
      <c r="C141" s="4">
        <v>41</v>
      </c>
      <c r="D141" s="16">
        <v>245</v>
      </c>
    </row>
    <row r="142" spans="1:4" x14ac:dyDescent="0.25">
      <c r="A142" t="s">
        <v>335</v>
      </c>
      <c r="B142" s="2">
        <v>41796</v>
      </c>
      <c r="C142" s="4">
        <v>40</v>
      </c>
      <c r="D142" s="16">
        <v>584</v>
      </c>
    </row>
    <row r="143" spans="1:4" x14ac:dyDescent="0.25">
      <c r="A143" t="s">
        <v>234</v>
      </c>
      <c r="B143" s="2">
        <v>41797</v>
      </c>
      <c r="C143" s="4">
        <v>39</v>
      </c>
      <c r="D143" s="16">
        <v>3869</v>
      </c>
    </row>
    <row r="144" spans="1:4" x14ac:dyDescent="0.25">
      <c r="A144" t="s">
        <v>255</v>
      </c>
      <c r="B144" s="2">
        <v>41797</v>
      </c>
      <c r="C144" s="4">
        <v>39</v>
      </c>
      <c r="D144" s="16">
        <v>2257</v>
      </c>
    </row>
    <row r="145" spans="1:4" x14ac:dyDescent="0.25">
      <c r="A145" t="s">
        <v>349</v>
      </c>
      <c r="B145" s="2">
        <v>41798</v>
      </c>
      <c r="C145" s="4">
        <v>38</v>
      </c>
      <c r="D145" s="16">
        <v>2412</v>
      </c>
    </row>
    <row r="146" spans="1:4" x14ac:dyDescent="0.25">
      <c r="A146" t="s">
        <v>246</v>
      </c>
      <c r="B146" s="2">
        <v>41799</v>
      </c>
      <c r="C146" s="4">
        <v>37</v>
      </c>
      <c r="D146" s="16">
        <v>3774</v>
      </c>
    </row>
    <row r="147" spans="1:4" x14ac:dyDescent="0.25">
      <c r="A147" t="s">
        <v>345</v>
      </c>
      <c r="B147" s="2">
        <v>41799</v>
      </c>
      <c r="C147" s="4">
        <v>37</v>
      </c>
      <c r="D147" s="16">
        <v>3469</v>
      </c>
    </row>
    <row r="148" spans="1:4" x14ac:dyDescent="0.25">
      <c r="A148" t="s">
        <v>362</v>
      </c>
      <c r="B148" s="2">
        <v>41800</v>
      </c>
      <c r="C148" s="4">
        <v>36</v>
      </c>
      <c r="D148" s="16">
        <v>448</v>
      </c>
    </row>
    <row r="149" spans="1:4" x14ac:dyDescent="0.25">
      <c r="A149" t="s">
        <v>274</v>
      </c>
      <c r="B149" s="2">
        <v>41800</v>
      </c>
      <c r="C149" s="4">
        <v>36</v>
      </c>
      <c r="D149" s="16">
        <v>1712</v>
      </c>
    </row>
    <row r="150" spans="1:4" x14ac:dyDescent="0.25">
      <c r="A150" t="s">
        <v>217</v>
      </c>
      <c r="B150" s="2">
        <v>41802</v>
      </c>
      <c r="C150" s="4">
        <v>34</v>
      </c>
      <c r="D150" s="16">
        <v>6260</v>
      </c>
    </row>
    <row r="151" spans="1:4" x14ac:dyDescent="0.25">
      <c r="A151" t="s">
        <v>248</v>
      </c>
      <c r="B151" s="2">
        <v>41803</v>
      </c>
      <c r="C151" s="4">
        <v>33</v>
      </c>
      <c r="D151" s="16">
        <v>2015</v>
      </c>
    </row>
    <row r="152" spans="1:4" x14ac:dyDescent="0.25">
      <c r="A152" t="s">
        <v>353</v>
      </c>
      <c r="B152" s="2">
        <v>41804</v>
      </c>
      <c r="C152" s="4">
        <v>32</v>
      </c>
      <c r="D152" s="16">
        <v>4294</v>
      </c>
    </row>
    <row r="153" spans="1:4" x14ac:dyDescent="0.25">
      <c r="A153" t="s">
        <v>278</v>
      </c>
      <c r="B153" s="2">
        <v>41804</v>
      </c>
      <c r="C153" s="4">
        <v>32</v>
      </c>
      <c r="D153" s="16">
        <v>1025</v>
      </c>
    </row>
    <row r="154" spans="1:4" x14ac:dyDescent="0.25">
      <c r="A154" t="s">
        <v>369</v>
      </c>
      <c r="B154" s="2">
        <v>41804</v>
      </c>
      <c r="C154" s="4">
        <v>32</v>
      </c>
      <c r="D154" s="16">
        <v>6391</v>
      </c>
    </row>
    <row r="155" spans="1:4" x14ac:dyDescent="0.25">
      <c r="A155" t="s">
        <v>386</v>
      </c>
      <c r="B155" s="2">
        <v>41806</v>
      </c>
      <c r="C155" s="4">
        <v>30</v>
      </c>
      <c r="D155" s="16">
        <v>3095</v>
      </c>
    </row>
    <row r="156" spans="1:4" x14ac:dyDescent="0.25">
      <c r="A156" t="s">
        <v>387</v>
      </c>
      <c r="B156" s="2">
        <v>41806</v>
      </c>
      <c r="C156" s="4">
        <v>30</v>
      </c>
      <c r="D156" s="16">
        <v>329</v>
      </c>
    </row>
    <row r="157" spans="1:4" x14ac:dyDescent="0.25">
      <c r="A157" t="s">
        <v>226</v>
      </c>
      <c r="B157" s="2">
        <v>41807</v>
      </c>
      <c r="C157" s="4">
        <v>29</v>
      </c>
      <c r="D157" s="16">
        <v>3750</v>
      </c>
    </row>
    <row r="158" spans="1:4" x14ac:dyDescent="0.25">
      <c r="A158" t="s">
        <v>236</v>
      </c>
      <c r="B158" s="2">
        <v>41808</v>
      </c>
      <c r="C158" s="4">
        <v>28</v>
      </c>
      <c r="D158" s="16">
        <v>1752</v>
      </c>
    </row>
    <row r="159" spans="1:4" x14ac:dyDescent="0.25">
      <c r="A159" t="s">
        <v>295</v>
      </c>
      <c r="B159" s="2">
        <v>41808</v>
      </c>
      <c r="C159" s="4">
        <v>28</v>
      </c>
      <c r="D159" s="16">
        <v>3452</v>
      </c>
    </row>
    <row r="160" spans="1:4" x14ac:dyDescent="0.25">
      <c r="A160" t="s">
        <v>273</v>
      </c>
      <c r="B160" s="2">
        <v>41808</v>
      </c>
      <c r="C160" s="4">
        <v>28</v>
      </c>
      <c r="D160" s="16">
        <v>4993</v>
      </c>
    </row>
    <row r="161" spans="1:4" x14ac:dyDescent="0.25">
      <c r="A161" t="s">
        <v>347</v>
      </c>
      <c r="B161" s="2">
        <v>41808</v>
      </c>
      <c r="C161" s="4">
        <v>28</v>
      </c>
      <c r="D161" s="16">
        <v>1027</v>
      </c>
    </row>
    <row r="162" spans="1:4" x14ac:dyDescent="0.25">
      <c r="A162" t="s">
        <v>348</v>
      </c>
      <c r="B162" s="2">
        <v>41809</v>
      </c>
      <c r="C162" s="4">
        <v>27</v>
      </c>
      <c r="D162" s="16">
        <v>1644</v>
      </c>
    </row>
    <row r="163" spans="1:4" x14ac:dyDescent="0.25">
      <c r="A163" t="s">
        <v>224</v>
      </c>
      <c r="B163" s="2">
        <v>41809</v>
      </c>
      <c r="C163" s="4">
        <v>27</v>
      </c>
      <c r="D163" s="16">
        <v>5987</v>
      </c>
    </row>
    <row r="164" spans="1:4" x14ac:dyDescent="0.25">
      <c r="A164" t="s">
        <v>214</v>
      </c>
      <c r="B164" s="2">
        <v>41811</v>
      </c>
      <c r="C164" s="4">
        <v>25</v>
      </c>
      <c r="D164" s="16">
        <v>1254</v>
      </c>
    </row>
    <row r="165" spans="1:4" x14ac:dyDescent="0.25">
      <c r="A165" t="s">
        <v>339</v>
      </c>
      <c r="B165" s="2">
        <v>41813</v>
      </c>
      <c r="C165" s="4">
        <v>23</v>
      </c>
      <c r="D165" s="16">
        <v>5264</v>
      </c>
    </row>
    <row r="166" spans="1:4" x14ac:dyDescent="0.25">
      <c r="A166" t="s">
        <v>400</v>
      </c>
      <c r="B166" s="2">
        <v>41814</v>
      </c>
      <c r="C166" s="4">
        <v>22</v>
      </c>
      <c r="D166" s="16">
        <v>3994</v>
      </c>
    </row>
    <row r="167" spans="1:4" x14ac:dyDescent="0.25">
      <c r="A167" t="s">
        <v>262</v>
      </c>
      <c r="B167" s="2">
        <v>41817</v>
      </c>
      <c r="C167" s="4">
        <v>19</v>
      </c>
      <c r="D167" s="16">
        <v>3267</v>
      </c>
    </row>
    <row r="168" spans="1:4" x14ac:dyDescent="0.25">
      <c r="A168" t="s">
        <v>395</v>
      </c>
      <c r="B168" s="2">
        <v>41817</v>
      </c>
      <c r="C168" s="4">
        <v>19</v>
      </c>
      <c r="D168" s="16">
        <v>3851</v>
      </c>
    </row>
    <row r="169" spans="1:4" x14ac:dyDescent="0.25">
      <c r="A169" t="s">
        <v>239</v>
      </c>
      <c r="B169" s="2">
        <v>41817</v>
      </c>
      <c r="C169" s="4">
        <v>19</v>
      </c>
      <c r="D169" s="16">
        <v>4393</v>
      </c>
    </row>
    <row r="170" spans="1:4" x14ac:dyDescent="0.25">
      <c r="A170" t="s">
        <v>268</v>
      </c>
      <c r="B170" s="2">
        <v>41817</v>
      </c>
      <c r="C170" s="4">
        <v>19</v>
      </c>
      <c r="D170" s="16">
        <v>3496</v>
      </c>
    </row>
    <row r="171" spans="1:4" x14ac:dyDescent="0.25">
      <c r="A171" t="s">
        <v>390</v>
      </c>
      <c r="B171" s="2">
        <v>41819</v>
      </c>
      <c r="C171" s="4">
        <v>17</v>
      </c>
      <c r="D171" s="16">
        <v>3480</v>
      </c>
    </row>
    <row r="172" spans="1:4" x14ac:dyDescent="0.25">
      <c r="A172" t="s">
        <v>265</v>
      </c>
      <c r="B172" s="2">
        <v>41819</v>
      </c>
      <c r="C172" s="4">
        <v>17</v>
      </c>
      <c r="D172" s="16">
        <v>3457</v>
      </c>
    </row>
    <row r="173" spans="1:4" x14ac:dyDescent="0.25">
      <c r="A173" t="s">
        <v>368</v>
      </c>
      <c r="B173" s="2">
        <v>41820</v>
      </c>
      <c r="C173" s="4">
        <v>16</v>
      </c>
      <c r="D173" s="16">
        <v>2486</v>
      </c>
    </row>
    <row r="174" spans="1:4" x14ac:dyDescent="0.25">
      <c r="A174" t="s">
        <v>219</v>
      </c>
      <c r="B174" s="2">
        <v>41820</v>
      </c>
      <c r="C174" s="4">
        <v>16</v>
      </c>
      <c r="D174" s="16">
        <v>2743</v>
      </c>
    </row>
    <row r="175" spans="1:4" x14ac:dyDescent="0.25">
      <c r="A175" t="s">
        <v>229</v>
      </c>
      <c r="B175" s="2">
        <v>41821</v>
      </c>
      <c r="C175" s="4">
        <v>15</v>
      </c>
      <c r="D175" s="16">
        <v>3450</v>
      </c>
    </row>
    <row r="176" spans="1:4" x14ac:dyDescent="0.25">
      <c r="A176" t="s">
        <v>389</v>
      </c>
      <c r="B176" s="2">
        <v>41821</v>
      </c>
      <c r="C176" s="4">
        <v>15</v>
      </c>
      <c r="D176" s="16">
        <v>4718</v>
      </c>
    </row>
    <row r="177" spans="1:4" x14ac:dyDescent="0.25">
      <c r="A177" t="s">
        <v>316</v>
      </c>
      <c r="B177" s="2">
        <v>41821</v>
      </c>
      <c r="C177" s="4">
        <v>15</v>
      </c>
      <c r="D177" s="16">
        <v>5658</v>
      </c>
    </row>
    <row r="178" spans="1:4" x14ac:dyDescent="0.25">
      <c r="A178" t="s">
        <v>344</v>
      </c>
      <c r="B178" s="2">
        <v>41821</v>
      </c>
      <c r="C178" s="4">
        <v>15</v>
      </c>
      <c r="D178" s="16">
        <v>4303</v>
      </c>
    </row>
    <row r="179" spans="1:4" x14ac:dyDescent="0.25">
      <c r="A179" t="s">
        <v>384</v>
      </c>
      <c r="B179" s="2">
        <v>41821</v>
      </c>
      <c r="C179" s="4">
        <v>15</v>
      </c>
      <c r="D179" s="16">
        <v>4101</v>
      </c>
    </row>
    <row r="180" spans="1:4" x14ac:dyDescent="0.25">
      <c r="A180" t="s">
        <v>376</v>
      </c>
      <c r="B180" s="2">
        <v>41821</v>
      </c>
      <c r="C180" s="4">
        <v>15</v>
      </c>
      <c r="D180" s="16">
        <v>2656</v>
      </c>
    </row>
    <row r="181" spans="1:4" x14ac:dyDescent="0.25">
      <c r="A181" t="s">
        <v>223</v>
      </c>
      <c r="B181" s="2">
        <v>41822</v>
      </c>
      <c r="C181" s="4">
        <v>14</v>
      </c>
      <c r="D181" s="16">
        <v>1858</v>
      </c>
    </row>
    <row r="182" spans="1:4" x14ac:dyDescent="0.25">
      <c r="A182" t="s">
        <v>312</v>
      </c>
      <c r="B182" s="2">
        <v>41822</v>
      </c>
      <c r="C182" s="4">
        <v>14</v>
      </c>
      <c r="D182" s="16">
        <v>1651</v>
      </c>
    </row>
    <row r="183" spans="1:4" x14ac:dyDescent="0.25">
      <c r="A183" t="s">
        <v>391</v>
      </c>
      <c r="B183" s="2">
        <v>41824</v>
      </c>
      <c r="C183" s="4">
        <v>12</v>
      </c>
      <c r="D183" s="16">
        <v>1098</v>
      </c>
    </row>
    <row r="184" spans="1:4" x14ac:dyDescent="0.25">
      <c r="A184" t="s">
        <v>318</v>
      </c>
      <c r="B184" s="2">
        <v>41824</v>
      </c>
      <c r="C184" s="4">
        <v>12</v>
      </c>
      <c r="D184" s="16">
        <v>205</v>
      </c>
    </row>
    <row r="185" spans="1:4" x14ac:dyDescent="0.25">
      <c r="A185" t="s">
        <v>293</v>
      </c>
      <c r="B185" s="2">
        <v>41824</v>
      </c>
      <c r="C185" s="4">
        <v>12</v>
      </c>
      <c r="D185" s="16">
        <v>4841</v>
      </c>
    </row>
    <row r="186" spans="1:4" x14ac:dyDescent="0.25">
      <c r="A186" t="s">
        <v>300</v>
      </c>
      <c r="B186" s="2">
        <v>41825</v>
      </c>
      <c r="C186" s="4">
        <v>11</v>
      </c>
      <c r="D186" s="16">
        <v>4377</v>
      </c>
    </row>
    <row r="187" spans="1:4" x14ac:dyDescent="0.25">
      <c r="A187" t="s">
        <v>360</v>
      </c>
      <c r="B187" s="2">
        <v>41825</v>
      </c>
      <c r="C187" s="4">
        <v>11</v>
      </c>
      <c r="D187" s="16">
        <v>1059</v>
      </c>
    </row>
    <row r="188" spans="1:4" x14ac:dyDescent="0.25">
      <c r="A188" t="s">
        <v>393</v>
      </c>
      <c r="B188" s="2">
        <v>41826</v>
      </c>
      <c r="C188" s="4">
        <v>10</v>
      </c>
      <c r="D188" s="16">
        <v>5022</v>
      </c>
    </row>
    <row r="189" spans="1:4" x14ac:dyDescent="0.25">
      <c r="A189" t="s">
        <v>280</v>
      </c>
      <c r="B189" s="2">
        <v>41828</v>
      </c>
      <c r="C189" s="4">
        <v>8</v>
      </c>
      <c r="D189" s="16">
        <v>4471</v>
      </c>
    </row>
    <row r="190" spans="1:4" x14ac:dyDescent="0.25">
      <c r="A190" t="s">
        <v>310</v>
      </c>
      <c r="B190" s="2">
        <v>41828</v>
      </c>
      <c r="C190" s="4">
        <v>8</v>
      </c>
      <c r="D190" s="16">
        <v>1575</v>
      </c>
    </row>
    <row r="191" spans="1:4" x14ac:dyDescent="0.25">
      <c r="A191" t="s">
        <v>252</v>
      </c>
      <c r="B191" s="2">
        <v>41830</v>
      </c>
      <c r="C191" s="4">
        <v>6</v>
      </c>
      <c r="D191" s="16">
        <v>4477</v>
      </c>
    </row>
    <row r="192" spans="1:4" x14ac:dyDescent="0.25">
      <c r="A192" t="s">
        <v>357</v>
      </c>
      <c r="B192" s="2">
        <v>41831</v>
      </c>
      <c r="C192" s="4">
        <v>5</v>
      </c>
      <c r="D192" s="16">
        <v>4596</v>
      </c>
    </row>
    <row r="193" spans="1:4" x14ac:dyDescent="0.25">
      <c r="A193" t="s">
        <v>261</v>
      </c>
      <c r="B193" s="2">
        <v>41831</v>
      </c>
      <c r="C193" s="4">
        <v>5</v>
      </c>
      <c r="D193" s="16">
        <v>61</v>
      </c>
    </row>
    <row r="194" spans="1:4" x14ac:dyDescent="0.25">
      <c r="A194" t="s">
        <v>286</v>
      </c>
      <c r="B194" s="2">
        <v>41832</v>
      </c>
      <c r="C194" s="4">
        <v>4</v>
      </c>
      <c r="D194" s="16">
        <v>4033</v>
      </c>
    </row>
    <row r="195" spans="1:4" x14ac:dyDescent="0.25">
      <c r="A195" t="s">
        <v>272</v>
      </c>
      <c r="B195" s="2">
        <v>41833</v>
      </c>
      <c r="C195" s="4">
        <v>3</v>
      </c>
      <c r="D195" s="16">
        <v>4280</v>
      </c>
    </row>
    <row r="196" spans="1:4" x14ac:dyDescent="0.25">
      <c r="A196" t="s">
        <v>257</v>
      </c>
      <c r="B196" s="2">
        <v>41835</v>
      </c>
      <c r="C196" s="4">
        <v>1</v>
      </c>
      <c r="D196" s="16">
        <v>4335</v>
      </c>
    </row>
    <row r="197" spans="1:4" x14ac:dyDescent="0.25">
      <c r="A197" t="s">
        <v>204</v>
      </c>
      <c r="C197" s="4">
        <v>15347</v>
      </c>
      <c r="D197" s="16">
        <v>607704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00"/>
  <sheetViews>
    <sheetView zoomScale="115" zoomScaleNormal="115" workbookViewId="0">
      <selection activeCell="H8" sqref="H8"/>
    </sheetView>
  </sheetViews>
  <sheetFormatPr defaultRowHeight="15" x14ac:dyDescent="0.25"/>
  <cols>
    <col min="1" max="1" width="19.7109375" bestFit="1" customWidth="1"/>
    <col min="2" max="2" width="15.28515625" bestFit="1" customWidth="1"/>
    <col min="3" max="3" width="17.5703125" customWidth="1"/>
    <col min="4" max="5" width="13.85546875" customWidth="1"/>
    <col min="6" max="6" width="17" customWidth="1"/>
    <col min="7" max="7" width="21.140625" bestFit="1" customWidth="1"/>
    <col min="8" max="8" width="25.5703125" customWidth="1"/>
    <col min="9" max="9" width="1.85546875" customWidth="1"/>
    <col min="11" max="11" width="20.28515625" bestFit="1" customWidth="1"/>
  </cols>
  <sheetData>
    <row r="1" spans="1:17" x14ac:dyDescent="0.25">
      <c r="A1" s="5" t="s">
        <v>198</v>
      </c>
      <c r="G1" s="11" t="s">
        <v>193</v>
      </c>
      <c r="H1" s="11" t="s">
        <v>194</v>
      </c>
    </row>
    <row r="2" spans="1:17" x14ac:dyDescent="0.25">
      <c r="A2" s="7" t="s">
        <v>199</v>
      </c>
      <c r="G2" s="12">
        <f>P8</f>
        <v>1</v>
      </c>
      <c r="H2" s="12" t="str">
        <f>P8&amp;" &gt;= Days Late &lt;= "&amp;Q8</f>
        <v>1 &gt;= Days Late &lt;= 30</v>
      </c>
    </row>
    <row r="3" spans="1:17" x14ac:dyDescent="0.25">
      <c r="A3" s="7" t="s">
        <v>200</v>
      </c>
      <c r="G3" s="12">
        <f>P9</f>
        <v>31</v>
      </c>
      <c r="H3" s="12" t="str">
        <f>P9&amp;" &gt;= Days Late &lt;= "&amp;Q9</f>
        <v>31 &gt;= Days Late &lt;= 60</v>
      </c>
    </row>
    <row r="4" spans="1:17" x14ac:dyDescent="0.25">
      <c r="A4" s="7" t="s">
        <v>201</v>
      </c>
      <c r="G4" s="12">
        <f>P10</f>
        <v>61</v>
      </c>
      <c r="H4" s="12" t="str">
        <f>P10&amp;" &gt;= Days Late &lt;= "&amp;Q10</f>
        <v>61 &gt;= Days Late &lt;= 90</v>
      </c>
    </row>
    <row r="5" spans="1:17" x14ac:dyDescent="0.25">
      <c r="A5" s="6" t="s">
        <v>202</v>
      </c>
      <c r="G5" s="12">
        <f>P11</f>
        <v>91</v>
      </c>
      <c r="H5" s="12" t="str">
        <f>P11&amp;" &gt;= Days Late &lt;= "&amp;Q11</f>
        <v>91 &gt;= Days Late &lt;= 365</v>
      </c>
    </row>
    <row r="7" spans="1:17" x14ac:dyDescent="0.25">
      <c r="A7" s="15" t="s">
        <v>0</v>
      </c>
      <c r="B7" s="15" t="s">
        <v>192</v>
      </c>
      <c r="C7" s="15" t="s">
        <v>1</v>
      </c>
      <c r="D7" s="15" t="s">
        <v>2</v>
      </c>
      <c r="E7" s="15" t="s">
        <v>3</v>
      </c>
      <c r="F7" s="15" t="s">
        <v>197</v>
      </c>
      <c r="G7" s="15" t="s">
        <v>203</v>
      </c>
      <c r="H7" s="15" t="s">
        <v>212</v>
      </c>
      <c r="P7" s="1" t="s">
        <v>195</v>
      </c>
      <c r="Q7" s="1" t="s">
        <v>196</v>
      </c>
    </row>
    <row r="8" spans="1:17" x14ac:dyDescent="0.25">
      <c r="A8" s="12" t="s">
        <v>89</v>
      </c>
      <c r="B8" s="12">
        <v>17092</v>
      </c>
      <c r="C8" s="13">
        <v>3282</v>
      </c>
      <c r="D8" s="14">
        <v>41548</v>
      </c>
      <c r="E8" s="14">
        <v>41693</v>
      </c>
      <c r="F8" s="10">
        <f ca="1">TODAY()-E8</f>
        <v>143</v>
      </c>
      <c r="G8" s="3" t="str">
        <f ca="1">VLOOKUP(F8,$G$2:$H$5,2)</f>
        <v>91 &gt;= Days Late &lt;= 365</v>
      </c>
      <c r="H8" s="3" t="str">
        <f>A8&amp;" - "&amp;COUNTIF($A$8:A8,A8)</f>
        <v>Steffen, Malinda - 1</v>
      </c>
      <c r="P8">
        <v>1</v>
      </c>
      <c r="Q8">
        <v>30</v>
      </c>
    </row>
    <row r="9" spans="1:17" x14ac:dyDescent="0.25">
      <c r="A9" s="12" t="s">
        <v>36</v>
      </c>
      <c r="B9" s="12">
        <v>17123</v>
      </c>
      <c r="C9" s="13">
        <v>1718</v>
      </c>
      <c r="D9" s="14">
        <v>41551</v>
      </c>
      <c r="E9" s="14">
        <v>41648</v>
      </c>
      <c r="F9" s="10">
        <f t="shared" ref="F9:F72" ca="1" si="0">TODAY()-E9</f>
        <v>188</v>
      </c>
      <c r="G9" s="3" t="str">
        <f t="shared" ref="G9:G72" ca="1" si="1">VLOOKUP(F9,$G$2:$H$5,2)</f>
        <v>91 &gt;= Days Late &lt;= 365</v>
      </c>
      <c r="H9" s="3" t="str">
        <f>A9&amp;" - "&amp;COUNTIF($A$8:A9,A9)</f>
        <v>Zook, Corrinne - 1</v>
      </c>
      <c r="P9">
        <v>31</v>
      </c>
      <c r="Q9">
        <v>60</v>
      </c>
    </row>
    <row r="10" spans="1:17" x14ac:dyDescent="0.25">
      <c r="A10" s="12" t="s">
        <v>181</v>
      </c>
      <c r="B10" s="12">
        <v>17145</v>
      </c>
      <c r="C10" s="13">
        <v>6448</v>
      </c>
      <c r="D10" s="14">
        <v>41552</v>
      </c>
      <c r="E10" s="14">
        <v>41594</v>
      </c>
      <c r="F10" s="10">
        <f t="shared" ca="1" si="0"/>
        <v>242</v>
      </c>
      <c r="G10" s="3" t="str">
        <f t="shared" ca="1" si="1"/>
        <v>91 &gt;= Days Late &lt;= 365</v>
      </c>
      <c r="H10" s="3" t="str">
        <f>A10&amp;" - "&amp;COUNTIF($A$8:A10,A10)</f>
        <v>Mccain, Elba - 1</v>
      </c>
      <c r="P10">
        <v>61</v>
      </c>
      <c r="Q10">
        <v>90</v>
      </c>
    </row>
    <row r="11" spans="1:17" x14ac:dyDescent="0.25">
      <c r="A11" s="12" t="s">
        <v>132</v>
      </c>
      <c r="B11" s="12">
        <v>17166</v>
      </c>
      <c r="C11" s="13">
        <v>1440</v>
      </c>
      <c r="D11" s="14">
        <v>41553</v>
      </c>
      <c r="E11" s="14">
        <v>41665</v>
      </c>
      <c r="F11" s="10">
        <f t="shared" ca="1" si="0"/>
        <v>171</v>
      </c>
      <c r="G11" s="3" t="str">
        <f t="shared" ca="1" si="1"/>
        <v>91 &gt;= Days Late &lt;= 365</v>
      </c>
      <c r="H11" s="3" t="str">
        <f>A11&amp;" - "&amp;COUNTIF($A$8:A11,A11)</f>
        <v>Pennell, Willena - 1</v>
      </c>
      <c r="P11">
        <v>91</v>
      </c>
      <c r="Q11">
        <v>365</v>
      </c>
    </row>
    <row r="12" spans="1:17" x14ac:dyDescent="0.25">
      <c r="A12" s="12" t="s">
        <v>59</v>
      </c>
      <c r="B12" s="12">
        <v>17187</v>
      </c>
      <c r="C12" s="13">
        <v>1416</v>
      </c>
      <c r="D12" s="14">
        <v>41557</v>
      </c>
      <c r="E12" s="14">
        <v>41589</v>
      </c>
      <c r="F12" s="10">
        <f t="shared" ca="1" si="0"/>
        <v>247</v>
      </c>
      <c r="G12" s="3" t="str">
        <f t="shared" ca="1" si="1"/>
        <v>91 &gt;= Days Late &lt;= 365</v>
      </c>
      <c r="H12" s="3" t="str">
        <f>A12&amp;" - "&amp;COUNTIF($A$8:A12,A12)</f>
        <v>Mathias, Debrah - 1</v>
      </c>
    </row>
    <row r="13" spans="1:17" x14ac:dyDescent="0.25">
      <c r="A13" s="12" t="s">
        <v>22</v>
      </c>
      <c r="B13" s="12">
        <v>17221</v>
      </c>
      <c r="C13" s="13">
        <v>4797</v>
      </c>
      <c r="D13" s="14">
        <v>41557</v>
      </c>
      <c r="E13" s="14">
        <v>41613</v>
      </c>
      <c r="F13" s="10">
        <f t="shared" ca="1" si="0"/>
        <v>223</v>
      </c>
      <c r="G13" s="3" t="str">
        <f t="shared" ca="1" si="1"/>
        <v>91 &gt;= Days Late &lt;= 365</v>
      </c>
      <c r="H13" s="3" t="str">
        <f>A13&amp;" - "&amp;COUNTIF($A$8:A13,A13)</f>
        <v>Whited, Un - 1</v>
      </c>
    </row>
    <row r="14" spans="1:17" x14ac:dyDescent="0.25">
      <c r="A14" s="12" t="s">
        <v>93</v>
      </c>
      <c r="B14" s="12">
        <v>17241</v>
      </c>
      <c r="C14" s="13">
        <v>1929</v>
      </c>
      <c r="D14" s="14">
        <v>41561</v>
      </c>
      <c r="E14" s="14">
        <v>41708</v>
      </c>
      <c r="F14" s="10">
        <f t="shared" ca="1" si="0"/>
        <v>128</v>
      </c>
      <c r="G14" s="3" t="str">
        <f t="shared" ca="1" si="1"/>
        <v>91 &gt;= Days Late &lt;= 365</v>
      </c>
      <c r="H14" s="3" t="str">
        <f>A14&amp;" - "&amp;COUNTIF($A$8:A14,A14)</f>
        <v>Mclean, Eldora - 1</v>
      </c>
    </row>
    <row r="15" spans="1:17" x14ac:dyDescent="0.25">
      <c r="A15" s="12" t="s">
        <v>127</v>
      </c>
      <c r="B15" s="12">
        <v>17263</v>
      </c>
      <c r="C15" s="13">
        <v>2237</v>
      </c>
      <c r="D15" s="14">
        <v>41562</v>
      </c>
      <c r="E15" s="14">
        <v>41669</v>
      </c>
      <c r="F15" s="10">
        <f t="shared" ca="1" si="0"/>
        <v>167</v>
      </c>
      <c r="G15" s="3" t="str">
        <f t="shared" ca="1" si="1"/>
        <v>91 &gt;= Days Late &lt;= 365</v>
      </c>
      <c r="H15" s="3" t="str">
        <f>A15&amp;" - "&amp;COUNTIF($A$8:A15,A15)</f>
        <v>Silverman, Delmar - 1</v>
      </c>
    </row>
    <row r="16" spans="1:17" x14ac:dyDescent="0.25">
      <c r="A16" s="12" t="s">
        <v>134</v>
      </c>
      <c r="B16" s="12">
        <v>17288</v>
      </c>
      <c r="C16" s="13">
        <v>5517</v>
      </c>
      <c r="D16" s="14">
        <v>41564</v>
      </c>
      <c r="E16" s="14">
        <v>41656</v>
      </c>
      <c r="F16" s="10">
        <f t="shared" ca="1" si="0"/>
        <v>180</v>
      </c>
      <c r="G16" s="3" t="str">
        <f t="shared" ca="1" si="1"/>
        <v>91 &gt;= Days Late &lt;= 365</v>
      </c>
      <c r="H16" s="3" t="str">
        <f>A16&amp;" - "&amp;COUNTIF($A$8:A16,A16)</f>
        <v>Thigpen, Mia - 1</v>
      </c>
    </row>
    <row r="17" spans="1:8" x14ac:dyDescent="0.25">
      <c r="A17" s="12" t="s">
        <v>117</v>
      </c>
      <c r="B17" s="12">
        <v>17312</v>
      </c>
      <c r="C17" s="13">
        <v>111</v>
      </c>
      <c r="D17" s="14">
        <v>41567</v>
      </c>
      <c r="E17" s="14">
        <v>41647</v>
      </c>
      <c r="F17" s="10">
        <f t="shared" ca="1" si="0"/>
        <v>189</v>
      </c>
      <c r="G17" s="3" t="str">
        <f t="shared" ca="1" si="1"/>
        <v>91 &gt;= Days Late &lt;= 365</v>
      </c>
      <c r="H17" s="3" t="str">
        <f>A17&amp;" - "&amp;COUNTIF($A$8:A17,A17)</f>
        <v>Settle, Madelene - 1</v>
      </c>
    </row>
    <row r="18" spans="1:8" x14ac:dyDescent="0.25">
      <c r="A18" s="12" t="s">
        <v>95</v>
      </c>
      <c r="B18" s="12">
        <v>17340</v>
      </c>
      <c r="C18" s="13">
        <v>1617</v>
      </c>
      <c r="D18" s="14">
        <v>41568</v>
      </c>
      <c r="E18" s="14">
        <v>41661</v>
      </c>
      <c r="F18" s="10">
        <f t="shared" ca="1" si="0"/>
        <v>175</v>
      </c>
      <c r="G18" s="3" t="str">
        <f t="shared" ca="1" si="1"/>
        <v>91 &gt;= Days Late &lt;= 365</v>
      </c>
      <c r="H18" s="3" t="str">
        <f>A18&amp;" - "&amp;COUNTIF($A$8:A18,A18)</f>
        <v>Anglin, Thanh - 1</v>
      </c>
    </row>
    <row r="19" spans="1:8" x14ac:dyDescent="0.25">
      <c r="A19" s="12" t="s">
        <v>72</v>
      </c>
      <c r="B19" s="12">
        <v>17375</v>
      </c>
      <c r="C19" s="13">
        <v>4865</v>
      </c>
      <c r="D19" s="14">
        <v>41568</v>
      </c>
      <c r="E19" s="14">
        <v>41709</v>
      </c>
      <c r="F19" s="10">
        <f t="shared" ca="1" si="0"/>
        <v>127</v>
      </c>
      <c r="G19" s="3" t="str">
        <f t="shared" ca="1" si="1"/>
        <v>91 &gt;= Days Late &lt;= 365</v>
      </c>
      <c r="H19" s="3" t="str">
        <f>A19&amp;" - "&amp;COUNTIF($A$8:A19,A19)</f>
        <v>Wofford, Reyes - 1</v>
      </c>
    </row>
    <row r="20" spans="1:8" x14ac:dyDescent="0.25">
      <c r="A20" s="12" t="s">
        <v>114</v>
      </c>
      <c r="B20" s="12">
        <v>17405</v>
      </c>
      <c r="C20" s="13">
        <v>1822</v>
      </c>
      <c r="D20" s="14">
        <v>41576</v>
      </c>
      <c r="E20" s="14">
        <v>41708</v>
      </c>
      <c r="F20" s="10">
        <f t="shared" ca="1" si="0"/>
        <v>128</v>
      </c>
      <c r="G20" s="3" t="str">
        <f t="shared" ca="1" si="1"/>
        <v>91 &gt;= Days Late &lt;= 365</v>
      </c>
      <c r="H20" s="3" t="str">
        <f>A20&amp;" - "&amp;COUNTIF($A$8:A20,A20)</f>
        <v>Lentz, Rosana - 1</v>
      </c>
    </row>
    <row r="21" spans="1:8" x14ac:dyDescent="0.25">
      <c r="A21" s="12" t="s">
        <v>79</v>
      </c>
      <c r="B21" s="12">
        <v>17436</v>
      </c>
      <c r="C21" s="13">
        <v>2038</v>
      </c>
      <c r="D21" s="14">
        <v>41578</v>
      </c>
      <c r="E21" s="14">
        <v>41658</v>
      </c>
      <c r="F21" s="10">
        <f t="shared" ca="1" si="0"/>
        <v>178</v>
      </c>
      <c r="G21" s="3" t="str">
        <f t="shared" ca="1" si="1"/>
        <v>91 &gt;= Days Late &lt;= 365</v>
      </c>
      <c r="H21" s="3" t="str">
        <f>A21&amp;" - "&amp;COUNTIF($A$8:A21,A21)</f>
        <v>Hanley, Leatrice - 1</v>
      </c>
    </row>
    <row r="22" spans="1:8" x14ac:dyDescent="0.25">
      <c r="A22" s="12" t="s">
        <v>147</v>
      </c>
      <c r="B22" s="12">
        <v>17455</v>
      </c>
      <c r="C22" s="13">
        <v>3846</v>
      </c>
      <c r="D22" s="14">
        <v>41580</v>
      </c>
      <c r="E22" s="14">
        <v>41651</v>
      </c>
      <c r="F22" s="10">
        <f t="shared" ca="1" si="0"/>
        <v>185</v>
      </c>
      <c r="G22" s="3" t="str">
        <f t="shared" ca="1" si="1"/>
        <v>91 &gt;= Days Late &lt;= 365</v>
      </c>
      <c r="H22" s="3" t="str">
        <f>A22&amp;" - "&amp;COUNTIF($A$8:A22,A22)</f>
        <v>Irby, Tama - 1</v>
      </c>
    </row>
    <row r="23" spans="1:8" x14ac:dyDescent="0.25">
      <c r="A23" s="12" t="s">
        <v>47</v>
      </c>
      <c r="B23" s="12">
        <v>17476</v>
      </c>
      <c r="C23" s="13">
        <v>3531</v>
      </c>
      <c r="D23" s="14">
        <v>41581</v>
      </c>
      <c r="E23" s="14">
        <v>41629</v>
      </c>
      <c r="F23" s="10">
        <f t="shared" ca="1" si="0"/>
        <v>207</v>
      </c>
      <c r="G23" s="3" t="str">
        <f t="shared" ca="1" si="1"/>
        <v>91 &gt;= Days Late &lt;= 365</v>
      </c>
      <c r="H23" s="3" t="str">
        <f>A23&amp;" - "&amp;COUNTIF($A$8:A23,A23)</f>
        <v>Hickey, Melina - 1</v>
      </c>
    </row>
    <row r="24" spans="1:8" x14ac:dyDescent="0.25">
      <c r="A24" s="12" t="s">
        <v>28</v>
      </c>
      <c r="B24" s="12">
        <v>17495</v>
      </c>
      <c r="C24" s="13">
        <v>4292</v>
      </c>
      <c r="D24" s="14">
        <v>41582</v>
      </c>
      <c r="E24" s="14">
        <v>41629</v>
      </c>
      <c r="F24" s="10">
        <f t="shared" ca="1" si="0"/>
        <v>207</v>
      </c>
      <c r="G24" s="3" t="str">
        <f t="shared" ca="1" si="1"/>
        <v>91 &gt;= Days Late &lt;= 365</v>
      </c>
      <c r="H24" s="3" t="str">
        <f>A24&amp;" - "&amp;COUNTIF($A$8:A24,A24)</f>
        <v>Ho, Sylvie - 1</v>
      </c>
    </row>
    <row r="25" spans="1:8" x14ac:dyDescent="0.25">
      <c r="A25" s="12" t="s">
        <v>97</v>
      </c>
      <c r="B25" s="12">
        <v>17523</v>
      </c>
      <c r="C25" s="13">
        <v>5261</v>
      </c>
      <c r="D25" s="14">
        <v>41583</v>
      </c>
      <c r="E25" s="14">
        <v>41690</v>
      </c>
      <c r="F25" s="10">
        <f t="shared" ca="1" si="0"/>
        <v>146</v>
      </c>
      <c r="G25" s="3" t="str">
        <f t="shared" ca="1" si="1"/>
        <v>91 &gt;= Days Late &lt;= 365</v>
      </c>
      <c r="H25" s="3" t="str">
        <f>A25&amp;" - "&amp;COUNTIF($A$8:A25,A25)</f>
        <v>Edgar, Dusti - 1</v>
      </c>
    </row>
    <row r="26" spans="1:8" x14ac:dyDescent="0.25">
      <c r="A26" s="12" t="s">
        <v>4</v>
      </c>
      <c r="B26" s="12">
        <v>17550</v>
      </c>
      <c r="C26" s="13">
        <v>343</v>
      </c>
      <c r="D26" s="14">
        <v>41586</v>
      </c>
      <c r="E26" s="14">
        <v>41693</v>
      </c>
      <c r="F26" s="10">
        <f t="shared" ca="1" si="0"/>
        <v>143</v>
      </c>
      <c r="G26" s="3" t="str">
        <f t="shared" ca="1" si="1"/>
        <v>91 &gt;= Days Late &lt;= 365</v>
      </c>
      <c r="H26" s="3" t="str">
        <f>A26&amp;" - "&amp;COUNTIF($A$8:A26,A26)</f>
        <v>Dang, Trista - 1</v>
      </c>
    </row>
    <row r="27" spans="1:8" x14ac:dyDescent="0.25">
      <c r="A27" s="12" t="s">
        <v>4</v>
      </c>
      <c r="B27" s="12">
        <v>17585</v>
      </c>
      <c r="C27" s="13">
        <v>159</v>
      </c>
      <c r="D27" s="14">
        <v>41586</v>
      </c>
      <c r="E27" s="14">
        <v>41693</v>
      </c>
      <c r="F27" s="10">
        <f t="shared" ca="1" si="0"/>
        <v>143</v>
      </c>
      <c r="G27" s="3" t="str">
        <f t="shared" ca="1" si="1"/>
        <v>91 &gt;= Days Late &lt;= 365</v>
      </c>
      <c r="H27" s="3" t="str">
        <f>A27&amp;" - "&amp;COUNTIF($A$8:A27,A27)</f>
        <v>Dang, Trista - 2</v>
      </c>
    </row>
    <row r="28" spans="1:8" x14ac:dyDescent="0.25">
      <c r="A28" s="12" t="s">
        <v>146</v>
      </c>
      <c r="B28" s="12">
        <v>17604</v>
      </c>
      <c r="C28" s="13">
        <v>835</v>
      </c>
      <c r="D28" s="14">
        <v>41601</v>
      </c>
      <c r="E28" s="14">
        <v>41713</v>
      </c>
      <c r="F28" s="10">
        <f t="shared" ca="1" si="0"/>
        <v>123</v>
      </c>
      <c r="G28" s="3" t="str">
        <f t="shared" ca="1" si="1"/>
        <v>91 &gt;= Days Late &lt;= 365</v>
      </c>
      <c r="H28" s="3" t="str">
        <f>A28&amp;" - "&amp;COUNTIF($A$8:A28,A28)</f>
        <v>Brill, Evelynn - 1</v>
      </c>
    </row>
    <row r="29" spans="1:8" x14ac:dyDescent="0.25">
      <c r="A29" s="12" t="s">
        <v>45</v>
      </c>
      <c r="B29" s="12">
        <v>17637</v>
      </c>
      <c r="C29" s="13">
        <v>1414</v>
      </c>
      <c r="D29" s="14">
        <v>41603</v>
      </c>
      <c r="E29" s="14">
        <v>41669</v>
      </c>
      <c r="F29" s="10">
        <f t="shared" ca="1" si="0"/>
        <v>167</v>
      </c>
      <c r="G29" s="3" t="str">
        <f t="shared" ca="1" si="1"/>
        <v>91 &gt;= Days Late &lt;= 365</v>
      </c>
      <c r="H29" s="3" t="str">
        <f>A29&amp;" - "&amp;COUNTIF($A$8:A29,A29)</f>
        <v>Johns, Yuonne - 1</v>
      </c>
    </row>
    <row r="30" spans="1:8" x14ac:dyDescent="0.25">
      <c r="A30" s="12" t="s">
        <v>9</v>
      </c>
      <c r="B30" s="12">
        <v>17654</v>
      </c>
      <c r="C30" s="13">
        <v>6013</v>
      </c>
      <c r="D30" s="14">
        <v>41606</v>
      </c>
      <c r="E30" s="14">
        <v>41716</v>
      </c>
      <c r="F30" s="10">
        <f t="shared" ca="1" si="0"/>
        <v>120</v>
      </c>
      <c r="G30" s="3" t="str">
        <f t="shared" ca="1" si="1"/>
        <v>91 &gt;= Days Late &lt;= 365</v>
      </c>
      <c r="H30" s="3" t="str">
        <f>A30&amp;" - "&amp;COUNTIF($A$8:A30,A30)</f>
        <v>Cousins, Jeniffer - 1</v>
      </c>
    </row>
    <row r="31" spans="1:8" x14ac:dyDescent="0.25">
      <c r="A31" s="12" t="s">
        <v>37</v>
      </c>
      <c r="B31" s="12">
        <v>17678</v>
      </c>
      <c r="C31" s="13">
        <v>1290</v>
      </c>
      <c r="D31" s="14">
        <v>41608</v>
      </c>
      <c r="E31" s="14">
        <v>41750</v>
      </c>
      <c r="F31" s="10">
        <f t="shared" ca="1" si="0"/>
        <v>86</v>
      </c>
      <c r="G31" s="3" t="str">
        <f t="shared" ca="1" si="1"/>
        <v>61 &gt;= Days Late &lt;= 90</v>
      </c>
      <c r="H31" s="3" t="str">
        <f>A31&amp;" - "&amp;COUNTIF($A$8:A31,A31)</f>
        <v>Pimentel, Cristopher - 1</v>
      </c>
    </row>
    <row r="32" spans="1:8" x14ac:dyDescent="0.25">
      <c r="A32" s="12" t="s">
        <v>125</v>
      </c>
      <c r="B32" s="12">
        <v>17699</v>
      </c>
      <c r="C32" s="13">
        <v>5681</v>
      </c>
      <c r="D32" s="14">
        <v>41615</v>
      </c>
      <c r="E32" s="14">
        <v>41718</v>
      </c>
      <c r="F32" s="10">
        <f t="shared" ca="1" si="0"/>
        <v>118</v>
      </c>
      <c r="G32" s="3" t="str">
        <f t="shared" ca="1" si="1"/>
        <v>91 &gt;= Days Late &lt;= 365</v>
      </c>
      <c r="H32" s="3" t="str">
        <f>A32&amp;" - "&amp;COUNTIF($A$8:A32,A32)</f>
        <v>Shuman, Cordia - 1</v>
      </c>
    </row>
    <row r="33" spans="1:8" x14ac:dyDescent="0.25">
      <c r="A33" s="12" t="s">
        <v>128</v>
      </c>
      <c r="B33" s="12">
        <v>17721</v>
      </c>
      <c r="C33" s="13">
        <v>970</v>
      </c>
      <c r="D33" s="14">
        <v>41619</v>
      </c>
      <c r="E33" s="14">
        <v>41656</v>
      </c>
      <c r="F33" s="10">
        <f t="shared" ca="1" si="0"/>
        <v>180</v>
      </c>
      <c r="G33" s="3" t="str">
        <f t="shared" ca="1" si="1"/>
        <v>91 &gt;= Days Late &lt;= 365</v>
      </c>
      <c r="H33" s="3" t="str">
        <f>A33&amp;" - "&amp;COUNTIF($A$8:A33,A33)</f>
        <v>Gilman, Romona - 1</v>
      </c>
    </row>
    <row r="34" spans="1:8" x14ac:dyDescent="0.25">
      <c r="A34" s="12" t="s">
        <v>141</v>
      </c>
      <c r="B34" s="12">
        <v>17748</v>
      </c>
      <c r="C34" s="13">
        <v>5836</v>
      </c>
      <c r="D34" s="14">
        <v>41621</v>
      </c>
      <c r="E34" s="14">
        <v>41683</v>
      </c>
      <c r="F34" s="10">
        <f t="shared" ca="1" si="0"/>
        <v>153</v>
      </c>
      <c r="G34" s="3" t="str">
        <f t="shared" ca="1" si="1"/>
        <v>91 &gt;= Days Late &lt;= 365</v>
      </c>
      <c r="H34" s="3" t="str">
        <f>A34&amp;" - "&amp;COUNTIF($A$8:A34,A34)</f>
        <v>Hemphill, Monnie - 1</v>
      </c>
    </row>
    <row r="35" spans="1:8" x14ac:dyDescent="0.25">
      <c r="A35" s="12" t="s">
        <v>136</v>
      </c>
      <c r="B35" s="12">
        <v>17785</v>
      </c>
      <c r="C35" s="13">
        <v>4241</v>
      </c>
      <c r="D35" s="14">
        <v>41622</v>
      </c>
      <c r="E35" s="14">
        <v>41699</v>
      </c>
      <c r="F35" s="10">
        <f t="shared" ca="1" si="0"/>
        <v>137</v>
      </c>
      <c r="G35" s="3" t="str">
        <f t="shared" ca="1" si="1"/>
        <v>91 &gt;= Days Late &lt;= 365</v>
      </c>
      <c r="H35" s="3" t="str">
        <f>A35&amp;" - "&amp;COUNTIF($A$8:A35,A35)</f>
        <v>Coombs, Rasheeda - 1</v>
      </c>
    </row>
    <row r="36" spans="1:8" x14ac:dyDescent="0.25">
      <c r="A36" s="12" t="s">
        <v>118</v>
      </c>
      <c r="B36" s="12">
        <v>17806</v>
      </c>
      <c r="C36" s="13">
        <v>4904</v>
      </c>
      <c r="D36" s="14">
        <v>41629</v>
      </c>
      <c r="E36" s="14">
        <v>41768</v>
      </c>
      <c r="F36" s="10">
        <f t="shared" ca="1" si="0"/>
        <v>68</v>
      </c>
      <c r="G36" s="3" t="str">
        <f t="shared" ca="1" si="1"/>
        <v>61 &gt;= Days Late &lt;= 90</v>
      </c>
      <c r="H36" s="3" t="str">
        <f>A36&amp;" - "&amp;COUNTIF($A$8:A36,A36)</f>
        <v>Hibbard, Marceline - 1</v>
      </c>
    </row>
    <row r="37" spans="1:8" x14ac:dyDescent="0.25">
      <c r="A37" s="12" t="s">
        <v>80</v>
      </c>
      <c r="B37" s="12">
        <v>17829</v>
      </c>
      <c r="C37" s="13">
        <v>4562</v>
      </c>
      <c r="D37" s="14">
        <v>41631</v>
      </c>
      <c r="E37" s="14">
        <v>41663</v>
      </c>
      <c r="F37" s="10">
        <f t="shared" ca="1" si="0"/>
        <v>173</v>
      </c>
      <c r="G37" s="3" t="str">
        <f t="shared" ca="1" si="1"/>
        <v>91 &gt;= Days Late &lt;= 365</v>
      </c>
      <c r="H37" s="3" t="str">
        <f>A37&amp;" - "&amp;COUNTIF($A$8:A37,A37)</f>
        <v>Freedman, Kathlyn - 1</v>
      </c>
    </row>
    <row r="38" spans="1:8" x14ac:dyDescent="0.25">
      <c r="A38" s="12" t="s">
        <v>180</v>
      </c>
      <c r="B38" s="12">
        <v>17863</v>
      </c>
      <c r="C38" s="13">
        <v>1356</v>
      </c>
      <c r="D38" s="14">
        <v>41635</v>
      </c>
      <c r="E38" s="14">
        <v>41698</v>
      </c>
      <c r="F38" s="10">
        <f t="shared" ca="1" si="0"/>
        <v>138</v>
      </c>
      <c r="G38" s="3" t="str">
        <f t="shared" ca="1" si="1"/>
        <v>91 &gt;= Days Late &lt;= 365</v>
      </c>
      <c r="H38" s="3" t="str">
        <f>A38&amp;" - "&amp;COUNTIF($A$8:A38,A38)</f>
        <v>Marvin, Maybell - 1</v>
      </c>
    </row>
    <row r="39" spans="1:8" x14ac:dyDescent="0.25">
      <c r="A39" s="12" t="s">
        <v>101</v>
      </c>
      <c r="B39" s="12">
        <v>17883</v>
      </c>
      <c r="C39" s="13">
        <v>5394</v>
      </c>
      <c r="D39" s="14">
        <v>41639</v>
      </c>
      <c r="E39" s="14">
        <v>41705</v>
      </c>
      <c r="F39" s="10">
        <f t="shared" ca="1" si="0"/>
        <v>131</v>
      </c>
      <c r="G39" s="3" t="str">
        <f t="shared" ca="1" si="1"/>
        <v>91 &gt;= Days Late &lt;= 365</v>
      </c>
      <c r="H39" s="3" t="str">
        <f>A39&amp;" - "&amp;COUNTIF($A$8:A39,A39)</f>
        <v>Bonilla, Michel - 1</v>
      </c>
    </row>
    <row r="40" spans="1:8" x14ac:dyDescent="0.25">
      <c r="A40" s="12" t="s">
        <v>41</v>
      </c>
      <c r="B40" s="12">
        <v>17907</v>
      </c>
      <c r="C40" s="13">
        <v>1411</v>
      </c>
      <c r="D40" s="14">
        <v>41641</v>
      </c>
      <c r="E40" s="14">
        <v>41672</v>
      </c>
      <c r="F40" s="10">
        <f t="shared" ca="1" si="0"/>
        <v>164</v>
      </c>
      <c r="G40" s="3" t="str">
        <f t="shared" ca="1" si="1"/>
        <v>91 &gt;= Days Late &lt;= 365</v>
      </c>
      <c r="H40" s="3" t="str">
        <f>A40&amp;" - "&amp;COUNTIF($A$8:A40,A40)</f>
        <v>Shah, Celsa - 1</v>
      </c>
    </row>
    <row r="41" spans="1:8" x14ac:dyDescent="0.25">
      <c r="A41" s="12" t="s">
        <v>83</v>
      </c>
      <c r="B41" s="12">
        <v>17929</v>
      </c>
      <c r="C41" s="13">
        <v>5660</v>
      </c>
      <c r="D41" s="14">
        <v>41642</v>
      </c>
      <c r="E41" s="14">
        <v>41720</v>
      </c>
      <c r="F41" s="10">
        <f t="shared" ca="1" si="0"/>
        <v>116</v>
      </c>
      <c r="G41" s="3" t="str">
        <f t="shared" ca="1" si="1"/>
        <v>91 &gt;= Days Late &lt;= 365</v>
      </c>
      <c r="H41" s="3" t="str">
        <f>A41&amp;" - "&amp;COUNTIF($A$8:A41,A41)</f>
        <v>Walter, Bernardina - 1</v>
      </c>
    </row>
    <row r="42" spans="1:8" x14ac:dyDescent="0.25">
      <c r="A42" s="12" t="s">
        <v>178</v>
      </c>
      <c r="B42" s="12">
        <v>17946</v>
      </c>
      <c r="C42" s="13">
        <v>217</v>
      </c>
      <c r="D42" s="14">
        <v>41644</v>
      </c>
      <c r="E42" s="14">
        <v>41665</v>
      </c>
      <c r="F42" s="10">
        <f t="shared" ca="1" si="0"/>
        <v>171</v>
      </c>
      <c r="G42" s="3" t="str">
        <f t="shared" ca="1" si="1"/>
        <v>91 &gt;= Days Late &lt;= 365</v>
      </c>
      <c r="H42" s="3" t="str">
        <f>A42&amp;" - "&amp;COUNTIF($A$8:A42,A42)</f>
        <v>Dorsey, Khalilah - 1</v>
      </c>
    </row>
    <row r="43" spans="1:8" x14ac:dyDescent="0.25">
      <c r="A43" s="12" t="s">
        <v>187</v>
      </c>
      <c r="B43" s="12">
        <v>17962</v>
      </c>
      <c r="C43" s="13">
        <v>715</v>
      </c>
      <c r="D43" s="14">
        <v>41644</v>
      </c>
      <c r="E43" s="14">
        <v>41683</v>
      </c>
      <c r="F43" s="10">
        <f t="shared" ca="1" si="0"/>
        <v>153</v>
      </c>
      <c r="G43" s="3" t="str">
        <f t="shared" ca="1" si="1"/>
        <v>91 &gt;= Days Late &lt;= 365</v>
      </c>
      <c r="H43" s="3" t="str">
        <f>A43&amp;" - "&amp;COUNTIF($A$8:A43,A43)</f>
        <v>Gold, Theola - 1</v>
      </c>
    </row>
    <row r="44" spans="1:8" x14ac:dyDescent="0.25">
      <c r="A44" s="12" t="s">
        <v>172</v>
      </c>
      <c r="B44" s="12">
        <v>17988</v>
      </c>
      <c r="C44" s="13">
        <v>1499</v>
      </c>
      <c r="D44" s="14">
        <v>41644</v>
      </c>
      <c r="E44" s="14">
        <v>41710</v>
      </c>
      <c r="F44" s="10">
        <f t="shared" ca="1" si="0"/>
        <v>126</v>
      </c>
      <c r="G44" s="3" t="str">
        <f t="shared" ca="1" si="1"/>
        <v>91 &gt;= Days Late &lt;= 365</v>
      </c>
      <c r="H44" s="3" t="str">
        <f>A44&amp;" - "&amp;COUNTIF($A$8:A44,A44)</f>
        <v>Mcconnell, Jonna - 1</v>
      </c>
    </row>
    <row r="45" spans="1:8" x14ac:dyDescent="0.25">
      <c r="A45" s="12" t="s">
        <v>164</v>
      </c>
      <c r="B45" s="12">
        <v>18011</v>
      </c>
      <c r="C45" s="13">
        <v>3366</v>
      </c>
      <c r="D45" s="14">
        <v>41645</v>
      </c>
      <c r="E45" s="14">
        <v>41682</v>
      </c>
      <c r="F45" s="10">
        <f t="shared" ca="1" si="0"/>
        <v>154</v>
      </c>
      <c r="G45" s="3" t="str">
        <f t="shared" ca="1" si="1"/>
        <v>91 &gt;= Days Late &lt;= 365</v>
      </c>
      <c r="H45" s="3" t="str">
        <f>A45&amp;" - "&amp;COUNTIF($A$8:A45,A45)</f>
        <v>Doty, Zoila - 1</v>
      </c>
    </row>
    <row r="46" spans="1:8" x14ac:dyDescent="0.25">
      <c r="A46" s="12" t="s">
        <v>82</v>
      </c>
      <c r="B46" s="12">
        <v>18045</v>
      </c>
      <c r="C46" s="13">
        <v>2402</v>
      </c>
      <c r="D46" s="14">
        <v>41645</v>
      </c>
      <c r="E46" s="14">
        <v>41667</v>
      </c>
      <c r="F46" s="10">
        <f t="shared" ca="1" si="0"/>
        <v>169</v>
      </c>
      <c r="G46" s="3" t="str">
        <f t="shared" ca="1" si="1"/>
        <v>91 &gt;= Days Late &lt;= 365</v>
      </c>
      <c r="H46" s="3" t="str">
        <f>A46&amp;" - "&amp;COUNTIF($A$8:A46,A46)</f>
        <v>Perreault, Angelique - 1</v>
      </c>
    </row>
    <row r="47" spans="1:8" x14ac:dyDescent="0.25">
      <c r="A47" s="12" t="s">
        <v>15</v>
      </c>
      <c r="B47" s="12">
        <v>18070</v>
      </c>
      <c r="C47" s="13">
        <v>6476</v>
      </c>
      <c r="D47" s="14">
        <v>41650</v>
      </c>
      <c r="E47" s="14">
        <v>41702</v>
      </c>
      <c r="F47" s="10">
        <f t="shared" ca="1" si="0"/>
        <v>134</v>
      </c>
      <c r="G47" s="3" t="str">
        <f t="shared" ca="1" si="1"/>
        <v>91 &gt;= Days Late &lt;= 365</v>
      </c>
      <c r="H47" s="3" t="str">
        <f>A47&amp;" - "&amp;COUNTIF($A$8:A47,A47)</f>
        <v>Brant, Elouise - 1</v>
      </c>
    </row>
    <row r="48" spans="1:8" x14ac:dyDescent="0.25">
      <c r="A48" s="12" t="s">
        <v>168</v>
      </c>
      <c r="B48" s="12">
        <v>18103</v>
      </c>
      <c r="C48" s="13">
        <v>5636</v>
      </c>
      <c r="D48" s="14">
        <v>41651</v>
      </c>
      <c r="E48" s="14">
        <v>41694</v>
      </c>
      <c r="F48" s="10">
        <f t="shared" ca="1" si="0"/>
        <v>142</v>
      </c>
      <c r="G48" s="3" t="str">
        <f t="shared" ca="1" si="1"/>
        <v>91 &gt;= Days Late &lt;= 365</v>
      </c>
      <c r="H48" s="3" t="str">
        <f>A48&amp;" - "&amp;COUNTIF($A$8:A48,A48)</f>
        <v>Varner, Alba - 1</v>
      </c>
    </row>
    <row r="49" spans="1:8" x14ac:dyDescent="0.25">
      <c r="A49" s="12" t="s">
        <v>169</v>
      </c>
      <c r="B49" s="12">
        <v>18120</v>
      </c>
      <c r="C49" s="13">
        <v>6267</v>
      </c>
      <c r="D49" s="14">
        <v>41655</v>
      </c>
      <c r="E49" s="14">
        <v>41723</v>
      </c>
      <c r="F49" s="10">
        <f t="shared" ca="1" si="0"/>
        <v>113</v>
      </c>
      <c r="G49" s="3" t="str">
        <f t="shared" ca="1" si="1"/>
        <v>91 &gt;= Days Late &lt;= 365</v>
      </c>
      <c r="H49" s="3" t="str">
        <f>A49&amp;" - "&amp;COUNTIF($A$8:A49,A49)</f>
        <v>Harlow, Gilda - 1</v>
      </c>
    </row>
    <row r="50" spans="1:8" x14ac:dyDescent="0.25">
      <c r="A50" s="12" t="s">
        <v>8</v>
      </c>
      <c r="B50" s="12">
        <v>18141</v>
      </c>
      <c r="C50" s="13">
        <v>873</v>
      </c>
      <c r="D50" s="14">
        <v>41655</v>
      </c>
      <c r="E50" s="14">
        <v>41687</v>
      </c>
      <c r="F50" s="10">
        <f t="shared" ca="1" si="0"/>
        <v>149</v>
      </c>
      <c r="G50" s="3" t="str">
        <f t="shared" ca="1" si="1"/>
        <v>91 &gt;= Days Late &lt;= 365</v>
      </c>
      <c r="H50" s="3" t="str">
        <f>A50&amp;" - "&amp;COUNTIF($A$8:A50,A50)</f>
        <v>Lemieux, Kiana - 1</v>
      </c>
    </row>
    <row r="51" spans="1:8" x14ac:dyDescent="0.25">
      <c r="A51" s="12" t="s">
        <v>122</v>
      </c>
      <c r="B51" s="12">
        <v>18161</v>
      </c>
      <c r="C51" s="13">
        <v>5153</v>
      </c>
      <c r="D51" s="14">
        <v>41656</v>
      </c>
      <c r="E51" s="14">
        <v>41677</v>
      </c>
      <c r="F51" s="10">
        <f t="shared" ca="1" si="0"/>
        <v>159</v>
      </c>
      <c r="G51" s="3" t="str">
        <f t="shared" ca="1" si="1"/>
        <v>91 &gt;= Days Late &lt;= 365</v>
      </c>
      <c r="H51" s="3" t="str">
        <f>A51&amp;" - "&amp;COUNTIF($A$8:A51,A51)</f>
        <v>Valentin, Regena - 1</v>
      </c>
    </row>
    <row r="52" spans="1:8" x14ac:dyDescent="0.25">
      <c r="A52" s="12" t="s">
        <v>161</v>
      </c>
      <c r="B52" s="12">
        <v>18187</v>
      </c>
      <c r="C52" s="13">
        <v>6470</v>
      </c>
      <c r="D52" s="14">
        <v>41657</v>
      </c>
      <c r="E52" s="14">
        <v>41679</v>
      </c>
      <c r="F52" s="10">
        <f t="shared" ca="1" si="0"/>
        <v>157</v>
      </c>
      <c r="G52" s="3" t="str">
        <f t="shared" ca="1" si="1"/>
        <v>91 &gt;= Days Late &lt;= 365</v>
      </c>
      <c r="H52" s="3" t="str">
        <f>A52&amp;" - "&amp;COUNTIF($A$8:A52,A52)</f>
        <v>Pereira, Otilia - 1</v>
      </c>
    </row>
    <row r="53" spans="1:8" x14ac:dyDescent="0.25">
      <c r="A53" s="12" t="s">
        <v>13</v>
      </c>
      <c r="B53" s="12">
        <v>18213</v>
      </c>
      <c r="C53" s="13">
        <v>1251</v>
      </c>
      <c r="D53" s="14">
        <v>41660</v>
      </c>
      <c r="E53" s="14">
        <v>41686</v>
      </c>
      <c r="F53" s="10">
        <f t="shared" ca="1" si="0"/>
        <v>150</v>
      </c>
      <c r="G53" s="3" t="str">
        <f t="shared" ca="1" si="1"/>
        <v>91 &gt;= Days Late &lt;= 365</v>
      </c>
      <c r="H53" s="3" t="str">
        <f>A53&amp;" - "&amp;COUNTIF($A$8:A53,A53)</f>
        <v>Galindo, Retha - 1</v>
      </c>
    </row>
    <row r="54" spans="1:8" x14ac:dyDescent="0.25">
      <c r="A54" s="12" t="s">
        <v>160</v>
      </c>
      <c r="B54" s="12">
        <v>18228</v>
      </c>
      <c r="C54" s="13">
        <v>4013</v>
      </c>
      <c r="D54" s="14">
        <v>41660</v>
      </c>
      <c r="E54" s="14">
        <v>41705</v>
      </c>
      <c r="F54" s="10">
        <f t="shared" ca="1" si="0"/>
        <v>131</v>
      </c>
      <c r="G54" s="3" t="str">
        <f t="shared" ca="1" si="1"/>
        <v>91 &gt;= Days Late &lt;= 365</v>
      </c>
      <c r="H54" s="3" t="str">
        <f>A54&amp;" - "&amp;COUNTIF($A$8:A54,A54)</f>
        <v>Herrick, Jae - 1</v>
      </c>
    </row>
    <row r="55" spans="1:8" x14ac:dyDescent="0.25">
      <c r="A55" s="12" t="s">
        <v>185</v>
      </c>
      <c r="B55" s="12">
        <v>18245</v>
      </c>
      <c r="C55" s="13">
        <v>1704</v>
      </c>
      <c r="D55" s="14">
        <v>41660</v>
      </c>
      <c r="E55" s="14">
        <v>41701</v>
      </c>
      <c r="F55" s="10">
        <f t="shared" ca="1" si="0"/>
        <v>135</v>
      </c>
      <c r="G55" s="3" t="str">
        <f t="shared" ca="1" si="1"/>
        <v>91 &gt;= Days Late &lt;= 365</v>
      </c>
      <c r="H55" s="3" t="str">
        <f>A55&amp;" - "&amp;COUNTIF($A$8:A55,A55)</f>
        <v>Lance, Mitsue - 1</v>
      </c>
    </row>
    <row r="56" spans="1:8" x14ac:dyDescent="0.25">
      <c r="A56" s="12" t="s">
        <v>131</v>
      </c>
      <c r="B56" s="12">
        <v>18273</v>
      </c>
      <c r="C56" s="13">
        <v>282</v>
      </c>
      <c r="D56" s="14">
        <v>41660</v>
      </c>
      <c r="E56" s="14">
        <v>41684</v>
      </c>
      <c r="F56" s="10">
        <f t="shared" ca="1" si="0"/>
        <v>152</v>
      </c>
      <c r="G56" s="3" t="str">
        <f t="shared" ca="1" si="1"/>
        <v>91 &gt;= Days Late &lt;= 365</v>
      </c>
      <c r="H56" s="3" t="str">
        <f>A56&amp;" - "&amp;COUNTIF($A$8:A56,A56)</f>
        <v>Smiley, Brunilda - 1</v>
      </c>
    </row>
    <row r="57" spans="1:8" x14ac:dyDescent="0.25">
      <c r="A57" s="12" t="s">
        <v>81</v>
      </c>
      <c r="B57" s="12">
        <v>18300</v>
      </c>
      <c r="C57" s="13">
        <v>4694</v>
      </c>
      <c r="D57" s="14">
        <v>41663</v>
      </c>
      <c r="E57" s="14">
        <v>41726</v>
      </c>
      <c r="F57" s="10">
        <f t="shared" ca="1" si="0"/>
        <v>110</v>
      </c>
      <c r="G57" s="3" t="str">
        <f t="shared" ca="1" si="1"/>
        <v>91 &gt;= Days Late &lt;= 365</v>
      </c>
      <c r="H57" s="3" t="str">
        <f>A57&amp;" - "&amp;COUNTIF($A$8:A57,A57)</f>
        <v>Grimes, Isis - 1</v>
      </c>
    </row>
    <row r="58" spans="1:8" x14ac:dyDescent="0.25">
      <c r="A58" s="12" t="s">
        <v>84</v>
      </c>
      <c r="B58" s="12">
        <v>18320</v>
      </c>
      <c r="C58" s="13">
        <v>2246</v>
      </c>
      <c r="D58" s="14">
        <v>41663</v>
      </c>
      <c r="E58" s="14">
        <v>41724</v>
      </c>
      <c r="F58" s="10">
        <f t="shared" ca="1" si="0"/>
        <v>112</v>
      </c>
      <c r="G58" s="3" t="str">
        <f t="shared" ca="1" si="1"/>
        <v>91 &gt;= Days Late &lt;= 365</v>
      </c>
      <c r="H58" s="3" t="str">
        <f>A58&amp;" - "&amp;COUNTIF($A$8:A58,A58)</f>
        <v>Parr, Consuela - 1</v>
      </c>
    </row>
    <row r="59" spans="1:8" x14ac:dyDescent="0.25">
      <c r="A59" s="12" t="s">
        <v>90</v>
      </c>
      <c r="B59" s="12">
        <v>18348</v>
      </c>
      <c r="C59" s="13">
        <v>4569</v>
      </c>
      <c r="D59" s="14">
        <v>41665</v>
      </c>
      <c r="E59" s="14">
        <v>41688</v>
      </c>
      <c r="F59" s="10">
        <f t="shared" ca="1" si="0"/>
        <v>148</v>
      </c>
      <c r="G59" s="3" t="str">
        <f t="shared" ca="1" si="1"/>
        <v>91 &gt;= Days Late &lt;= 365</v>
      </c>
      <c r="H59" s="3" t="str">
        <f>A59&amp;" - "&amp;COUNTIF($A$8:A59,A59)</f>
        <v>Mccrary, Merlyn - 1</v>
      </c>
    </row>
    <row r="60" spans="1:8" x14ac:dyDescent="0.25">
      <c r="A60" s="12" t="s">
        <v>107</v>
      </c>
      <c r="B60" s="12">
        <v>18377</v>
      </c>
      <c r="C60" s="13">
        <v>3094</v>
      </c>
      <c r="D60" s="14">
        <v>41665</v>
      </c>
      <c r="E60" s="14">
        <v>41723</v>
      </c>
      <c r="F60" s="10">
        <f t="shared" ca="1" si="0"/>
        <v>113</v>
      </c>
      <c r="G60" s="3" t="str">
        <f t="shared" ca="1" si="1"/>
        <v>91 &gt;= Days Late &lt;= 365</v>
      </c>
      <c r="H60" s="3" t="str">
        <f>A60&amp;" - "&amp;COUNTIF($A$8:A60,A60)</f>
        <v>Wick, Tamatha - 1</v>
      </c>
    </row>
    <row r="61" spans="1:8" x14ac:dyDescent="0.25">
      <c r="A61" s="12" t="s">
        <v>6</v>
      </c>
      <c r="B61" s="12">
        <v>18406</v>
      </c>
      <c r="C61" s="13">
        <v>2458</v>
      </c>
      <c r="D61" s="14">
        <v>41666</v>
      </c>
      <c r="E61" s="14">
        <v>41679</v>
      </c>
      <c r="F61" s="10">
        <f t="shared" ca="1" si="0"/>
        <v>157</v>
      </c>
      <c r="G61" s="3" t="str">
        <f t="shared" ca="1" si="1"/>
        <v>91 &gt;= Days Late &lt;= 365</v>
      </c>
      <c r="H61" s="3" t="str">
        <f>A61&amp;" - "&amp;COUNTIF($A$8:A61,A61)</f>
        <v>Caruso, Ninfa - 1</v>
      </c>
    </row>
    <row r="62" spans="1:8" x14ac:dyDescent="0.25">
      <c r="A62" s="12" t="s">
        <v>14</v>
      </c>
      <c r="B62" s="12">
        <v>18433</v>
      </c>
      <c r="C62" s="13">
        <v>1017</v>
      </c>
      <c r="D62" s="14">
        <v>41668</v>
      </c>
      <c r="E62" s="14">
        <v>41696</v>
      </c>
      <c r="F62" s="10">
        <f t="shared" ca="1" si="0"/>
        <v>140</v>
      </c>
      <c r="G62" s="3" t="str">
        <f t="shared" ca="1" si="1"/>
        <v>91 &gt;= Days Late &lt;= 365</v>
      </c>
      <c r="H62" s="3" t="str">
        <f>A62&amp;" - "&amp;COUNTIF($A$8:A62,A62)</f>
        <v>Mcintosh, Janeth - 1</v>
      </c>
    </row>
    <row r="63" spans="1:8" x14ac:dyDescent="0.25">
      <c r="A63" s="12" t="s">
        <v>48</v>
      </c>
      <c r="B63" s="12">
        <v>18457</v>
      </c>
      <c r="C63" s="13">
        <v>125</v>
      </c>
      <c r="D63" s="14">
        <v>41669</v>
      </c>
      <c r="E63" s="14">
        <v>41706</v>
      </c>
      <c r="F63" s="10">
        <f t="shared" ca="1" si="0"/>
        <v>130</v>
      </c>
      <c r="G63" s="3" t="str">
        <f t="shared" ca="1" si="1"/>
        <v>91 &gt;= Days Late &lt;= 365</v>
      </c>
      <c r="H63" s="3" t="str">
        <f>A63&amp;" - "&amp;COUNTIF($A$8:A63,A63)</f>
        <v>Dupont, Mica - 1</v>
      </c>
    </row>
    <row r="64" spans="1:8" x14ac:dyDescent="0.25">
      <c r="A64" s="12" t="s">
        <v>159</v>
      </c>
      <c r="B64" s="12">
        <v>18480</v>
      </c>
      <c r="C64" s="13">
        <v>2780</v>
      </c>
      <c r="D64" s="14">
        <v>41672</v>
      </c>
      <c r="E64" s="14">
        <v>41732</v>
      </c>
      <c r="F64" s="10">
        <f t="shared" ca="1" si="0"/>
        <v>104</v>
      </c>
      <c r="G64" s="3" t="str">
        <f t="shared" ca="1" si="1"/>
        <v>91 &gt;= Days Late &lt;= 365</v>
      </c>
      <c r="H64" s="3" t="str">
        <f>A64&amp;" - "&amp;COUNTIF($A$8:A64,A64)</f>
        <v>Conners, Julissa - 1</v>
      </c>
    </row>
    <row r="65" spans="1:8" x14ac:dyDescent="0.25">
      <c r="A65" s="12" t="s">
        <v>5</v>
      </c>
      <c r="B65" s="12">
        <v>18500</v>
      </c>
      <c r="C65" s="13">
        <v>1939</v>
      </c>
      <c r="D65" s="14">
        <v>41675</v>
      </c>
      <c r="E65" s="14">
        <v>41721</v>
      </c>
      <c r="F65" s="10">
        <f t="shared" ca="1" si="0"/>
        <v>115</v>
      </c>
      <c r="G65" s="3" t="str">
        <f t="shared" ca="1" si="1"/>
        <v>91 &gt;= Days Late &lt;= 365</v>
      </c>
      <c r="H65" s="3" t="str">
        <f>A65&amp;" - "&amp;COUNTIF($A$8:A65,A65)</f>
        <v>Potts, Burma - 1</v>
      </c>
    </row>
    <row r="66" spans="1:8" x14ac:dyDescent="0.25">
      <c r="A66" s="12" t="s">
        <v>157</v>
      </c>
      <c r="B66" s="12">
        <v>18532</v>
      </c>
      <c r="C66" s="13">
        <v>3846</v>
      </c>
      <c r="D66" s="14">
        <v>41679</v>
      </c>
      <c r="E66" s="14">
        <v>41749</v>
      </c>
      <c r="F66" s="10">
        <f t="shared" ca="1" si="0"/>
        <v>87</v>
      </c>
      <c r="G66" s="3" t="str">
        <f t="shared" ca="1" si="1"/>
        <v>61 &gt;= Days Late &lt;= 90</v>
      </c>
      <c r="H66" s="3" t="str">
        <f>A66&amp;" - "&amp;COUNTIF($A$8:A66,A66)</f>
        <v>Mckeown, Aisha - 1</v>
      </c>
    </row>
    <row r="67" spans="1:8" x14ac:dyDescent="0.25">
      <c r="A67" s="12" t="s">
        <v>10</v>
      </c>
      <c r="B67" s="12">
        <v>18559</v>
      </c>
      <c r="C67" s="13">
        <v>4914</v>
      </c>
      <c r="D67" s="14">
        <v>41682</v>
      </c>
      <c r="E67" s="14">
        <v>41703</v>
      </c>
      <c r="F67" s="10">
        <f t="shared" ca="1" si="0"/>
        <v>133</v>
      </c>
      <c r="G67" s="3" t="str">
        <f t="shared" ca="1" si="1"/>
        <v>91 &gt;= Days Late &lt;= 365</v>
      </c>
      <c r="H67" s="3" t="str">
        <f>A67&amp;" - "&amp;COUNTIF($A$8:A67,A67)</f>
        <v>Moe, Christi - 1</v>
      </c>
    </row>
    <row r="68" spans="1:8" x14ac:dyDescent="0.25">
      <c r="A68" s="12" t="s">
        <v>190</v>
      </c>
      <c r="B68" s="12">
        <v>18579</v>
      </c>
      <c r="C68" s="13">
        <v>2508</v>
      </c>
      <c r="D68" s="14">
        <v>41687</v>
      </c>
      <c r="E68" s="14">
        <v>41757</v>
      </c>
      <c r="F68" s="10">
        <f t="shared" ca="1" si="0"/>
        <v>79</v>
      </c>
      <c r="G68" s="3" t="str">
        <f t="shared" ca="1" si="1"/>
        <v>61 &gt;= Days Late &lt;= 90</v>
      </c>
      <c r="H68" s="3" t="str">
        <f>A68&amp;" - "&amp;COUNTIF($A$8:A68,A68)</f>
        <v>Clanton, Kendall - 1</v>
      </c>
    </row>
    <row r="69" spans="1:8" x14ac:dyDescent="0.25">
      <c r="A69" s="12" t="s">
        <v>85</v>
      </c>
      <c r="B69" s="12">
        <v>18610</v>
      </c>
      <c r="C69" s="13">
        <v>5914</v>
      </c>
      <c r="D69" s="14">
        <v>41687</v>
      </c>
      <c r="E69" s="14">
        <v>41767</v>
      </c>
      <c r="F69" s="10">
        <f t="shared" ca="1" si="0"/>
        <v>69</v>
      </c>
      <c r="G69" s="3" t="str">
        <f t="shared" ca="1" si="1"/>
        <v>61 &gt;= Days Late &lt;= 90</v>
      </c>
      <c r="H69" s="3" t="str">
        <f>A69&amp;" - "&amp;COUNTIF($A$8:A69,A69)</f>
        <v>Reece, Maisie - 1</v>
      </c>
    </row>
    <row r="70" spans="1:8" x14ac:dyDescent="0.25">
      <c r="A70" s="12" t="s">
        <v>56</v>
      </c>
      <c r="B70" s="12">
        <v>18636</v>
      </c>
      <c r="C70" s="13">
        <v>4582</v>
      </c>
      <c r="D70" s="14">
        <v>41693</v>
      </c>
      <c r="E70" s="14">
        <v>41772</v>
      </c>
      <c r="F70" s="10">
        <f t="shared" ca="1" si="0"/>
        <v>64</v>
      </c>
      <c r="G70" s="3" t="str">
        <f t="shared" ca="1" si="1"/>
        <v>61 &gt;= Days Late &lt;= 90</v>
      </c>
      <c r="H70" s="3" t="str">
        <f>A70&amp;" - "&amp;COUNTIF($A$8:A70,A70)</f>
        <v>Button, Berna - 1</v>
      </c>
    </row>
    <row r="71" spans="1:8" x14ac:dyDescent="0.25">
      <c r="A71" s="12" t="s">
        <v>96</v>
      </c>
      <c r="B71" s="12">
        <v>18659</v>
      </c>
      <c r="C71" s="13">
        <v>2138</v>
      </c>
      <c r="D71" s="14">
        <v>41695</v>
      </c>
      <c r="E71" s="14">
        <v>41728</v>
      </c>
      <c r="F71" s="10">
        <f t="shared" ca="1" si="0"/>
        <v>108</v>
      </c>
      <c r="G71" s="3" t="str">
        <f t="shared" ca="1" si="1"/>
        <v>91 &gt;= Days Late &lt;= 365</v>
      </c>
      <c r="H71" s="3" t="str">
        <f>A71&amp;" - "&amp;COUNTIF($A$8:A71,A71)</f>
        <v>Schrader, Numbers - 1</v>
      </c>
    </row>
    <row r="72" spans="1:8" x14ac:dyDescent="0.25">
      <c r="A72" s="12" t="s">
        <v>17</v>
      </c>
      <c r="B72" s="12">
        <v>18678</v>
      </c>
      <c r="C72" s="13">
        <v>4850</v>
      </c>
      <c r="D72" s="14">
        <v>41697</v>
      </c>
      <c r="E72" s="14">
        <v>41718</v>
      </c>
      <c r="F72" s="10">
        <f t="shared" ca="1" si="0"/>
        <v>118</v>
      </c>
      <c r="G72" s="3" t="str">
        <f t="shared" ca="1" si="1"/>
        <v>91 &gt;= Days Late &lt;= 365</v>
      </c>
      <c r="H72" s="3" t="str">
        <f>A72&amp;" - "&amp;COUNTIF($A$8:A72,A72)</f>
        <v>Brackett, Curtis - 1</v>
      </c>
    </row>
    <row r="73" spans="1:8" x14ac:dyDescent="0.25">
      <c r="A73" s="12" t="s">
        <v>154</v>
      </c>
      <c r="B73" s="12">
        <v>18695</v>
      </c>
      <c r="C73" s="13">
        <v>2476</v>
      </c>
      <c r="D73" s="14">
        <v>41697</v>
      </c>
      <c r="E73" s="14">
        <v>41767</v>
      </c>
      <c r="F73" s="10">
        <f t="shared" ref="F73:F136" ca="1" si="2">TODAY()-E73</f>
        <v>69</v>
      </c>
      <c r="G73" s="3" t="str">
        <f t="shared" ref="G73:G136" ca="1" si="3">VLOOKUP(F73,$G$2:$H$5,2)</f>
        <v>61 &gt;= Days Late &lt;= 90</v>
      </c>
      <c r="H73" s="3" t="str">
        <f>A73&amp;" - "&amp;COUNTIF($A$8:A73,A73)</f>
        <v>Byrnes, Edmundo - 1</v>
      </c>
    </row>
    <row r="74" spans="1:8" x14ac:dyDescent="0.25">
      <c r="A74" s="12" t="s">
        <v>98</v>
      </c>
      <c r="B74" s="12">
        <v>18716</v>
      </c>
      <c r="C74" s="13">
        <v>2932</v>
      </c>
      <c r="D74" s="14">
        <v>41697</v>
      </c>
      <c r="E74" s="14">
        <v>41720</v>
      </c>
      <c r="F74" s="10">
        <f t="shared" ca="1" si="2"/>
        <v>116</v>
      </c>
      <c r="G74" s="3" t="str">
        <f t="shared" ca="1" si="3"/>
        <v>91 &gt;= Days Late &lt;= 365</v>
      </c>
      <c r="H74" s="3" t="str">
        <f>A74&amp;" - "&amp;COUNTIF($A$8:A74,A74)</f>
        <v>Eldridge, Beckie - 1</v>
      </c>
    </row>
    <row r="75" spans="1:8" x14ac:dyDescent="0.25">
      <c r="A75" s="12" t="s">
        <v>86</v>
      </c>
      <c r="B75" s="12">
        <v>18740</v>
      </c>
      <c r="C75" s="13">
        <v>5513</v>
      </c>
      <c r="D75" s="14">
        <v>41698</v>
      </c>
      <c r="E75" s="14">
        <v>41748</v>
      </c>
      <c r="F75" s="10">
        <f t="shared" ca="1" si="2"/>
        <v>88</v>
      </c>
      <c r="G75" s="3" t="str">
        <f t="shared" ca="1" si="3"/>
        <v>61 &gt;= Days Late &lt;= 90</v>
      </c>
      <c r="H75" s="3" t="str">
        <f>A75&amp;" - "&amp;COUNTIF($A$8:A75,A75)</f>
        <v>Harlow, Carmel - 1</v>
      </c>
    </row>
    <row r="76" spans="1:8" x14ac:dyDescent="0.25">
      <c r="A76" s="12" t="s">
        <v>67</v>
      </c>
      <c r="B76" s="12">
        <v>18763</v>
      </c>
      <c r="C76" s="13">
        <v>3459</v>
      </c>
      <c r="D76" s="14">
        <v>41698</v>
      </c>
      <c r="E76" s="14">
        <v>41720</v>
      </c>
      <c r="F76" s="10">
        <f t="shared" ca="1" si="2"/>
        <v>116</v>
      </c>
      <c r="G76" s="3" t="str">
        <f t="shared" ca="1" si="3"/>
        <v>91 &gt;= Days Late &lt;= 365</v>
      </c>
      <c r="H76" s="3" t="str">
        <f>A76&amp;" - "&amp;COUNTIF($A$8:A76,A76)</f>
        <v>Kinard, Laquita - 1</v>
      </c>
    </row>
    <row r="77" spans="1:8" x14ac:dyDescent="0.25">
      <c r="A77" s="12" t="s">
        <v>50</v>
      </c>
      <c r="B77" s="12">
        <v>18789</v>
      </c>
      <c r="C77" s="13">
        <v>4559</v>
      </c>
      <c r="D77" s="14">
        <v>41699</v>
      </c>
      <c r="E77" s="14">
        <v>41759</v>
      </c>
      <c r="F77" s="10">
        <f t="shared" ca="1" si="2"/>
        <v>77</v>
      </c>
      <c r="G77" s="3" t="str">
        <f t="shared" ca="1" si="3"/>
        <v>61 &gt;= Days Late &lt;= 90</v>
      </c>
      <c r="H77" s="3" t="str">
        <f>A77&amp;" - "&amp;COUNTIF($A$8:A77,A77)</f>
        <v>Dumas, Genie - 1</v>
      </c>
    </row>
    <row r="78" spans="1:8" x14ac:dyDescent="0.25">
      <c r="A78" s="12" t="s">
        <v>91</v>
      </c>
      <c r="B78" s="12">
        <v>18813</v>
      </c>
      <c r="C78" s="13">
        <v>2220</v>
      </c>
      <c r="D78" s="14">
        <v>41699</v>
      </c>
      <c r="E78" s="14">
        <v>41741</v>
      </c>
      <c r="F78" s="10">
        <f t="shared" ca="1" si="2"/>
        <v>95</v>
      </c>
      <c r="G78" s="3" t="str">
        <f t="shared" ca="1" si="3"/>
        <v>91 &gt;= Days Late &lt;= 365</v>
      </c>
      <c r="H78" s="3" t="str">
        <f>A78&amp;" - "&amp;COUNTIF($A$8:A78,A78)</f>
        <v>Littleton, Izola - 1</v>
      </c>
    </row>
    <row r="79" spans="1:8" x14ac:dyDescent="0.25">
      <c r="A79" s="12" t="s">
        <v>60</v>
      </c>
      <c r="B79" s="12">
        <v>18840</v>
      </c>
      <c r="C79" s="13">
        <v>3815</v>
      </c>
      <c r="D79" s="14">
        <v>41700</v>
      </c>
      <c r="E79" s="14">
        <v>41758</v>
      </c>
      <c r="F79" s="10">
        <f t="shared" ca="1" si="2"/>
        <v>78</v>
      </c>
      <c r="G79" s="3" t="str">
        <f t="shared" ca="1" si="3"/>
        <v>61 &gt;= Days Late &lt;= 90</v>
      </c>
      <c r="H79" s="3" t="str">
        <f>A79&amp;" - "&amp;COUNTIF($A$8:A79,A79)</f>
        <v>Larose, Gwyneth - 1</v>
      </c>
    </row>
    <row r="80" spans="1:8" x14ac:dyDescent="0.25">
      <c r="A80" s="12" t="s">
        <v>44</v>
      </c>
      <c r="B80" s="12">
        <v>18860</v>
      </c>
      <c r="C80" s="13">
        <v>3458</v>
      </c>
      <c r="D80" s="14">
        <v>41701</v>
      </c>
      <c r="E80" s="14">
        <v>41774</v>
      </c>
      <c r="F80" s="10">
        <f t="shared" ca="1" si="2"/>
        <v>62</v>
      </c>
      <c r="G80" s="3" t="str">
        <f t="shared" ca="1" si="3"/>
        <v>61 &gt;= Days Late &lt;= 90</v>
      </c>
      <c r="H80" s="3" t="str">
        <f>A80&amp;" - "&amp;COUNTIF($A$8:A80,A80)</f>
        <v>Scanlon, Catherina - 1</v>
      </c>
    </row>
    <row r="81" spans="1:8" x14ac:dyDescent="0.25">
      <c r="A81" s="12" t="s">
        <v>183</v>
      </c>
      <c r="B81" s="12">
        <v>18881</v>
      </c>
      <c r="C81" s="13">
        <v>1956</v>
      </c>
      <c r="D81" s="14">
        <v>41702</v>
      </c>
      <c r="E81" s="14">
        <v>41764</v>
      </c>
      <c r="F81" s="10">
        <f t="shared" ca="1" si="2"/>
        <v>72</v>
      </c>
      <c r="G81" s="3" t="str">
        <f t="shared" ca="1" si="3"/>
        <v>61 &gt;= Days Late &lt;= 90</v>
      </c>
      <c r="H81" s="3" t="str">
        <f>A81&amp;" - "&amp;COUNTIF($A$8:A81,A81)</f>
        <v>Benner, Valda - 1</v>
      </c>
    </row>
    <row r="82" spans="1:8" x14ac:dyDescent="0.25">
      <c r="A82" s="12" t="s">
        <v>75</v>
      </c>
      <c r="B82" s="12">
        <v>18897</v>
      </c>
      <c r="C82" s="13">
        <v>3741</v>
      </c>
      <c r="D82" s="14">
        <v>41702</v>
      </c>
      <c r="E82" s="14">
        <v>41762</v>
      </c>
      <c r="F82" s="10">
        <f t="shared" ca="1" si="2"/>
        <v>74</v>
      </c>
      <c r="G82" s="3" t="str">
        <f t="shared" ca="1" si="3"/>
        <v>61 &gt;= Days Late &lt;= 90</v>
      </c>
      <c r="H82" s="3" t="str">
        <f>A82&amp;" - "&amp;COUNTIF($A$8:A82,A82)</f>
        <v>Eckert, Xiomara - 1</v>
      </c>
    </row>
    <row r="83" spans="1:8" x14ac:dyDescent="0.25">
      <c r="A83" s="12" t="s">
        <v>71</v>
      </c>
      <c r="B83" s="12">
        <v>18919</v>
      </c>
      <c r="C83" s="13">
        <v>6475</v>
      </c>
      <c r="D83" s="14">
        <v>41702</v>
      </c>
      <c r="E83" s="14">
        <v>41780</v>
      </c>
      <c r="F83" s="10">
        <f t="shared" ca="1" si="2"/>
        <v>56</v>
      </c>
      <c r="G83" s="3" t="str">
        <f t="shared" ca="1" si="3"/>
        <v>31 &gt;= Days Late &lt;= 60</v>
      </c>
      <c r="H83" s="3" t="str">
        <f>A83&amp;" - "&amp;COUNTIF($A$8:A83,A83)</f>
        <v>Hook, Marisela - 1</v>
      </c>
    </row>
    <row r="84" spans="1:8" x14ac:dyDescent="0.25">
      <c r="A84" s="12" t="s">
        <v>150</v>
      </c>
      <c r="B84" s="12">
        <v>18944</v>
      </c>
      <c r="C84" s="13">
        <v>1927</v>
      </c>
      <c r="D84" s="14">
        <v>41703</v>
      </c>
      <c r="E84" s="14">
        <v>41745</v>
      </c>
      <c r="F84" s="10">
        <f t="shared" ca="1" si="2"/>
        <v>91</v>
      </c>
      <c r="G84" s="3" t="str">
        <f t="shared" ca="1" si="3"/>
        <v>91 &gt;= Days Late &lt;= 365</v>
      </c>
      <c r="H84" s="3" t="str">
        <f>A84&amp;" - "&amp;COUNTIF($A$8:A84,A84)</f>
        <v>Pierson, Effie - 1</v>
      </c>
    </row>
    <row r="85" spans="1:8" x14ac:dyDescent="0.25">
      <c r="A85" s="12" t="s">
        <v>158</v>
      </c>
      <c r="B85" s="12">
        <v>18975</v>
      </c>
      <c r="C85" s="13">
        <v>5955</v>
      </c>
      <c r="D85" s="14">
        <v>41704</v>
      </c>
      <c r="E85" s="14">
        <v>41773</v>
      </c>
      <c r="F85" s="10">
        <f t="shared" ca="1" si="2"/>
        <v>63</v>
      </c>
      <c r="G85" s="3" t="str">
        <f t="shared" ca="1" si="3"/>
        <v>61 &gt;= Days Late &lt;= 90</v>
      </c>
      <c r="H85" s="3" t="str">
        <f>A85&amp;" - "&amp;COUNTIF($A$8:A85,A85)</f>
        <v>Ezell, Scarlet - 1</v>
      </c>
    </row>
    <row r="86" spans="1:8" x14ac:dyDescent="0.25">
      <c r="A86" s="12" t="s">
        <v>94</v>
      </c>
      <c r="B86" s="12">
        <v>18992</v>
      </c>
      <c r="C86" s="13">
        <v>2449</v>
      </c>
      <c r="D86" s="14">
        <v>41705</v>
      </c>
      <c r="E86" s="14">
        <v>41741</v>
      </c>
      <c r="F86" s="10">
        <f t="shared" ca="1" si="2"/>
        <v>95</v>
      </c>
      <c r="G86" s="3" t="str">
        <f t="shared" ca="1" si="3"/>
        <v>91 &gt;= Days Late &lt;= 365</v>
      </c>
      <c r="H86" s="3" t="str">
        <f>A86&amp;" - "&amp;COUNTIF($A$8:A86,A86)</f>
        <v>Dancy, Deena - 1</v>
      </c>
    </row>
    <row r="87" spans="1:8" x14ac:dyDescent="0.25">
      <c r="A87" s="12" t="s">
        <v>29</v>
      </c>
      <c r="B87" s="12">
        <v>19017</v>
      </c>
      <c r="C87" s="13">
        <v>6497</v>
      </c>
      <c r="D87" s="14">
        <v>41707</v>
      </c>
      <c r="E87" s="14">
        <v>41739</v>
      </c>
      <c r="F87" s="10">
        <f t="shared" ca="1" si="2"/>
        <v>97</v>
      </c>
      <c r="G87" s="3" t="str">
        <f t="shared" ca="1" si="3"/>
        <v>91 &gt;= Days Late &lt;= 365</v>
      </c>
      <c r="H87" s="3" t="str">
        <f>A87&amp;" - "&amp;COUNTIF($A$8:A87,A87)</f>
        <v>Schubert, Gwenn - 1</v>
      </c>
    </row>
    <row r="88" spans="1:8" x14ac:dyDescent="0.25">
      <c r="A88" s="12" t="s">
        <v>102</v>
      </c>
      <c r="B88" s="12">
        <v>19044</v>
      </c>
      <c r="C88" s="13">
        <v>5171</v>
      </c>
      <c r="D88" s="14">
        <v>41708</v>
      </c>
      <c r="E88" s="14">
        <v>41743</v>
      </c>
      <c r="F88" s="10">
        <f t="shared" ca="1" si="2"/>
        <v>93</v>
      </c>
      <c r="G88" s="3" t="str">
        <f t="shared" ca="1" si="3"/>
        <v>91 &gt;= Days Late &lt;= 365</v>
      </c>
      <c r="H88" s="3" t="str">
        <f>A88&amp;" - "&amp;COUNTIF($A$8:A88,A88)</f>
        <v>Hartmann, Samual - 1</v>
      </c>
    </row>
    <row r="89" spans="1:8" x14ac:dyDescent="0.25">
      <c r="A89" s="12" t="s">
        <v>74</v>
      </c>
      <c r="B89" s="12">
        <v>19065</v>
      </c>
      <c r="C89" s="13">
        <v>2031</v>
      </c>
      <c r="D89" s="14">
        <v>41708</v>
      </c>
      <c r="E89" s="14">
        <v>41767</v>
      </c>
      <c r="F89" s="10">
        <f t="shared" ca="1" si="2"/>
        <v>69</v>
      </c>
      <c r="G89" s="3" t="str">
        <f t="shared" ca="1" si="3"/>
        <v>61 &gt;= Days Late &lt;= 90</v>
      </c>
      <c r="H89" s="3" t="str">
        <f>A89&amp;" - "&amp;COUNTIF($A$8:A89,A89)</f>
        <v>Torrence, Armida - 1</v>
      </c>
    </row>
    <row r="90" spans="1:8" x14ac:dyDescent="0.25">
      <c r="A90" s="12" t="s">
        <v>53</v>
      </c>
      <c r="B90" s="12">
        <v>19082</v>
      </c>
      <c r="C90" s="13">
        <v>5185</v>
      </c>
      <c r="D90" s="14">
        <v>41709</v>
      </c>
      <c r="E90" s="14">
        <v>41784</v>
      </c>
      <c r="F90" s="10">
        <f t="shared" ca="1" si="2"/>
        <v>52</v>
      </c>
      <c r="G90" s="3" t="str">
        <f t="shared" ca="1" si="3"/>
        <v>31 &gt;= Days Late &lt;= 60</v>
      </c>
      <c r="H90" s="3" t="str">
        <f>A90&amp;" - "&amp;COUNTIF($A$8:A90,A90)</f>
        <v>Bittner, Kiyoko - 1</v>
      </c>
    </row>
    <row r="91" spans="1:8" x14ac:dyDescent="0.25">
      <c r="A91" s="12" t="s">
        <v>7</v>
      </c>
      <c r="B91" s="12">
        <v>19104</v>
      </c>
      <c r="C91" s="13">
        <v>2168</v>
      </c>
      <c r="D91" s="14">
        <v>41709</v>
      </c>
      <c r="E91" s="14">
        <v>41772</v>
      </c>
      <c r="F91" s="10">
        <f t="shared" ca="1" si="2"/>
        <v>64</v>
      </c>
      <c r="G91" s="3" t="str">
        <f t="shared" ca="1" si="3"/>
        <v>61 &gt;= Days Late &lt;= 90</v>
      </c>
      <c r="H91" s="3" t="str">
        <f>A91&amp;" - "&amp;COUNTIF($A$8:A91,A91)</f>
        <v>Casper, Senaida - 1</v>
      </c>
    </row>
    <row r="92" spans="1:8" x14ac:dyDescent="0.25">
      <c r="A92" s="12" t="s">
        <v>10</v>
      </c>
      <c r="B92" s="12">
        <v>19130</v>
      </c>
      <c r="C92" s="13">
        <v>524</v>
      </c>
      <c r="D92" s="14">
        <v>41710</v>
      </c>
      <c r="E92" s="14">
        <v>41764</v>
      </c>
      <c r="F92" s="10">
        <f t="shared" ca="1" si="2"/>
        <v>72</v>
      </c>
      <c r="G92" s="3" t="str">
        <f t="shared" ca="1" si="3"/>
        <v>61 &gt;= Days Late &lt;= 90</v>
      </c>
      <c r="H92" s="3" t="str">
        <f>A92&amp;" - "&amp;COUNTIF($A$8:A92,A92)</f>
        <v>Moe, Christi - 2</v>
      </c>
    </row>
    <row r="93" spans="1:8" x14ac:dyDescent="0.25">
      <c r="A93" s="12" t="s">
        <v>25</v>
      </c>
      <c r="B93" s="12">
        <v>19150</v>
      </c>
      <c r="C93" s="13">
        <v>1011</v>
      </c>
      <c r="D93" s="14">
        <v>41712</v>
      </c>
      <c r="E93" s="14">
        <v>41756</v>
      </c>
      <c r="F93" s="10">
        <f t="shared" ca="1" si="2"/>
        <v>80</v>
      </c>
      <c r="G93" s="3" t="str">
        <f t="shared" ca="1" si="3"/>
        <v>61 &gt;= Days Late &lt;= 90</v>
      </c>
      <c r="H93" s="3" t="str">
        <f>A93&amp;" - "&amp;COUNTIF($A$8:A93,A93)</f>
        <v>Newby, Kiersten - 1</v>
      </c>
    </row>
    <row r="94" spans="1:8" x14ac:dyDescent="0.25">
      <c r="A94" s="12" t="s">
        <v>61</v>
      </c>
      <c r="B94" s="12">
        <v>19175</v>
      </c>
      <c r="C94" s="13">
        <v>5443</v>
      </c>
      <c r="D94" s="14">
        <v>41712</v>
      </c>
      <c r="E94" s="14">
        <v>41784</v>
      </c>
      <c r="F94" s="10">
        <f t="shared" ca="1" si="2"/>
        <v>52</v>
      </c>
      <c r="G94" s="3" t="str">
        <f t="shared" ca="1" si="3"/>
        <v>31 &gt;= Days Late &lt;= 60</v>
      </c>
      <c r="H94" s="3" t="str">
        <f>A94&amp;" - "&amp;COUNTIF($A$8:A94,A94)</f>
        <v>Roach, Allena - 1</v>
      </c>
    </row>
    <row r="95" spans="1:8" x14ac:dyDescent="0.25">
      <c r="A95" s="12" t="s">
        <v>162</v>
      </c>
      <c r="B95" s="12">
        <v>19200</v>
      </c>
      <c r="C95" s="13">
        <v>4254</v>
      </c>
      <c r="D95" s="14">
        <v>41713</v>
      </c>
      <c r="E95" s="14">
        <v>41784</v>
      </c>
      <c r="F95" s="10">
        <f t="shared" ca="1" si="2"/>
        <v>52</v>
      </c>
      <c r="G95" s="3" t="str">
        <f t="shared" ca="1" si="3"/>
        <v>31 &gt;= Days Late &lt;= 60</v>
      </c>
      <c r="H95" s="3" t="str">
        <f>A95&amp;" - "&amp;COUNTIF($A$8:A95,A95)</f>
        <v>Hilliard, Dion - 1</v>
      </c>
    </row>
    <row r="96" spans="1:8" x14ac:dyDescent="0.25">
      <c r="A96" s="12" t="s">
        <v>87</v>
      </c>
      <c r="B96" s="12">
        <v>19225</v>
      </c>
      <c r="C96" s="13">
        <v>4806</v>
      </c>
      <c r="D96" s="14">
        <v>41713</v>
      </c>
      <c r="E96" s="14">
        <v>41783</v>
      </c>
      <c r="F96" s="10">
        <f t="shared" ca="1" si="2"/>
        <v>53</v>
      </c>
      <c r="G96" s="3" t="str">
        <f t="shared" ca="1" si="3"/>
        <v>31 &gt;= Days Late &lt;= 60</v>
      </c>
      <c r="H96" s="3" t="str">
        <f>A96&amp;" - "&amp;COUNTIF($A$8:A96,A96)</f>
        <v>Honeycutt, Lane - 1</v>
      </c>
    </row>
    <row r="97" spans="1:8" x14ac:dyDescent="0.25">
      <c r="A97" s="12" t="s">
        <v>163</v>
      </c>
      <c r="B97" s="12">
        <v>19254</v>
      </c>
      <c r="C97" s="13">
        <v>5594</v>
      </c>
      <c r="D97" s="14">
        <v>41714</v>
      </c>
      <c r="E97" s="14">
        <v>41757</v>
      </c>
      <c r="F97" s="10">
        <f t="shared" ca="1" si="2"/>
        <v>79</v>
      </c>
      <c r="G97" s="3" t="str">
        <f t="shared" ca="1" si="3"/>
        <v>61 &gt;= Days Late &lt;= 90</v>
      </c>
      <c r="H97" s="3" t="str">
        <f>A97&amp;" - "&amp;COUNTIF($A$8:A97,A97)</f>
        <v>Lavigne, Zetta - 1</v>
      </c>
    </row>
    <row r="98" spans="1:8" x14ac:dyDescent="0.25">
      <c r="A98" s="12" t="s">
        <v>51</v>
      </c>
      <c r="B98" s="12">
        <v>19269</v>
      </c>
      <c r="C98" s="13">
        <v>5027</v>
      </c>
      <c r="D98" s="14">
        <v>41715</v>
      </c>
      <c r="E98" s="14">
        <v>41747</v>
      </c>
      <c r="F98" s="10">
        <f t="shared" ca="1" si="2"/>
        <v>89</v>
      </c>
      <c r="G98" s="3" t="str">
        <f t="shared" ca="1" si="3"/>
        <v>61 &gt;= Days Late &lt;= 90</v>
      </c>
      <c r="H98" s="3" t="str">
        <f>A98&amp;" - "&amp;COUNTIF($A$8:A98,A98)</f>
        <v>Leary, Janelle - 1</v>
      </c>
    </row>
    <row r="99" spans="1:8" x14ac:dyDescent="0.25">
      <c r="A99" s="12" t="s">
        <v>171</v>
      </c>
      <c r="B99" s="12">
        <v>19294</v>
      </c>
      <c r="C99" s="13">
        <v>13</v>
      </c>
      <c r="D99" s="14">
        <v>41715</v>
      </c>
      <c r="E99" s="14">
        <v>41761</v>
      </c>
      <c r="F99" s="10">
        <f t="shared" ca="1" si="2"/>
        <v>75</v>
      </c>
      <c r="G99" s="3" t="str">
        <f t="shared" ca="1" si="3"/>
        <v>61 &gt;= Days Late &lt;= 90</v>
      </c>
      <c r="H99" s="3" t="str">
        <f>A99&amp;" - "&amp;COUNTIF($A$8:A99,A99)</f>
        <v>Shields, Madie - 1</v>
      </c>
    </row>
    <row r="100" spans="1:8" x14ac:dyDescent="0.25">
      <c r="A100" s="12" t="s">
        <v>12</v>
      </c>
      <c r="B100" s="12">
        <v>19316</v>
      </c>
      <c r="C100" s="13">
        <v>311</v>
      </c>
      <c r="D100" s="14">
        <v>41716</v>
      </c>
      <c r="E100" s="14">
        <v>41782</v>
      </c>
      <c r="F100" s="10">
        <f t="shared" ca="1" si="2"/>
        <v>54</v>
      </c>
      <c r="G100" s="3" t="str">
        <f t="shared" ca="1" si="3"/>
        <v>31 &gt;= Days Late &lt;= 60</v>
      </c>
      <c r="H100" s="3" t="str">
        <f>A100&amp;" - "&amp;COUNTIF($A$8:A100,A100)</f>
        <v>Whitman, Donita - 1</v>
      </c>
    </row>
    <row r="101" spans="1:8" x14ac:dyDescent="0.25">
      <c r="A101" s="12" t="s">
        <v>170</v>
      </c>
      <c r="B101" s="12">
        <v>19340</v>
      </c>
      <c r="C101" s="13">
        <v>867</v>
      </c>
      <c r="D101" s="14">
        <v>41717</v>
      </c>
      <c r="E101" s="14">
        <v>41774</v>
      </c>
      <c r="F101" s="10">
        <f t="shared" ca="1" si="2"/>
        <v>62</v>
      </c>
      <c r="G101" s="3" t="str">
        <f t="shared" ca="1" si="3"/>
        <v>61 &gt;= Days Late &lt;= 90</v>
      </c>
      <c r="H101" s="3" t="str">
        <f>A101&amp;" - "&amp;COUNTIF($A$8:A101,A101)</f>
        <v>Vallejo, Ophelia - 1</v>
      </c>
    </row>
    <row r="102" spans="1:8" x14ac:dyDescent="0.25">
      <c r="A102" s="12" t="s">
        <v>156</v>
      </c>
      <c r="B102" s="12">
        <v>19361</v>
      </c>
      <c r="C102" s="13">
        <v>584</v>
      </c>
      <c r="D102" s="14">
        <v>41719</v>
      </c>
      <c r="E102" s="14">
        <v>41796</v>
      </c>
      <c r="F102" s="10">
        <f t="shared" ca="1" si="2"/>
        <v>40</v>
      </c>
      <c r="G102" s="3" t="str">
        <f t="shared" ca="1" si="3"/>
        <v>31 &gt;= Days Late &lt;= 60</v>
      </c>
      <c r="H102" s="3" t="str">
        <f>A102&amp;" - "&amp;COUNTIF($A$8:A102,A102)</f>
        <v>Mckinley, Gay - 1</v>
      </c>
    </row>
    <row r="103" spans="1:8" x14ac:dyDescent="0.25">
      <c r="A103" s="12" t="s">
        <v>33</v>
      </c>
      <c r="B103" s="12">
        <v>19381</v>
      </c>
      <c r="C103" s="13">
        <v>777</v>
      </c>
      <c r="D103" s="14">
        <v>41721</v>
      </c>
      <c r="E103" s="14">
        <v>41777</v>
      </c>
      <c r="F103" s="10">
        <f t="shared" ca="1" si="2"/>
        <v>59</v>
      </c>
      <c r="G103" s="3" t="str">
        <f t="shared" ca="1" si="3"/>
        <v>31 &gt;= Days Late &lt;= 60</v>
      </c>
      <c r="H103" s="3" t="str">
        <f>A103&amp;" - "&amp;COUNTIF($A$8:A103,A103)</f>
        <v>Arnett, Helaine - 1</v>
      </c>
    </row>
    <row r="104" spans="1:8" x14ac:dyDescent="0.25">
      <c r="A104" s="12" t="s">
        <v>63</v>
      </c>
      <c r="B104" s="12">
        <v>19399</v>
      </c>
      <c r="C104" s="13">
        <v>2095</v>
      </c>
      <c r="D104" s="14">
        <v>41721</v>
      </c>
      <c r="E104" s="14">
        <v>41790</v>
      </c>
      <c r="F104" s="10">
        <f t="shared" ca="1" si="2"/>
        <v>46</v>
      </c>
      <c r="G104" s="3" t="str">
        <f t="shared" ca="1" si="3"/>
        <v>31 &gt;= Days Late &lt;= 60</v>
      </c>
      <c r="H104" s="3" t="str">
        <f>A104&amp;" - "&amp;COUNTIF($A$8:A104,A104)</f>
        <v>Breeden, Karol - 1</v>
      </c>
    </row>
    <row r="105" spans="1:8" x14ac:dyDescent="0.25">
      <c r="A105" s="12" t="s">
        <v>54</v>
      </c>
      <c r="B105" s="12">
        <v>19425</v>
      </c>
      <c r="C105" s="13">
        <v>3080</v>
      </c>
      <c r="D105" s="14">
        <v>41721</v>
      </c>
      <c r="E105" s="14">
        <v>41759</v>
      </c>
      <c r="F105" s="10">
        <f t="shared" ca="1" si="2"/>
        <v>77</v>
      </c>
      <c r="G105" s="3" t="str">
        <f t="shared" ca="1" si="3"/>
        <v>61 &gt;= Days Late &lt;= 90</v>
      </c>
      <c r="H105" s="3" t="str">
        <f>A105&amp;" - "&amp;COUNTIF($A$8:A105,A105)</f>
        <v>Marcus, Iona - 1</v>
      </c>
    </row>
    <row r="106" spans="1:8" x14ac:dyDescent="0.25">
      <c r="A106" s="12" t="s">
        <v>138</v>
      </c>
      <c r="B106" s="12">
        <v>19454</v>
      </c>
      <c r="C106" s="13">
        <v>1099</v>
      </c>
      <c r="D106" s="14">
        <v>41722</v>
      </c>
      <c r="E106" s="14">
        <v>41767</v>
      </c>
      <c r="F106" s="10">
        <f t="shared" ca="1" si="2"/>
        <v>69</v>
      </c>
      <c r="G106" s="3" t="str">
        <f t="shared" ca="1" si="3"/>
        <v>61 &gt;= Days Late &lt;= 90</v>
      </c>
      <c r="H106" s="3" t="str">
        <f>A106&amp;" - "&amp;COUNTIF($A$8:A106,A106)</f>
        <v>Dailey, Joel - 1</v>
      </c>
    </row>
    <row r="107" spans="1:8" x14ac:dyDescent="0.25">
      <c r="A107" s="12" t="s">
        <v>111</v>
      </c>
      <c r="B107" s="12">
        <v>19484</v>
      </c>
      <c r="C107" s="13">
        <v>1641</v>
      </c>
      <c r="D107" s="14">
        <v>41722</v>
      </c>
      <c r="E107" s="14">
        <v>41759</v>
      </c>
      <c r="F107" s="10">
        <f t="shared" ca="1" si="2"/>
        <v>77</v>
      </c>
      <c r="G107" s="3" t="str">
        <f t="shared" ca="1" si="3"/>
        <v>61 &gt;= Days Late &lt;= 90</v>
      </c>
      <c r="H107" s="3" t="str">
        <f>A107&amp;" - "&amp;COUNTIF($A$8:A107,A107)</f>
        <v>Mcreynolds, Fern - 1</v>
      </c>
    </row>
    <row r="108" spans="1:8" x14ac:dyDescent="0.25">
      <c r="A108" s="12" t="s">
        <v>104</v>
      </c>
      <c r="B108" s="12">
        <v>19501</v>
      </c>
      <c r="C108" s="13">
        <v>523</v>
      </c>
      <c r="D108" s="14">
        <v>41725</v>
      </c>
      <c r="E108" s="14">
        <v>41763</v>
      </c>
      <c r="F108" s="10">
        <f t="shared" ca="1" si="2"/>
        <v>73</v>
      </c>
      <c r="G108" s="3" t="str">
        <f t="shared" ca="1" si="3"/>
        <v>61 &gt;= Days Late &lt;= 90</v>
      </c>
      <c r="H108" s="3" t="str">
        <f>A108&amp;" - "&amp;COUNTIF($A$8:A108,A108)</f>
        <v>Fuchs, Anneliese - 1</v>
      </c>
    </row>
    <row r="109" spans="1:8" x14ac:dyDescent="0.25">
      <c r="A109" s="12" t="s">
        <v>18</v>
      </c>
      <c r="B109" s="12">
        <v>19525</v>
      </c>
      <c r="C109" s="13">
        <v>2995</v>
      </c>
      <c r="D109" s="14">
        <v>41725</v>
      </c>
      <c r="E109" s="14">
        <v>41788</v>
      </c>
      <c r="F109" s="10">
        <f t="shared" ca="1" si="2"/>
        <v>48</v>
      </c>
      <c r="G109" s="3" t="str">
        <f t="shared" ca="1" si="3"/>
        <v>31 &gt;= Days Late &lt;= 60</v>
      </c>
      <c r="H109" s="3" t="str">
        <f>A109&amp;" - "&amp;COUNTIF($A$8:A109,A109)</f>
        <v>Glynn, Louis - 1</v>
      </c>
    </row>
    <row r="110" spans="1:8" x14ac:dyDescent="0.25">
      <c r="A110" s="12" t="s">
        <v>179</v>
      </c>
      <c r="B110" s="12">
        <v>19550</v>
      </c>
      <c r="C110" s="13">
        <v>4107</v>
      </c>
      <c r="D110" s="14">
        <v>41726</v>
      </c>
      <c r="E110" s="14">
        <v>41752</v>
      </c>
      <c r="F110" s="10">
        <f t="shared" ca="1" si="2"/>
        <v>84</v>
      </c>
      <c r="G110" s="3" t="str">
        <f t="shared" ca="1" si="3"/>
        <v>61 &gt;= Days Late &lt;= 90</v>
      </c>
      <c r="H110" s="3" t="str">
        <f>A110&amp;" - "&amp;COUNTIF($A$8:A110,A110)</f>
        <v>Meek, Exie - 1</v>
      </c>
    </row>
    <row r="111" spans="1:8" x14ac:dyDescent="0.25">
      <c r="A111" s="12" t="s">
        <v>149</v>
      </c>
      <c r="B111" s="12">
        <v>19578</v>
      </c>
      <c r="C111" s="13">
        <v>1025</v>
      </c>
      <c r="D111" s="14">
        <v>41727</v>
      </c>
      <c r="E111" s="14">
        <v>41804</v>
      </c>
      <c r="F111" s="10">
        <f t="shared" ca="1" si="2"/>
        <v>32</v>
      </c>
      <c r="G111" s="3" t="str">
        <f t="shared" ca="1" si="3"/>
        <v>31 &gt;= Days Late &lt;= 60</v>
      </c>
      <c r="H111" s="3" t="str">
        <f>A111&amp;" - "&amp;COUNTIF($A$8:A111,A111)</f>
        <v>Finnegan, Marine - 1</v>
      </c>
    </row>
    <row r="112" spans="1:8" x14ac:dyDescent="0.25">
      <c r="A112" s="12" t="s">
        <v>16</v>
      </c>
      <c r="B112" s="12">
        <v>19605</v>
      </c>
      <c r="C112" s="13">
        <v>2006</v>
      </c>
      <c r="D112" s="14">
        <v>41727</v>
      </c>
      <c r="E112" s="14">
        <v>41765</v>
      </c>
      <c r="F112" s="10">
        <f t="shared" ca="1" si="2"/>
        <v>71</v>
      </c>
      <c r="G112" s="3" t="str">
        <f t="shared" ca="1" si="3"/>
        <v>61 &gt;= Days Late &lt;= 90</v>
      </c>
      <c r="H112" s="3" t="str">
        <f>A112&amp;" - "&amp;COUNTIF($A$8:A112,A112)</f>
        <v>Oconnor, Nery - 1</v>
      </c>
    </row>
    <row r="113" spans="1:8" x14ac:dyDescent="0.25">
      <c r="A113" s="12" t="s">
        <v>19</v>
      </c>
      <c r="B113" s="12">
        <v>19630</v>
      </c>
      <c r="C113" s="13">
        <v>6260</v>
      </c>
      <c r="D113" s="14">
        <v>41728</v>
      </c>
      <c r="E113" s="14">
        <v>41802</v>
      </c>
      <c r="F113" s="10">
        <f t="shared" ca="1" si="2"/>
        <v>34</v>
      </c>
      <c r="G113" s="3" t="str">
        <f t="shared" ca="1" si="3"/>
        <v>31 &gt;= Days Late &lt;= 60</v>
      </c>
      <c r="H113" s="3" t="str">
        <f>A113&amp;" - "&amp;COUNTIF($A$8:A113,A113)</f>
        <v>Angulo, Dierdre - 1</v>
      </c>
    </row>
    <row r="114" spans="1:8" x14ac:dyDescent="0.25">
      <c r="A114" s="12" t="s">
        <v>113</v>
      </c>
      <c r="B114" s="12">
        <v>19661</v>
      </c>
      <c r="C114" s="13">
        <v>855</v>
      </c>
      <c r="D114" s="14">
        <v>41728</v>
      </c>
      <c r="E114" s="14">
        <v>41786</v>
      </c>
      <c r="F114" s="10">
        <f t="shared" ca="1" si="2"/>
        <v>50</v>
      </c>
      <c r="G114" s="3" t="str">
        <f t="shared" ca="1" si="3"/>
        <v>31 &gt;= Days Late &lt;= 60</v>
      </c>
      <c r="H114" s="3" t="str">
        <f>A114&amp;" - "&amp;COUNTIF($A$8:A114,A114)</f>
        <v>Gallardo, Armida - 1</v>
      </c>
    </row>
    <row r="115" spans="1:8" x14ac:dyDescent="0.25">
      <c r="A115" s="12" t="s">
        <v>174</v>
      </c>
      <c r="B115" s="12">
        <v>19677</v>
      </c>
      <c r="C115" s="13">
        <v>3750</v>
      </c>
      <c r="D115" s="14">
        <v>41729</v>
      </c>
      <c r="E115" s="14">
        <v>41807</v>
      </c>
      <c r="F115" s="10">
        <f t="shared" ca="1" si="2"/>
        <v>29</v>
      </c>
      <c r="G115" s="3" t="str">
        <f t="shared" ca="1" si="3"/>
        <v>1 &gt;= Days Late &lt;= 30</v>
      </c>
      <c r="H115" s="3" t="str">
        <f>A115&amp;" - "&amp;COUNTIF($A$8:A115,A115)</f>
        <v>Beebe, Leonila - 1</v>
      </c>
    </row>
    <row r="116" spans="1:8" x14ac:dyDescent="0.25">
      <c r="A116" s="12" t="s">
        <v>188</v>
      </c>
      <c r="B116" s="12">
        <v>19707</v>
      </c>
      <c r="C116" s="13">
        <v>4416</v>
      </c>
      <c r="D116" s="14">
        <v>41729</v>
      </c>
      <c r="E116" s="14">
        <v>41759</v>
      </c>
      <c r="F116" s="10">
        <f t="shared" ca="1" si="2"/>
        <v>77</v>
      </c>
      <c r="G116" s="3" t="str">
        <f t="shared" ca="1" si="3"/>
        <v>61 &gt;= Days Late &lt;= 90</v>
      </c>
      <c r="H116" s="3" t="str">
        <f>A116&amp;" - "&amp;COUNTIF($A$8:A116,A116)</f>
        <v>Carlisle, Cameron - 1</v>
      </c>
    </row>
    <row r="117" spans="1:8" x14ac:dyDescent="0.25">
      <c r="A117" s="12" t="s">
        <v>55</v>
      </c>
      <c r="B117" s="12">
        <v>19724</v>
      </c>
      <c r="C117" s="13">
        <v>5987</v>
      </c>
      <c r="D117" s="14">
        <v>41730</v>
      </c>
      <c r="E117" s="14">
        <v>41809</v>
      </c>
      <c r="F117" s="10">
        <f t="shared" ca="1" si="2"/>
        <v>27</v>
      </c>
      <c r="G117" s="3" t="str">
        <f t="shared" ca="1" si="3"/>
        <v>1 &gt;= Days Late &lt;= 30</v>
      </c>
      <c r="H117" s="3" t="str">
        <f>A117&amp;" - "&amp;COUNTIF($A$8:A117,A117)</f>
        <v>Beals, Wyatt - 1</v>
      </c>
    </row>
    <row r="118" spans="1:8" x14ac:dyDescent="0.25">
      <c r="A118" s="12" t="s">
        <v>68</v>
      </c>
      <c r="B118" s="12">
        <v>19746</v>
      </c>
      <c r="C118" s="13">
        <v>1025</v>
      </c>
      <c r="D118" s="14">
        <v>41731</v>
      </c>
      <c r="E118" s="14">
        <v>41778</v>
      </c>
      <c r="F118" s="10">
        <f t="shared" ca="1" si="2"/>
        <v>58</v>
      </c>
      <c r="G118" s="3" t="str">
        <f t="shared" ca="1" si="3"/>
        <v>31 &gt;= Days Late &lt;= 60</v>
      </c>
      <c r="H118" s="3" t="str">
        <f>A118&amp;" - "&amp;COUNTIF($A$8:A118,A118)</f>
        <v>Ervin, Lavern - 1</v>
      </c>
    </row>
    <row r="119" spans="1:8" x14ac:dyDescent="0.25">
      <c r="A119" s="12" t="s">
        <v>167</v>
      </c>
      <c r="B119" s="12">
        <v>19764</v>
      </c>
      <c r="C119" s="13">
        <v>3095</v>
      </c>
      <c r="D119" s="14">
        <v>41731</v>
      </c>
      <c r="E119" s="14">
        <v>41806</v>
      </c>
      <c r="F119" s="10">
        <f t="shared" ca="1" si="2"/>
        <v>30</v>
      </c>
      <c r="G119" s="3" t="str">
        <f t="shared" ca="1" si="3"/>
        <v>1 &gt;= Days Late &lt;= 30</v>
      </c>
      <c r="H119" s="3" t="str">
        <f>A119&amp;" - "&amp;COUNTIF($A$8:A119,A119)</f>
        <v>Stoddard, Sondra - 1</v>
      </c>
    </row>
    <row r="120" spans="1:8" x14ac:dyDescent="0.25">
      <c r="A120" s="12" t="s">
        <v>62</v>
      </c>
      <c r="B120" s="12">
        <v>19783</v>
      </c>
      <c r="C120" s="13">
        <v>5095</v>
      </c>
      <c r="D120" s="14">
        <v>41732</v>
      </c>
      <c r="E120" s="14">
        <v>41789</v>
      </c>
      <c r="F120" s="10">
        <f t="shared" ca="1" si="2"/>
        <v>47</v>
      </c>
      <c r="G120" s="3" t="str">
        <f t="shared" ca="1" si="3"/>
        <v>31 &gt;= Days Late &lt;= 60</v>
      </c>
      <c r="H120" s="3" t="str">
        <f>A120&amp;" - "&amp;COUNTIF($A$8:A120,A120)</f>
        <v>Carey, Kristan - 1</v>
      </c>
    </row>
    <row r="121" spans="1:8" x14ac:dyDescent="0.25">
      <c r="A121" s="12" t="s">
        <v>152</v>
      </c>
      <c r="B121" s="12">
        <v>19804</v>
      </c>
      <c r="C121" s="13">
        <v>329</v>
      </c>
      <c r="D121" s="14">
        <v>41732</v>
      </c>
      <c r="E121" s="14">
        <v>41806</v>
      </c>
      <c r="F121" s="10">
        <f t="shared" ca="1" si="2"/>
        <v>30</v>
      </c>
      <c r="G121" s="3" t="str">
        <f t="shared" ca="1" si="3"/>
        <v>1 &gt;= Days Late &lt;= 30</v>
      </c>
      <c r="H121" s="3" t="str">
        <f>A121&amp;" - "&amp;COUNTIF($A$8:A121,A121)</f>
        <v>Taft, Lala - 1</v>
      </c>
    </row>
    <row r="122" spans="1:8" x14ac:dyDescent="0.25">
      <c r="A122" s="12" t="s">
        <v>21</v>
      </c>
      <c r="B122" s="12">
        <v>19819</v>
      </c>
      <c r="C122" s="13">
        <v>2940</v>
      </c>
      <c r="D122" s="14">
        <v>41733</v>
      </c>
      <c r="E122" s="14">
        <v>41766</v>
      </c>
      <c r="F122" s="10">
        <f t="shared" ca="1" si="2"/>
        <v>70</v>
      </c>
      <c r="G122" s="3" t="str">
        <f t="shared" ca="1" si="3"/>
        <v>61 &gt;= Days Late &lt;= 90</v>
      </c>
      <c r="H122" s="3" t="str">
        <f>A122&amp;" - "&amp;COUNTIF($A$8:A122,A122)</f>
        <v>Byers, Natisha - 1</v>
      </c>
    </row>
    <row r="123" spans="1:8" x14ac:dyDescent="0.25">
      <c r="A123" s="12" t="s">
        <v>142</v>
      </c>
      <c r="B123" s="12">
        <v>19843</v>
      </c>
      <c r="C123" s="13">
        <v>5444</v>
      </c>
      <c r="D123" s="14">
        <v>41733</v>
      </c>
      <c r="E123" s="14">
        <v>41775</v>
      </c>
      <c r="F123" s="10">
        <f t="shared" ca="1" si="2"/>
        <v>61</v>
      </c>
      <c r="G123" s="3" t="str">
        <f t="shared" ca="1" si="3"/>
        <v>61 &gt;= Days Late &lt;= 90</v>
      </c>
      <c r="H123" s="3" t="str">
        <f>A123&amp;" - "&amp;COUNTIF($A$8:A123,A123)</f>
        <v>Parson, Terrilyn - 1</v>
      </c>
    </row>
    <row r="124" spans="1:8" x14ac:dyDescent="0.25">
      <c r="A124" s="12" t="s">
        <v>166</v>
      </c>
      <c r="B124" s="12">
        <v>19872</v>
      </c>
      <c r="C124" s="13">
        <v>4044</v>
      </c>
      <c r="D124" s="14">
        <v>41734</v>
      </c>
      <c r="E124" s="14">
        <v>41767</v>
      </c>
      <c r="F124" s="10">
        <f t="shared" ca="1" si="2"/>
        <v>69</v>
      </c>
      <c r="G124" s="3" t="str">
        <f t="shared" ca="1" si="3"/>
        <v>61 &gt;= Days Late &lt;= 90</v>
      </c>
      <c r="H124" s="3" t="str">
        <f>A124&amp;" - "&amp;COUNTIF($A$8:A124,A124)</f>
        <v>Barden, Billye - 1</v>
      </c>
    </row>
    <row r="125" spans="1:8" x14ac:dyDescent="0.25">
      <c r="A125" s="12" t="s">
        <v>65</v>
      </c>
      <c r="B125" s="12">
        <v>19895</v>
      </c>
      <c r="C125" s="13">
        <v>448</v>
      </c>
      <c r="D125" s="14">
        <v>41734</v>
      </c>
      <c r="E125" s="14">
        <v>41800</v>
      </c>
      <c r="F125" s="10">
        <f t="shared" ca="1" si="2"/>
        <v>36</v>
      </c>
      <c r="G125" s="3" t="str">
        <f t="shared" ca="1" si="3"/>
        <v>31 &gt;= Days Late &lt;= 60</v>
      </c>
      <c r="H125" s="3" t="str">
        <f>A125&amp;" - "&amp;COUNTIF($A$8:A125,A125)</f>
        <v>Pride, Adolfo - 1</v>
      </c>
    </row>
    <row r="126" spans="1:8" x14ac:dyDescent="0.25">
      <c r="A126" s="12" t="s">
        <v>43</v>
      </c>
      <c r="B126" s="12">
        <v>19918</v>
      </c>
      <c r="C126" s="13">
        <v>3030</v>
      </c>
      <c r="D126" s="14">
        <v>41736</v>
      </c>
      <c r="E126" s="14">
        <v>41766</v>
      </c>
      <c r="F126" s="10">
        <f t="shared" ca="1" si="2"/>
        <v>70</v>
      </c>
      <c r="G126" s="3" t="str">
        <f t="shared" ca="1" si="3"/>
        <v>61 &gt;= Days Late &lt;= 90</v>
      </c>
      <c r="H126" s="3" t="str">
        <f>A126&amp;" - "&amp;COUNTIF($A$8:A126,A126)</f>
        <v>Hummel, Joya - 1</v>
      </c>
    </row>
    <row r="127" spans="1:8" x14ac:dyDescent="0.25">
      <c r="A127" s="12" t="s">
        <v>52</v>
      </c>
      <c r="B127" s="12">
        <v>19942</v>
      </c>
      <c r="C127" s="13">
        <v>6372</v>
      </c>
      <c r="D127" s="14">
        <v>41736</v>
      </c>
      <c r="E127" s="14">
        <v>41795</v>
      </c>
      <c r="F127" s="10">
        <f t="shared" ca="1" si="2"/>
        <v>41</v>
      </c>
      <c r="G127" s="3" t="str">
        <f t="shared" ca="1" si="3"/>
        <v>31 &gt;= Days Late &lt;= 60</v>
      </c>
      <c r="H127" s="3" t="str">
        <f>A127&amp;" - "&amp;COUNTIF($A$8:A127,A127)</f>
        <v>Jeffery, Alaine - 1</v>
      </c>
    </row>
    <row r="128" spans="1:8" x14ac:dyDescent="0.25">
      <c r="A128" s="12" t="s">
        <v>26</v>
      </c>
      <c r="B128" s="12">
        <v>19969</v>
      </c>
      <c r="C128" s="13">
        <v>3612</v>
      </c>
      <c r="D128" s="14">
        <v>41737</v>
      </c>
      <c r="E128" s="14">
        <v>41773</v>
      </c>
      <c r="F128" s="10">
        <f t="shared" ca="1" si="2"/>
        <v>63</v>
      </c>
      <c r="G128" s="3" t="str">
        <f t="shared" ca="1" si="3"/>
        <v>61 &gt;= Days Late &lt;= 90</v>
      </c>
      <c r="H128" s="3" t="str">
        <f>A128&amp;" - "&amp;COUNTIF($A$8:A128,A128)</f>
        <v>Shank, Sebastian - 1</v>
      </c>
    </row>
    <row r="129" spans="1:8" x14ac:dyDescent="0.25">
      <c r="A129" s="12" t="s">
        <v>24</v>
      </c>
      <c r="B129" s="12">
        <v>19996</v>
      </c>
      <c r="C129" s="13">
        <v>1891</v>
      </c>
      <c r="D129" s="14">
        <v>41737</v>
      </c>
      <c r="E129" s="14">
        <v>41759</v>
      </c>
      <c r="F129" s="10">
        <f t="shared" ca="1" si="2"/>
        <v>77</v>
      </c>
      <c r="G129" s="3" t="str">
        <f t="shared" ca="1" si="3"/>
        <v>61 &gt;= Days Late &lt;= 90</v>
      </c>
      <c r="H129" s="3" t="str">
        <f>A129&amp;" - "&amp;COUNTIF($A$8:A129,A129)</f>
        <v>Tolbert, Yoshiko - 1</v>
      </c>
    </row>
    <row r="130" spans="1:8" x14ac:dyDescent="0.25">
      <c r="A130" s="12" t="s">
        <v>11</v>
      </c>
      <c r="B130" s="12">
        <v>20018</v>
      </c>
      <c r="C130" s="13">
        <v>245</v>
      </c>
      <c r="D130" s="14">
        <v>41738</v>
      </c>
      <c r="E130" s="14">
        <v>41795</v>
      </c>
      <c r="F130" s="10">
        <f t="shared" ca="1" si="2"/>
        <v>41</v>
      </c>
      <c r="G130" s="3" t="str">
        <f t="shared" ca="1" si="3"/>
        <v>31 &gt;= Days Late &lt;= 60</v>
      </c>
      <c r="H130" s="3" t="str">
        <f>A130&amp;" - "&amp;COUNTIF($A$8:A130,A130)</f>
        <v>Rapp, Jeni - 1</v>
      </c>
    </row>
    <row r="131" spans="1:8" x14ac:dyDescent="0.25">
      <c r="A131" s="12" t="s">
        <v>184</v>
      </c>
      <c r="B131" s="12">
        <v>20043</v>
      </c>
      <c r="C131" s="13">
        <v>3522</v>
      </c>
      <c r="D131" s="14">
        <v>41738</v>
      </c>
      <c r="E131" s="14">
        <v>41794</v>
      </c>
      <c r="F131" s="10">
        <f t="shared" ca="1" si="2"/>
        <v>42</v>
      </c>
      <c r="G131" s="3" t="str">
        <f t="shared" ca="1" si="3"/>
        <v>31 &gt;= Days Late &lt;= 60</v>
      </c>
      <c r="H131" s="3" t="str">
        <f>A131&amp;" - "&amp;COUNTIF($A$8:A131,A131)</f>
        <v>Spalding, Elisha - 1</v>
      </c>
    </row>
    <row r="132" spans="1:8" x14ac:dyDescent="0.25">
      <c r="A132" s="12" t="s">
        <v>103</v>
      </c>
      <c r="B132" s="12">
        <v>20058</v>
      </c>
      <c r="C132" s="13">
        <v>3267</v>
      </c>
      <c r="D132" s="14">
        <v>41739</v>
      </c>
      <c r="E132" s="14">
        <v>41817</v>
      </c>
      <c r="F132" s="10">
        <f t="shared" ca="1" si="2"/>
        <v>19</v>
      </c>
      <c r="G132" s="3" t="str">
        <f t="shared" ca="1" si="3"/>
        <v>1 &gt;= Days Late &lt;= 30</v>
      </c>
      <c r="H132" s="3" t="str">
        <f>A132&amp;" - "&amp;COUNTIF($A$8:A132,A132)</f>
        <v>Dew, Kaye - 1</v>
      </c>
    </row>
    <row r="133" spans="1:8" x14ac:dyDescent="0.25">
      <c r="A133" s="12" t="s">
        <v>78</v>
      </c>
      <c r="B133" s="12">
        <v>20082</v>
      </c>
      <c r="C133" s="13">
        <v>3457</v>
      </c>
      <c r="D133" s="14">
        <v>41739</v>
      </c>
      <c r="E133" s="14">
        <v>41819</v>
      </c>
      <c r="F133" s="10">
        <f t="shared" ca="1" si="2"/>
        <v>17</v>
      </c>
      <c r="G133" s="3" t="str">
        <f t="shared" ca="1" si="3"/>
        <v>1 &gt;= Days Late &lt;= 30</v>
      </c>
      <c r="H133" s="3" t="str">
        <f>A133&amp;" - "&amp;COUNTIF($A$8:A133,A133)</f>
        <v>Doughty, Teena - 1</v>
      </c>
    </row>
    <row r="134" spans="1:8" x14ac:dyDescent="0.25">
      <c r="A134" s="12" t="s">
        <v>108</v>
      </c>
      <c r="B134" s="12">
        <v>20109</v>
      </c>
      <c r="C134" s="13">
        <v>4993</v>
      </c>
      <c r="D134" s="14">
        <v>41739</v>
      </c>
      <c r="E134" s="14">
        <v>41808</v>
      </c>
      <c r="F134" s="10">
        <f t="shared" ca="1" si="2"/>
        <v>28</v>
      </c>
      <c r="G134" s="3" t="str">
        <f t="shared" ca="1" si="3"/>
        <v>1 &gt;= Days Late &lt;= 30</v>
      </c>
      <c r="H134" s="3" t="str">
        <f>A134&amp;" - "&amp;COUNTIF($A$8:A134,A134)</f>
        <v>Elston, Shara - 1</v>
      </c>
    </row>
    <row r="135" spans="1:8" x14ac:dyDescent="0.25">
      <c r="A135" s="12" t="s">
        <v>66</v>
      </c>
      <c r="B135" s="12">
        <v>20124</v>
      </c>
      <c r="C135" s="13">
        <v>5741</v>
      </c>
      <c r="D135" s="14">
        <v>41741</v>
      </c>
      <c r="E135" s="14">
        <v>41768</v>
      </c>
      <c r="F135" s="10">
        <f t="shared" ca="1" si="2"/>
        <v>68</v>
      </c>
      <c r="G135" s="3" t="str">
        <f t="shared" ca="1" si="3"/>
        <v>61 &gt;= Days Late &lt;= 90</v>
      </c>
      <c r="H135" s="3" t="str">
        <f>A135&amp;" - "&amp;COUNTIF($A$8:A135,A135)</f>
        <v>Boyles, Ilda - 1</v>
      </c>
    </row>
    <row r="136" spans="1:8" x14ac:dyDescent="0.25">
      <c r="A136" s="12" t="s">
        <v>27</v>
      </c>
      <c r="B136" s="12">
        <v>20145</v>
      </c>
      <c r="C136" s="13">
        <v>2486</v>
      </c>
      <c r="D136" s="14">
        <v>41741</v>
      </c>
      <c r="E136" s="14">
        <v>41820</v>
      </c>
      <c r="F136" s="10">
        <f t="shared" ca="1" si="2"/>
        <v>16</v>
      </c>
      <c r="G136" s="3" t="str">
        <f t="shared" ca="1" si="3"/>
        <v>1 &gt;= Days Late &lt;= 30</v>
      </c>
      <c r="H136" s="3" t="str">
        <f>A136&amp;" - "&amp;COUNTIF($A$8:A136,A136)</f>
        <v>Saldana, Venita - 1</v>
      </c>
    </row>
    <row r="137" spans="1:8" x14ac:dyDescent="0.25">
      <c r="A137" s="12" t="s">
        <v>175</v>
      </c>
      <c r="B137" s="12">
        <v>20164</v>
      </c>
      <c r="C137" s="13">
        <v>2132</v>
      </c>
      <c r="D137" s="14">
        <v>41741</v>
      </c>
      <c r="E137" s="14">
        <v>41774</v>
      </c>
      <c r="F137" s="10">
        <f t="shared" ref="F137:F200" ca="1" si="4">TODAY()-E137</f>
        <v>62</v>
      </c>
      <c r="G137" s="3" t="str">
        <f t="shared" ref="G137:G200" ca="1" si="5">VLOOKUP(F137,$G$2:$H$5,2)</f>
        <v>61 &gt;= Days Late &lt;= 90</v>
      </c>
      <c r="H137" s="3" t="str">
        <f>A137&amp;" - "&amp;COUNTIF($A$8:A137,A137)</f>
        <v>Snow, Tamera - 1</v>
      </c>
    </row>
    <row r="138" spans="1:8" x14ac:dyDescent="0.25">
      <c r="A138" s="12" t="s">
        <v>140</v>
      </c>
      <c r="B138" s="12">
        <v>20190</v>
      </c>
      <c r="C138" s="13">
        <v>4343</v>
      </c>
      <c r="D138" s="14">
        <v>41742</v>
      </c>
      <c r="E138" s="14">
        <v>41772</v>
      </c>
      <c r="F138" s="10">
        <f t="shared" ca="1" si="4"/>
        <v>64</v>
      </c>
      <c r="G138" s="3" t="str">
        <f t="shared" ca="1" si="5"/>
        <v>61 &gt;= Days Late &lt;= 90</v>
      </c>
      <c r="H138" s="3" t="str">
        <f>A138&amp;" - "&amp;COUNTIF($A$8:A138,A138)</f>
        <v>Haight, Darrick - 1</v>
      </c>
    </row>
    <row r="139" spans="1:8" x14ac:dyDescent="0.25">
      <c r="A139" s="12" t="s">
        <v>20</v>
      </c>
      <c r="B139" s="12">
        <v>20211</v>
      </c>
      <c r="C139" s="13">
        <v>1858</v>
      </c>
      <c r="D139" s="14">
        <v>41743</v>
      </c>
      <c r="E139" s="14">
        <v>41822</v>
      </c>
      <c r="F139" s="10">
        <f t="shared" ca="1" si="4"/>
        <v>14</v>
      </c>
      <c r="G139" s="3" t="str">
        <f t="shared" ca="1" si="5"/>
        <v>1 &gt;= Days Late &lt;= 30</v>
      </c>
      <c r="H139" s="3" t="str">
        <f>A139&amp;" - "&amp;COUNTIF($A$8:A139,A139)</f>
        <v>Barger, Lorelei - 1</v>
      </c>
    </row>
    <row r="140" spans="1:8" x14ac:dyDescent="0.25">
      <c r="A140" s="12" t="s">
        <v>151</v>
      </c>
      <c r="B140" s="12">
        <v>20237</v>
      </c>
      <c r="C140" s="13">
        <v>2743</v>
      </c>
      <c r="D140" s="14">
        <v>41744</v>
      </c>
      <c r="E140" s="14">
        <v>41820</v>
      </c>
      <c r="F140" s="10">
        <f t="shared" ca="1" si="4"/>
        <v>16</v>
      </c>
      <c r="G140" s="3" t="str">
        <f t="shared" ca="1" si="5"/>
        <v>1 &gt;= Days Late &lt;= 30</v>
      </c>
      <c r="H140" s="3" t="str">
        <f>A140&amp;" - "&amp;COUNTIF($A$8:A140,A140)</f>
        <v>Ashe, Beata - 1</v>
      </c>
    </row>
    <row r="141" spans="1:8" x14ac:dyDescent="0.25">
      <c r="A141" s="12" t="s">
        <v>32</v>
      </c>
      <c r="B141" s="12">
        <v>20265</v>
      </c>
      <c r="C141" s="13">
        <v>2846</v>
      </c>
      <c r="D141" s="14">
        <v>41745</v>
      </c>
      <c r="E141" s="14">
        <v>41776</v>
      </c>
      <c r="F141" s="10">
        <f t="shared" ca="1" si="4"/>
        <v>60</v>
      </c>
      <c r="G141" s="3" t="str">
        <f t="shared" ca="1" si="5"/>
        <v>31 &gt;= Days Late &lt;= 60</v>
      </c>
      <c r="H141" s="3" t="str">
        <f>A141&amp;" - "&amp;COUNTIF($A$8:A141,A141)</f>
        <v>Allred, Elina - 1</v>
      </c>
    </row>
    <row r="142" spans="1:8" x14ac:dyDescent="0.25">
      <c r="A142" s="12" t="s">
        <v>73</v>
      </c>
      <c r="B142" s="12">
        <v>20288</v>
      </c>
      <c r="C142" s="13">
        <v>1644</v>
      </c>
      <c r="D142" s="14">
        <v>41745</v>
      </c>
      <c r="E142" s="14">
        <v>41809</v>
      </c>
      <c r="F142" s="10">
        <f t="shared" ca="1" si="4"/>
        <v>27</v>
      </c>
      <c r="G142" s="3" t="str">
        <f t="shared" ca="1" si="5"/>
        <v>1 &gt;= Days Late &lt;= 30</v>
      </c>
      <c r="H142" s="3" t="str">
        <f>A142&amp;" - "&amp;COUNTIF($A$8:A142,A142)</f>
        <v>Pak, Dollie - 1</v>
      </c>
    </row>
    <row r="143" spans="1:8" x14ac:dyDescent="0.25">
      <c r="A143" s="12" t="s">
        <v>39</v>
      </c>
      <c r="B143" s="12">
        <v>20317</v>
      </c>
      <c r="C143" s="13">
        <v>3869</v>
      </c>
      <c r="D143" s="14">
        <v>41746</v>
      </c>
      <c r="E143" s="14">
        <v>41797</v>
      </c>
      <c r="F143" s="10">
        <f t="shared" ca="1" si="4"/>
        <v>39</v>
      </c>
      <c r="G143" s="3" t="str">
        <f t="shared" ca="1" si="5"/>
        <v>31 &gt;= Days Late &lt;= 60</v>
      </c>
      <c r="H143" s="3" t="str">
        <f>A143&amp;" - "&amp;COUNTIF($A$8:A143,A143)</f>
        <v>Bray, Errol - 1</v>
      </c>
    </row>
    <row r="144" spans="1:8" x14ac:dyDescent="0.25">
      <c r="A144" s="12" t="s">
        <v>92</v>
      </c>
      <c r="B144" s="12">
        <v>20347</v>
      </c>
      <c r="C144" s="13">
        <v>4303</v>
      </c>
      <c r="D144" s="14">
        <v>41746</v>
      </c>
      <c r="E144" s="14">
        <v>41821</v>
      </c>
      <c r="F144" s="10">
        <f t="shared" ca="1" si="4"/>
        <v>15</v>
      </c>
      <c r="G144" s="3" t="str">
        <f t="shared" ca="1" si="5"/>
        <v>1 &gt;= Days Late &lt;= 30</v>
      </c>
      <c r="H144" s="3" t="str">
        <f>A144&amp;" - "&amp;COUNTIF($A$8:A144,A144)</f>
        <v>Nieves, Treva - 1</v>
      </c>
    </row>
    <row r="145" spans="1:8" x14ac:dyDescent="0.25">
      <c r="A145" s="12" t="s">
        <v>145</v>
      </c>
      <c r="B145" s="12">
        <v>20373</v>
      </c>
      <c r="C145" s="13">
        <v>6493</v>
      </c>
      <c r="D145" s="14">
        <v>41746</v>
      </c>
      <c r="E145" s="14">
        <v>41779</v>
      </c>
      <c r="F145" s="10">
        <f t="shared" ca="1" si="4"/>
        <v>57</v>
      </c>
      <c r="G145" s="3" t="str">
        <f t="shared" ca="1" si="5"/>
        <v>31 &gt;= Days Late &lt;= 60</v>
      </c>
      <c r="H145" s="3" t="str">
        <f>A145&amp;" - "&amp;COUNTIF($A$8:A145,A145)</f>
        <v>Rubin, Reynaldo - 1</v>
      </c>
    </row>
    <row r="146" spans="1:8" x14ac:dyDescent="0.25">
      <c r="A146" s="12" t="s">
        <v>119</v>
      </c>
      <c r="B146" s="12">
        <v>20394</v>
      </c>
      <c r="C146" s="13">
        <v>879</v>
      </c>
      <c r="D146" s="14">
        <v>41746</v>
      </c>
      <c r="E146" s="14">
        <v>41782</v>
      </c>
      <c r="F146" s="10">
        <f t="shared" ca="1" si="4"/>
        <v>54</v>
      </c>
      <c r="G146" s="3" t="str">
        <f t="shared" ca="1" si="5"/>
        <v>31 &gt;= Days Late &lt;= 60</v>
      </c>
      <c r="H146" s="3" t="str">
        <f>A146&amp;" - "&amp;COUNTIF($A$8:A146,A146)</f>
        <v>Seidel, Maren - 1</v>
      </c>
    </row>
    <row r="147" spans="1:8" x14ac:dyDescent="0.25">
      <c r="A147" s="12" t="s">
        <v>135</v>
      </c>
      <c r="B147" s="12">
        <v>20413</v>
      </c>
      <c r="C147" s="13">
        <v>2686</v>
      </c>
      <c r="D147" s="14">
        <v>41747</v>
      </c>
      <c r="E147" s="14">
        <v>41790</v>
      </c>
      <c r="F147" s="10">
        <f t="shared" ca="1" si="4"/>
        <v>46</v>
      </c>
      <c r="G147" s="3" t="str">
        <f t="shared" ca="1" si="5"/>
        <v>31 &gt;= Days Late &lt;= 60</v>
      </c>
      <c r="H147" s="3" t="str">
        <f>A147&amp;" - "&amp;COUNTIF($A$8:A147,A147)</f>
        <v>Patino, Joseph - 1</v>
      </c>
    </row>
    <row r="148" spans="1:8" x14ac:dyDescent="0.25">
      <c r="A148" s="12" t="s">
        <v>106</v>
      </c>
      <c r="B148" s="12">
        <v>20442</v>
      </c>
      <c r="C148" s="13">
        <v>6121</v>
      </c>
      <c r="D148" s="14">
        <v>41748</v>
      </c>
      <c r="E148" s="14">
        <v>41769</v>
      </c>
      <c r="F148" s="10">
        <f t="shared" ca="1" si="4"/>
        <v>67</v>
      </c>
      <c r="G148" s="3" t="str">
        <f t="shared" ca="1" si="5"/>
        <v>61 &gt;= Days Late &lt;= 90</v>
      </c>
      <c r="H148" s="3" t="str">
        <f>A148&amp;" - "&amp;COUNTIF($A$8:A148,A148)</f>
        <v>Gallagher, Damian - 1</v>
      </c>
    </row>
    <row r="149" spans="1:8" x14ac:dyDescent="0.25">
      <c r="A149" s="12" t="s">
        <v>38</v>
      </c>
      <c r="B149" s="12">
        <v>20466</v>
      </c>
      <c r="C149" s="13">
        <v>1070</v>
      </c>
      <c r="D149" s="14">
        <v>41748</v>
      </c>
      <c r="E149" s="14">
        <v>41773</v>
      </c>
      <c r="F149" s="10">
        <f t="shared" ca="1" si="4"/>
        <v>63</v>
      </c>
      <c r="G149" s="3" t="str">
        <f t="shared" ca="1" si="5"/>
        <v>61 &gt;= Days Late &lt;= 90</v>
      </c>
      <c r="H149" s="3" t="str">
        <f>A149&amp;" - "&amp;COUNTIF($A$8:A149,A149)</f>
        <v>Grooms, Otilia - 1</v>
      </c>
    </row>
    <row r="150" spans="1:8" x14ac:dyDescent="0.25">
      <c r="A150" s="12" t="s">
        <v>137</v>
      </c>
      <c r="B150" s="12">
        <v>20498</v>
      </c>
      <c r="C150" s="13">
        <v>3821</v>
      </c>
      <c r="D150" s="14">
        <v>41749</v>
      </c>
      <c r="E150" s="14">
        <v>41790</v>
      </c>
      <c r="F150" s="10">
        <f t="shared" ca="1" si="4"/>
        <v>46</v>
      </c>
      <c r="G150" s="3" t="str">
        <f t="shared" ca="1" si="5"/>
        <v>31 &gt;= Days Late &lt;= 60</v>
      </c>
      <c r="H150" s="3" t="str">
        <f>A150&amp;" - "&amp;COUNTIF($A$8:A150,A150)</f>
        <v>Epstein, Lakia - 1</v>
      </c>
    </row>
    <row r="151" spans="1:8" x14ac:dyDescent="0.25">
      <c r="A151" s="12" t="s">
        <v>31</v>
      </c>
      <c r="B151" s="12">
        <v>20518</v>
      </c>
      <c r="C151" s="13">
        <v>3549</v>
      </c>
      <c r="D151" s="14">
        <v>41751</v>
      </c>
      <c r="E151" s="14">
        <v>41788</v>
      </c>
      <c r="F151" s="10">
        <f t="shared" ca="1" si="4"/>
        <v>48</v>
      </c>
      <c r="G151" s="3" t="str">
        <f t="shared" ca="1" si="5"/>
        <v>31 &gt;= Days Late &lt;= 60</v>
      </c>
      <c r="H151" s="3" t="str">
        <f>A151&amp;" - "&amp;COUNTIF($A$8:A151,A151)</f>
        <v>Adam, Elmer - 1</v>
      </c>
    </row>
    <row r="152" spans="1:8" x14ac:dyDescent="0.25">
      <c r="A152" s="12" t="s">
        <v>35</v>
      </c>
      <c r="B152" s="12">
        <v>20544</v>
      </c>
      <c r="C152" s="13">
        <v>3452</v>
      </c>
      <c r="D152" s="14">
        <v>41751</v>
      </c>
      <c r="E152" s="14">
        <v>41808</v>
      </c>
      <c r="F152" s="10">
        <f t="shared" ca="1" si="4"/>
        <v>28</v>
      </c>
      <c r="G152" s="3" t="str">
        <f t="shared" ca="1" si="5"/>
        <v>1 &gt;= Days Late &lt;= 30</v>
      </c>
      <c r="H152" s="3" t="str">
        <f>A152&amp;" - "&amp;COUNTIF($A$8:A152,A152)</f>
        <v>Hardison, Kacy - 1</v>
      </c>
    </row>
    <row r="153" spans="1:8" x14ac:dyDescent="0.25">
      <c r="A153" s="12" t="s">
        <v>120</v>
      </c>
      <c r="B153" s="12">
        <v>20572</v>
      </c>
      <c r="C153" s="13">
        <v>3469</v>
      </c>
      <c r="D153" s="14">
        <v>41751</v>
      </c>
      <c r="E153" s="14">
        <v>41799</v>
      </c>
      <c r="F153" s="10">
        <f t="shared" ca="1" si="4"/>
        <v>37</v>
      </c>
      <c r="G153" s="3" t="str">
        <f t="shared" ca="1" si="5"/>
        <v>31 &gt;= Days Late &lt;= 60</v>
      </c>
      <c r="H153" s="3" t="str">
        <f>A153&amp;" - "&amp;COUNTIF($A$8:A153,A153)</f>
        <v>Oconner, Glynda - 1</v>
      </c>
    </row>
    <row r="154" spans="1:8" x14ac:dyDescent="0.25">
      <c r="A154" s="12" t="s">
        <v>58</v>
      </c>
      <c r="B154" s="12">
        <v>20587</v>
      </c>
      <c r="C154" s="13">
        <v>4294</v>
      </c>
      <c r="D154" s="14">
        <v>41751</v>
      </c>
      <c r="E154" s="14">
        <v>41804</v>
      </c>
      <c r="F154" s="10">
        <f t="shared" ca="1" si="4"/>
        <v>32</v>
      </c>
      <c r="G154" s="3" t="str">
        <f t="shared" ca="1" si="5"/>
        <v>31 &gt;= Days Late &lt;= 60</v>
      </c>
      <c r="H154" s="3" t="str">
        <f>A154&amp;" - "&amp;COUNTIF($A$8:A154,A154)</f>
        <v>Paz, Maia - 1</v>
      </c>
    </row>
    <row r="155" spans="1:8" x14ac:dyDescent="0.25">
      <c r="A155" s="12" t="s">
        <v>153</v>
      </c>
      <c r="B155" s="12">
        <v>20614</v>
      </c>
      <c r="C155" s="13">
        <v>4869</v>
      </c>
      <c r="D155" s="14">
        <v>41751</v>
      </c>
      <c r="E155" s="14">
        <v>41792</v>
      </c>
      <c r="F155" s="10">
        <f t="shared" ca="1" si="4"/>
        <v>44</v>
      </c>
      <c r="G155" s="3" t="str">
        <f t="shared" ca="1" si="5"/>
        <v>31 &gt;= Days Late &lt;= 60</v>
      </c>
      <c r="H155" s="3" t="str">
        <f>A155&amp;" - "&amp;COUNTIF($A$8:A155,A155)</f>
        <v>Rutledge, Apryl - 1</v>
      </c>
    </row>
    <row r="156" spans="1:8" x14ac:dyDescent="0.25">
      <c r="A156" s="12" t="s">
        <v>165</v>
      </c>
      <c r="B156" s="12">
        <v>20639</v>
      </c>
      <c r="C156" s="13">
        <v>137</v>
      </c>
      <c r="D156" s="14">
        <v>41752</v>
      </c>
      <c r="E156" s="14">
        <v>41758</v>
      </c>
      <c r="F156" s="10">
        <f t="shared" ca="1" si="4"/>
        <v>78</v>
      </c>
      <c r="G156" s="3" t="str">
        <f t="shared" ca="1" si="5"/>
        <v>61 &gt;= Days Late &lt;= 90</v>
      </c>
      <c r="H156" s="3" t="str">
        <f>A156&amp;" - "&amp;COUNTIF($A$8:A156,A156)</f>
        <v>Bedford, Michael - 1</v>
      </c>
    </row>
    <row r="157" spans="1:8" x14ac:dyDescent="0.25">
      <c r="A157" s="12" t="s">
        <v>121</v>
      </c>
      <c r="B157" s="12">
        <v>20666</v>
      </c>
      <c r="C157" s="13">
        <v>499</v>
      </c>
      <c r="D157" s="14">
        <v>41752</v>
      </c>
      <c r="E157" s="14">
        <v>41760</v>
      </c>
      <c r="F157" s="10">
        <f t="shared" ca="1" si="4"/>
        <v>76</v>
      </c>
      <c r="G157" s="3" t="str">
        <f t="shared" ca="1" si="5"/>
        <v>61 &gt;= Days Late &lt;= 90</v>
      </c>
      <c r="H157" s="3" t="str">
        <f>A157&amp;" - "&amp;COUNTIF($A$8:A157,A157)</f>
        <v>Briones, Adria - 1</v>
      </c>
    </row>
    <row r="158" spans="1:8" x14ac:dyDescent="0.25">
      <c r="A158" s="12" t="s">
        <v>143</v>
      </c>
      <c r="B158" s="12">
        <v>20687</v>
      </c>
      <c r="C158" s="13">
        <v>2633</v>
      </c>
      <c r="D158" s="14">
        <v>41752</v>
      </c>
      <c r="E158" s="14">
        <v>41771</v>
      </c>
      <c r="F158" s="10">
        <f t="shared" ca="1" si="4"/>
        <v>65</v>
      </c>
      <c r="G158" s="3" t="str">
        <f t="shared" ca="1" si="5"/>
        <v>61 &gt;= Days Late &lt;= 90</v>
      </c>
      <c r="H158" s="3" t="str">
        <f>A158&amp;" - "&amp;COUNTIF($A$8:A158,A158)</f>
        <v>Mccall, Kasie - 1</v>
      </c>
    </row>
    <row r="159" spans="1:8" x14ac:dyDescent="0.25">
      <c r="A159" s="12" t="s">
        <v>176</v>
      </c>
      <c r="B159" s="12">
        <v>20704</v>
      </c>
      <c r="C159" s="13">
        <v>4158</v>
      </c>
      <c r="D159" s="14">
        <v>41753</v>
      </c>
      <c r="E159" s="14">
        <v>41790</v>
      </c>
      <c r="F159" s="10">
        <f t="shared" ca="1" si="4"/>
        <v>46</v>
      </c>
      <c r="G159" s="3" t="str">
        <f t="shared" ca="1" si="5"/>
        <v>31 &gt;= Days Late &lt;= 60</v>
      </c>
      <c r="H159" s="3" t="str">
        <f>A159&amp;" - "&amp;COUNTIF($A$8:A159,A159)</f>
        <v>Creel, Jodee - 1</v>
      </c>
    </row>
    <row r="160" spans="1:8" x14ac:dyDescent="0.25">
      <c r="A160" s="12" t="s">
        <v>105</v>
      </c>
      <c r="B160" s="12">
        <v>20726</v>
      </c>
      <c r="C160" s="13">
        <v>3480</v>
      </c>
      <c r="D160" s="14">
        <v>41753</v>
      </c>
      <c r="E160" s="14">
        <v>41819</v>
      </c>
      <c r="F160" s="10">
        <f t="shared" ca="1" si="4"/>
        <v>17</v>
      </c>
      <c r="G160" s="3" t="str">
        <f t="shared" ca="1" si="5"/>
        <v>1 &gt;= Days Late &lt;= 30</v>
      </c>
      <c r="H160" s="3" t="str">
        <f>A160&amp;" - "&amp;COUNTIF($A$8:A160,A160)</f>
        <v>Timmons, Devon - 1</v>
      </c>
    </row>
    <row r="161" spans="1:8" x14ac:dyDescent="0.25">
      <c r="A161" s="12" t="s">
        <v>139</v>
      </c>
      <c r="B161" s="12">
        <v>20753</v>
      </c>
      <c r="C161" s="13">
        <v>3450</v>
      </c>
      <c r="D161" s="14">
        <v>41754</v>
      </c>
      <c r="E161" s="14">
        <v>41821</v>
      </c>
      <c r="F161" s="10">
        <f t="shared" ca="1" si="4"/>
        <v>15</v>
      </c>
      <c r="G161" s="3" t="str">
        <f t="shared" ca="1" si="5"/>
        <v>1 &gt;= Days Late &lt;= 30</v>
      </c>
      <c r="H161" s="3" t="str">
        <f>A161&amp;" - "&amp;COUNTIF($A$8:A161,A161)</f>
        <v>Blanchard, Rubi - 1</v>
      </c>
    </row>
    <row r="162" spans="1:8" x14ac:dyDescent="0.25">
      <c r="A162" s="12" t="s">
        <v>23</v>
      </c>
      <c r="B162" s="12">
        <v>20769</v>
      </c>
      <c r="C162" s="13">
        <v>3496</v>
      </c>
      <c r="D162" s="14">
        <v>41754</v>
      </c>
      <c r="E162" s="14">
        <v>41817</v>
      </c>
      <c r="F162" s="10">
        <f t="shared" ca="1" si="4"/>
        <v>19</v>
      </c>
      <c r="G162" s="3" t="str">
        <f t="shared" ca="1" si="5"/>
        <v>1 &gt;= Days Late &lt;= 30</v>
      </c>
      <c r="H162" s="3" t="str">
        <f>A162&amp;" - "&amp;COUNTIF($A$8:A162,A162)</f>
        <v>Easter, Valarie - 1</v>
      </c>
    </row>
    <row r="163" spans="1:8" x14ac:dyDescent="0.25">
      <c r="A163" s="12" t="s">
        <v>130</v>
      </c>
      <c r="B163" s="12">
        <v>20794</v>
      </c>
      <c r="C163" s="13">
        <v>1712</v>
      </c>
      <c r="D163" s="14">
        <v>41754</v>
      </c>
      <c r="E163" s="14">
        <v>41800</v>
      </c>
      <c r="F163" s="10">
        <f t="shared" ca="1" si="4"/>
        <v>36</v>
      </c>
      <c r="G163" s="3" t="str">
        <f t="shared" ca="1" si="5"/>
        <v>31 &gt;= Days Late &lt;= 60</v>
      </c>
      <c r="H163" s="3" t="str">
        <f>A163&amp;" - "&amp;COUNTIF($A$8:A163,A163)</f>
        <v>Epps, Eldora - 1</v>
      </c>
    </row>
    <row r="164" spans="1:8" x14ac:dyDescent="0.25">
      <c r="A164" s="12" t="s">
        <v>49</v>
      </c>
      <c r="B164" s="12">
        <v>20823</v>
      </c>
      <c r="C164" s="13">
        <v>2647</v>
      </c>
      <c r="D164" s="14">
        <v>41754</v>
      </c>
      <c r="E164" s="14">
        <v>41789</v>
      </c>
      <c r="F164" s="10">
        <f t="shared" ca="1" si="4"/>
        <v>47</v>
      </c>
      <c r="G164" s="3" t="str">
        <f t="shared" ca="1" si="5"/>
        <v>31 &gt;= Days Late &lt;= 60</v>
      </c>
      <c r="H164" s="3" t="str">
        <f>A164&amp;" - "&amp;COUNTIF($A$8:A164,A164)</f>
        <v>Hindman, Dorthey - 1</v>
      </c>
    </row>
    <row r="165" spans="1:8" x14ac:dyDescent="0.25">
      <c r="A165" s="12" t="s">
        <v>186</v>
      </c>
      <c r="B165" s="12">
        <v>20854</v>
      </c>
      <c r="C165" s="13">
        <v>1601</v>
      </c>
      <c r="D165" s="14">
        <v>41754</v>
      </c>
      <c r="E165" s="14">
        <v>41787</v>
      </c>
      <c r="F165" s="10">
        <f t="shared" ca="1" si="4"/>
        <v>49</v>
      </c>
      <c r="G165" s="3" t="str">
        <f t="shared" ca="1" si="5"/>
        <v>31 &gt;= Days Late &lt;= 60</v>
      </c>
      <c r="H165" s="3" t="str">
        <f>A165&amp;" - "&amp;COUNTIF($A$8:A165,A165)</f>
        <v>Monahan, Tanika - 1</v>
      </c>
    </row>
    <row r="166" spans="1:8" x14ac:dyDescent="0.25">
      <c r="A166" s="12" t="s">
        <v>155</v>
      </c>
      <c r="B166" s="12">
        <v>20874</v>
      </c>
      <c r="C166" s="13">
        <v>175</v>
      </c>
      <c r="D166" s="14">
        <v>41755</v>
      </c>
      <c r="E166" s="14">
        <f>D166+20</f>
        <v>41775</v>
      </c>
      <c r="F166" s="10">
        <f t="shared" ca="1" si="4"/>
        <v>61</v>
      </c>
      <c r="G166" s="3" t="str">
        <f t="shared" ca="1" si="5"/>
        <v>61 &gt;= Days Late &lt;= 90</v>
      </c>
      <c r="H166" s="3" t="str">
        <f>A166&amp;" - "&amp;COUNTIF($A$8:A166,A166)</f>
        <v>Baca, Tressa - 1</v>
      </c>
    </row>
    <row r="167" spans="1:8" x14ac:dyDescent="0.25">
      <c r="A167" s="12" t="s">
        <v>155</v>
      </c>
      <c r="B167" s="12">
        <v>20897</v>
      </c>
      <c r="C167" s="13">
        <v>254</v>
      </c>
      <c r="D167" s="14">
        <v>41755</v>
      </c>
      <c r="E167" s="14">
        <f>D167+20</f>
        <v>41775</v>
      </c>
      <c r="F167" s="10">
        <f t="shared" ca="1" si="4"/>
        <v>61</v>
      </c>
      <c r="G167" s="3" t="str">
        <f t="shared" ca="1" si="5"/>
        <v>61 &gt;= Days Late &lt;= 90</v>
      </c>
      <c r="H167" s="3" t="str">
        <f>A167&amp;" - "&amp;COUNTIF($A$8:A167,A167)</f>
        <v>Baca, Tressa - 2</v>
      </c>
    </row>
    <row r="168" spans="1:8" x14ac:dyDescent="0.25">
      <c r="A168" s="12" t="s">
        <v>129</v>
      </c>
      <c r="B168" s="12">
        <v>20917</v>
      </c>
      <c r="C168" s="13">
        <v>205</v>
      </c>
      <c r="D168" s="14">
        <v>41755</v>
      </c>
      <c r="E168" s="14">
        <v>41824</v>
      </c>
      <c r="F168" s="10">
        <f t="shared" ca="1" si="4"/>
        <v>12</v>
      </c>
      <c r="G168" s="3" t="str">
        <f t="shared" ca="1" si="5"/>
        <v>1 &gt;= Days Late &lt;= 30</v>
      </c>
      <c r="H168" s="3" t="str">
        <f>A168&amp;" - "&amp;COUNTIF($A$8:A168,A168)</f>
        <v>Kyle, Addie - 1</v>
      </c>
    </row>
    <row r="169" spans="1:8" x14ac:dyDescent="0.25">
      <c r="A169" s="12" t="s">
        <v>34</v>
      </c>
      <c r="B169" s="12">
        <v>20943</v>
      </c>
      <c r="C169" s="13">
        <v>1027</v>
      </c>
      <c r="D169" s="14">
        <v>41755</v>
      </c>
      <c r="E169" s="14">
        <v>41808</v>
      </c>
      <c r="F169" s="10">
        <f t="shared" ca="1" si="4"/>
        <v>28</v>
      </c>
      <c r="G169" s="3" t="str">
        <f t="shared" ca="1" si="5"/>
        <v>1 &gt;= Days Late &lt;= 30</v>
      </c>
      <c r="H169" s="3" t="str">
        <f>A169&amp;" - "&amp;COUNTIF($A$8:A169,A169)</f>
        <v>Pack, Bradly - 1</v>
      </c>
    </row>
    <row r="170" spans="1:8" x14ac:dyDescent="0.25">
      <c r="A170" s="12" t="s">
        <v>6</v>
      </c>
      <c r="B170" s="12">
        <v>20965</v>
      </c>
      <c r="C170" s="13">
        <v>3774</v>
      </c>
      <c r="D170" s="14">
        <v>41756</v>
      </c>
      <c r="E170" s="14">
        <v>41799</v>
      </c>
      <c r="F170" s="10">
        <f t="shared" ca="1" si="4"/>
        <v>37</v>
      </c>
      <c r="G170" s="3" t="str">
        <f t="shared" ca="1" si="5"/>
        <v>31 &gt;= Days Late &lt;= 60</v>
      </c>
      <c r="H170" s="3" t="str">
        <f>A170&amp;" - "&amp;COUNTIF($A$8:A170,A170)</f>
        <v>Caruso, Ninfa - 2</v>
      </c>
    </row>
    <row r="171" spans="1:8" x14ac:dyDescent="0.25">
      <c r="A171" s="12" t="s">
        <v>109</v>
      </c>
      <c r="B171" s="12">
        <v>20989</v>
      </c>
      <c r="C171" s="13">
        <v>5603</v>
      </c>
      <c r="D171" s="14">
        <v>41758</v>
      </c>
      <c r="E171" s="14">
        <v>41793</v>
      </c>
      <c r="F171" s="10">
        <f t="shared" ca="1" si="4"/>
        <v>43</v>
      </c>
      <c r="G171" s="3" t="str">
        <f t="shared" ca="1" si="5"/>
        <v>31 &gt;= Days Late &lt;= 60</v>
      </c>
      <c r="H171" s="3" t="str">
        <f>A171&amp;" - "&amp;COUNTIF($A$8:A171,A171)</f>
        <v>Fitzpatrick, Hunter - 1</v>
      </c>
    </row>
    <row r="172" spans="1:8" x14ac:dyDescent="0.25">
      <c r="A172" s="12" t="s">
        <v>110</v>
      </c>
      <c r="B172" s="12">
        <v>21011</v>
      </c>
      <c r="C172" s="13">
        <v>2412</v>
      </c>
      <c r="D172" s="14">
        <v>41758</v>
      </c>
      <c r="E172" s="14">
        <v>41798</v>
      </c>
      <c r="F172" s="10">
        <f t="shared" ca="1" si="4"/>
        <v>38</v>
      </c>
      <c r="G172" s="3" t="str">
        <f t="shared" ca="1" si="5"/>
        <v>31 &gt;= Days Late &lt;= 60</v>
      </c>
      <c r="H172" s="3" t="str">
        <f>A172&amp;" - "&amp;COUNTIF($A$8:A172,A172)</f>
        <v>Paquette, Cathey - 1</v>
      </c>
    </row>
    <row r="173" spans="1:8" x14ac:dyDescent="0.25">
      <c r="A173" s="12" t="s">
        <v>100</v>
      </c>
      <c r="B173" s="12">
        <v>21030</v>
      </c>
      <c r="C173" s="13">
        <v>6391</v>
      </c>
      <c r="D173" s="14">
        <v>41758</v>
      </c>
      <c r="E173" s="14">
        <v>41804</v>
      </c>
      <c r="F173" s="10">
        <f t="shared" ca="1" si="4"/>
        <v>32</v>
      </c>
      <c r="G173" s="3" t="str">
        <f t="shared" ca="1" si="5"/>
        <v>31 &gt;= Days Late &lt;= 60</v>
      </c>
      <c r="H173" s="3" t="str">
        <f>A173&amp;" - "&amp;COUNTIF($A$8:A173,A173)</f>
        <v>Sander, Carin - 1</v>
      </c>
    </row>
    <row r="174" spans="1:8" x14ac:dyDescent="0.25">
      <c r="A174" s="12" t="s">
        <v>70</v>
      </c>
      <c r="B174" s="12">
        <v>21056</v>
      </c>
      <c r="C174" s="13">
        <v>4471</v>
      </c>
      <c r="D174" s="14">
        <v>41759</v>
      </c>
      <c r="E174" s="14">
        <v>41828</v>
      </c>
      <c r="F174" s="10">
        <f t="shared" ca="1" si="4"/>
        <v>8</v>
      </c>
      <c r="G174" s="3" t="str">
        <f t="shared" ca="1" si="5"/>
        <v>1 &gt;= Days Late &lt;= 30</v>
      </c>
      <c r="H174" s="3" t="str">
        <f>A174&amp;" - "&amp;COUNTIF($A$8:A174,A174)</f>
        <v>Fournier, Dorene - 1</v>
      </c>
    </row>
    <row r="175" spans="1:8" x14ac:dyDescent="0.25">
      <c r="A175" s="12" t="s">
        <v>148</v>
      </c>
      <c r="B175" s="12">
        <v>21074</v>
      </c>
      <c r="C175" s="13">
        <v>5513</v>
      </c>
      <c r="D175" s="14">
        <v>41760</v>
      </c>
      <c r="E175" s="14">
        <v>41790</v>
      </c>
      <c r="F175" s="10">
        <f t="shared" ca="1" si="4"/>
        <v>46</v>
      </c>
      <c r="G175" s="3" t="str">
        <f t="shared" ca="1" si="5"/>
        <v>31 &gt;= Days Late &lt;= 60</v>
      </c>
      <c r="H175" s="3" t="str">
        <f>A175&amp;" - "&amp;COUNTIF($A$8:A175,A175)</f>
        <v>Hatton, Faustina - 1</v>
      </c>
    </row>
    <row r="176" spans="1:8" x14ac:dyDescent="0.25">
      <c r="A176" s="12" t="s">
        <v>88</v>
      </c>
      <c r="B176" s="12">
        <v>21090</v>
      </c>
      <c r="C176" s="13">
        <v>2015</v>
      </c>
      <c r="D176" s="14">
        <v>41763</v>
      </c>
      <c r="E176" s="14">
        <v>41803</v>
      </c>
      <c r="F176" s="10">
        <f t="shared" ca="1" si="4"/>
        <v>33</v>
      </c>
      <c r="G176" s="3" t="str">
        <f t="shared" ca="1" si="5"/>
        <v>31 &gt;= Days Late &lt;= 60</v>
      </c>
      <c r="H176" s="3" t="str">
        <f>A176&amp;" - "&amp;COUNTIF($A$8:A176,A176)</f>
        <v>Cass, Anthony - 1</v>
      </c>
    </row>
    <row r="177" spans="1:8" x14ac:dyDescent="0.25">
      <c r="A177" s="12" t="s">
        <v>126</v>
      </c>
      <c r="B177" s="12">
        <v>21105</v>
      </c>
      <c r="C177" s="13">
        <v>2257</v>
      </c>
      <c r="D177" s="14">
        <v>41764</v>
      </c>
      <c r="E177" s="14">
        <v>41797</v>
      </c>
      <c r="F177" s="10">
        <f t="shared" ca="1" si="4"/>
        <v>39</v>
      </c>
      <c r="G177" s="3" t="str">
        <f t="shared" ca="1" si="5"/>
        <v>31 &gt;= Days Late &lt;= 60</v>
      </c>
      <c r="H177" s="3" t="str">
        <f>A177&amp;" - "&amp;COUNTIF($A$8:A177,A177)</f>
        <v>Crump, Glinda - 1</v>
      </c>
    </row>
    <row r="178" spans="1:8" x14ac:dyDescent="0.25">
      <c r="A178" s="12" t="s">
        <v>189</v>
      </c>
      <c r="B178" s="12">
        <v>21126</v>
      </c>
      <c r="C178" s="13">
        <v>1098</v>
      </c>
      <c r="D178" s="14">
        <v>41764</v>
      </c>
      <c r="E178" s="14">
        <v>41824</v>
      </c>
      <c r="F178" s="10">
        <f t="shared" ca="1" si="4"/>
        <v>12</v>
      </c>
      <c r="G178" s="3" t="str">
        <f t="shared" ca="1" si="5"/>
        <v>1 &gt;= Days Late &lt;= 30</v>
      </c>
      <c r="H178" s="3" t="str">
        <f>A178&amp;" - "&amp;COUNTIF($A$8:A178,A178)</f>
        <v>Tobin, Dalila - 1</v>
      </c>
    </row>
    <row r="179" spans="1:8" x14ac:dyDescent="0.25">
      <c r="A179" s="12" t="s">
        <v>42</v>
      </c>
      <c r="B179" s="12">
        <v>21149</v>
      </c>
      <c r="C179" s="13">
        <v>3851</v>
      </c>
      <c r="D179" s="14">
        <v>41766</v>
      </c>
      <c r="E179" s="14">
        <v>41817</v>
      </c>
      <c r="F179" s="10">
        <f t="shared" ca="1" si="4"/>
        <v>19</v>
      </c>
      <c r="G179" s="3" t="str">
        <f t="shared" ca="1" si="5"/>
        <v>1 &gt;= Days Late &lt;= 30</v>
      </c>
      <c r="H179" s="3" t="str">
        <f>A179&amp;" - "&amp;COUNTIF($A$8:A179,A179)</f>
        <v>Turk, Hildegarde - 1</v>
      </c>
    </row>
    <row r="180" spans="1:8" x14ac:dyDescent="0.25">
      <c r="A180" s="12" t="s">
        <v>177</v>
      </c>
      <c r="B180" s="12">
        <v>21202</v>
      </c>
      <c r="C180" s="13">
        <v>5658</v>
      </c>
      <c r="D180" s="14">
        <v>41767</v>
      </c>
      <c r="E180" s="14">
        <v>41821</v>
      </c>
      <c r="F180" s="10">
        <f t="shared" ca="1" si="4"/>
        <v>15</v>
      </c>
      <c r="G180" s="3" t="str">
        <f t="shared" ca="1" si="5"/>
        <v>1 &gt;= Days Late &lt;= 30</v>
      </c>
      <c r="H180" s="3" t="str">
        <f>A180&amp;" - "&amp;COUNTIF($A$8:A180,A180)</f>
        <v>Joy, Vern - 1</v>
      </c>
    </row>
    <row r="181" spans="1:8" x14ac:dyDescent="0.25">
      <c r="A181" s="12" t="s">
        <v>123</v>
      </c>
      <c r="B181" s="12">
        <v>21226</v>
      </c>
      <c r="C181" s="13">
        <v>4718</v>
      </c>
      <c r="D181" s="14">
        <v>41768</v>
      </c>
      <c r="E181" s="14">
        <v>41821</v>
      </c>
      <c r="F181" s="10">
        <f t="shared" ca="1" si="4"/>
        <v>15</v>
      </c>
      <c r="G181" s="3" t="str">
        <f t="shared" ca="1" si="5"/>
        <v>1 &gt;= Days Late &lt;= 30</v>
      </c>
      <c r="H181" s="3" t="str">
        <f>A181&amp;" - "&amp;COUNTIF($A$8:A181,A181)</f>
        <v>Tillman, Yasmine - 1</v>
      </c>
    </row>
    <row r="182" spans="1:8" x14ac:dyDescent="0.25">
      <c r="A182" s="12" t="s">
        <v>116</v>
      </c>
      <c r="B182" s="12">
        <v>21254</v>
      </c>
      <c r="C182" s="13">
        <v>4477</v>
      </c>
      <c r="D182" s="14">
        <v>41770</v>
      </c>
      <c r="E182" s="14">
        <v>41830</v>
      </c>
      <c r="F182" s="10">
        <f t="shared" ca="1" si="4"/>
        <v>6</v>
      </c>
      <c r="G182" s="3" t="str">
        <f t="shared" ca="1" si="5"/>
        <v>1 &gt;= Days Late &lt;= 30</v>
      </c>
      <c r="H182" s="3" t="str">
        <f>A182&amp;" - "&amp;COUNTIF($A$8:A182,A182)</f>
        <v>Cortes, Petrina - 1</v>
      </c>
    </row>
    <row r="183" spans="1:8" x14ac:dyDescent="0.25">
      <c r="A183" s="12" t="s">
        <v>30</v>
      </c>
      <c r="B183" s="12">
        <v>21270</v>
      </c>
      <c r="C183" s="13">
        <v>4280</v>
      </c>
      <c r="D183" s="14">
        <v>41770</v>
      </c>
      <c r="E183" s="14">
        <v>41833</v>
      </c>
      <c r="F183" s="10">
        <f t="shared" ca="1" si="4"/>
        <v>3</v>
      </c>
      <c r="G183" s="3" t="str">
        <f t="shared" ca="1" si="5"/>
        <v>1 &gt;= Days Late &lt;= 30</v>
      </c>
      <c r="H183" s="3" t="str">
        <f>A183&amp;" - "&amp;COUNTIF($A$8:A183,A183)</f>
        <v>Eldridge, Bridgett - 1</v>
      </c>
    </row>
    <row r="184" spans="1:8" x14ac:dyDescent="0.25">
      <c r="A184" s="12" t="s">
        <v>69</v>
      </c>
      <c r="B184" s="12">
        <v>21293</v>
      </c>
      <c r="C184" s="13">
        <v>3994</v>
      </c>
      <c r="D184" s="14">
        <v>41770</v>
      </c>
      <c r="E184" s="14">
        <v>41814</v>
      </c>
      <c r="F184" s="10">
        <f t="shared" ca="1" si="4"/>
        <v>22</v>
      </c>
      <c r="G184" s="3" t="str">
        <f t="shared" ca="1" si="5"/>
        <v>1 &gt;= Days Late &lt;= 30</v>
      </c>
      <c r="H184" s="3" t="str">
        <f>A184&amp;" - "&amp;COUNTIF($A$8:A184,A184)</f>
        <v>Watt, Edward - 1</v>
      </c>
    </row>
    <row r="185" spans="1:8" x14ac:dyDescent="0.25">
      <c r="A185" s="12" t="s">
        <v>76</v>
      </c>
      <c r="B185" s="12">
        <v>21311</v>
      </c>
      <c r="C185" s="13">
        <v>5264</v>
      </c>
      <c r="D185" s="14">
        <v>41771</v>
      </c>
      <c r="E185" s="14">
        <v>41813</v>
      </c>
      <c r="F185" s="10">
        <f t="shared" ca="1" si="4"/>
        <v>23</v>
      </c>
      <c r="G185" s="3" t="str">
        <f t="shared" ca="1" si="5"/>
        <v>1 &gt;= Days Late &lt;= 30</v>
      </c>
      <c r="H185" s="3" t="str">
        <f>A185&amp;" - "&amp;COUNTIF($A$8:A185,A185)</f>
        <v>Minor, Ranee - 1</v>
      </c>
    </row>
    <row r="186" spans="1:8" x14ac:dyDescent="0.25">
      <c r="A186" s="12" t="s">
        <v>57</v>
      </c>
      <c r="B186" s="12">
        <v>21334</v>
      </c>
      <c r="C186" s="13">
        <v>4033</v>
      </c>
      <c r="D186" s="14">
        <v>41772</v>
      </c>
      <c r="E186" s="14">
        <v>41832</v>
      </c>
      <c r="F186" s="10">
        <f t="shared" ca="1" si="4"/>
        <v>4</v>
      </c>
      <c r="G186" s="3" t="str">
        <f t="shared" ca="1" si="5"/>
        <v>1 &gt;= Days Late &lt;= 30</v>
      </c>
      <c r="H186" s="3" t="str">
        <f>A186&amp;" - "&amp;COUNTIF($A$8:A186,A186)</f>
        <v>Gillen, Andree - 1</v>
      </c>
    </row>
    <row r="187" spans="1:8" x14ac:dyDescent="0.25">
      <c r="A187" s="12" t="s">
        <v>31</v>
      </c>
      <c r="B187" s="12">
        <v>21358</v>
      </c>
      <c r="C187" s="13">
        <v>1254</v>
      </c>
      <c r="D187" s="14">
        <v>41773</v>
      </c>
      <c r="E187" s="14">
        <v>41811</v>
      </c>
      <c r="F187" s="10">
        <f t="shared" ca="1" si="4"/>
        <v>25</v>
      </c>
      <c r="G187" s="3" t="str">
        <f t="shared" ca="1" si="5"/>
        <v>1 &gt;= Days Late &lt;= 30</v>
      </c>
      <c r="H187" s="3" t="str">
        <f>A187&amp;" - "&amp;COUNTIF($A$8:A187,A187)</f>
        <v>Adam, Elmer - 2</v>
      </c>
    </row>
    <row r="188" spans="1:8" x14ac:dyDescent="0.25">
      <c r="A188" s="12" t="s">
        <v>124</v>
      </c>
      <c r="B188" s="12">
        <v>21375</v>
      </c>
      <c r="C188" s="13">
        <v>4393</v>
      </c>
      <c r="D188" s="14">
        <v>41774</v>
      </c>
      <c r="E188" s="14">
        <v>41817</v>
      </c>
      <c r="F188" s="10">
        <f t="shared" ca="1" si="4"/>
        <v>19</v>
      </c>
      <c r="G188" s="3" t="str">
        <f t="shared" ca="1" si="5"/>
        <v>1 &gt;= Days Late &lt;= 30</v>
      </c>
      <c r="H188" s="3" t="str">
        <f>A188&amp;" - "&amp;COUNTIF($A$8:A188,A188)</f>
        <v>Burrows, Merideth - 1</v>
      </c>
    </row>
    <row r="189" spans="1:8" x14ac:dyDescent="0.25">
      <c r="A189" s="12" t="s">
        <v>115</v>
      </c>
      <c r="B189" s="12">
        <v>21396</v>
      </c>
      <c r="C189" s="13">
        <v>61</v>
      </c>
      <c r="D189" s="14">
        <v>41775</v>
      </c>
      <c r="E189" s="14">
        <v>41831</v>
      </c>
      <c r="F189" s="10">
        <f t="shared" ca="1" si="4"/>
        <v>5</v>
      </c>
      <c r="G189" s="3" t="str">
        <f t="shared" ca="1" si="5"/>
        <v>1 &gt;= Days Late &lt;= 30</v>
      </c>
      <c r="H189" s="3" t="str">
        <f>A189&amp;" - "&amp;COUNTIF($A$8:A189,A189)</f>
        <v>Delossantos, Son - 1</v>
      </c>
    </row>
    <row r="190" spans="1:8" x14ac:dyDescent="0.25">
      <c r="A190" s="12" t="s">
        <v>40</v>
      </c>
      <c r="B190" s="12">
        <v>21443</v>
      </c>
      <c r="C190" s="13">
        <v>5022</v>
      </c>
      <c r="D190" s="14">
        <v>41776</v>
      </c>
      <c r="E190" s="14">
        <v>41826</v>
      </c>
      <c r="F190" s="10">
        <f t="shared" ca="1" si="4"/>
        <v>10</v>
      </c>
      <c r="G190" s="3" t="str">
        <f t="shared" ca="1" si="5"/>
        <v>1 &gt;= Days Late &lt;= 30</v>
      </c>
      <c r="H190" s="3" t="str">
        <f>A190&amp;" - "&amp;COUNTIF($A$8:A190,A190)</f>
        <v>Toler, Evita - 1</v>
      </c>
    </row>
    <row r="191" spans="1:8" x14ac:dyDescent="0.25">
      <c r="A191" s="12" t="s">
        <v>182</v>
      </c>
      <c r="B191" s="12">
        <v>21459</v>
      </c>
      <c r="C191" s="13">
        <v>1752</v>
      </c>
      <c r="D191" s="14">
        <v>41777</v>
      </c>
      <c r="E191" s="14">
        <v>41808</v>
      </c>
      <c r="F191" s="10">
        <f t="shared" ca="1" si="4"/>
        <v>28</v>
      </c>
      <c r="G191" s="3" t="str">
        <f t="shared" ca="1" si="5"/>
        <v>1 &gt;= Days Late &lt;= 30</v>
      </c>
      <c r="H191" s="3" t="str">
        <f>A191&amp;" - "&amp;COUNTIF($A$8:A191,A191)</f>
        <v>Breen, Dakota - 1</v>
      </c>
    </row>
    <row r="192" spans="1:8" x14ac:dyDescent="0.25">
      <c r="A192" s="12" t="s">
        <v>173</v>
      </c>
      <c r="B192" s="12">
        <v>21500</v>
      </c>
      <c r="C192" s="13">
        <v>1575</v>
      </c>
      <c r="D192" s="14">
        <v>41777</v>
      </c>
      <c r="E192" s="14">
        <v>41828</v>
      </c>
      <c r="F192" s="10">
        <f t="shared" ca="1" si="4"/>
        <v>8</v>
      </c>
      <c r="G192" s="3" t="str">
        <f t="shared" ca="1" si="5"/>
        <v>1 &gt;= Days Late &lt;= 30</v>
      </c>
      <c r="H192" s="3" t="str">
        <f>A192&amp;" - "&amp;COUNTIF($A$8:A192,A192)</f>
        <v>Horn, Elissa - 1</v>
      </c>
    </row>
    <row r="193" spans="1:8" x14ac:dyDescent="0.25">
      <c r="A193" s="12" t="s">
        <v>144</v>
      </c>
      <c r="B193" s="12">
        <v>21533</v>
      </c>
      <c r="C193" s="13">
        <v>1059</v>
      </c>
      <c r="D193" s="14">
        <v>41777</v>
      </c>
      <c r="E193" s="14">
        <v>41825</v>
      </c>
      <c r="F193" s="10">
        <f t="shared" ca="1" si="4"/>
        <v>11</v>
      </c>
      <c r="G193" s="3" t="str">
        <f t="shared" ca="1" si="5"/>
        <v>1 &gt;= Days Late &lt;= 30</v>
      </c>
      <c r="H193" s="3" t="str">
        <f>A193&amp;" - "&amp;COUNTIF($A$8:A193,A193)</f>
        <v>Pollack, Latesha - 1</v>
      </c>
    </row>
    <row r="194" spans="1:8" x14ac:dyDescent="0.25">
      <c r="A194" s="12" t="s">
        <v>77</v>
      </c>
      <c r="B194" s="12">
        <v>21548</v>
      </c>
      <c r="C194" s="13">
        <v>1651</v>
      </c>
      <c r="D194" s="14">
        <v>41782</v>
      </c>
      <c r="E194" s="14">
        <v>41822</v>
      </c>
      <c r="F194" s="10">
        <f t="shared" ca="1" si="4"/>
        <v>14</v>
      </c>
      <c r="G194" s="3" t="str">
        <f t="shared" ca="1" si="5"/>
        <v>1 &gt;= Days Late &lt;= 30</v>
      </c>
      <c r="H194" s="3" t="str">
        <f>A194&amp;" - "&amp;COUNTIF($A$8:A194,A194)</f>
        <v>Hutchens, Maryanne - 1</v>
      </c>
    </row>
    <row r="195" spans="1:8" x14ac:dyDescent="0.25">
      <c r="A195" s="12" t="s">
        <v>133</v>
      </c>
      <c r="B195" s="12">
        <v>21575</v>
      </c>
      <c r="C195" s="13">
        <v>2656</v>
      </c>
      <c r="D195" s="14">
        <v>41782</v>
      </c>
      <c r="E195" s="14">
        <v>41821</v>
      </c>
      <c r="F195" s="10">
        <f t="shared" ca="1" si="4"/>
        <v>15</v>
      </c>
      <c r="G195" s="3" t="str">
        <f t="shared" ca="1" si="5"/>
        <v>1 &gt;= Days Late &lt;= 30</v>
      </c>
      <c r="H195" s="3" t="str">
        <f>A195&amp;" - "&amp;COUNTIF($A$8:A195,A195)</f>
        <v>Shah, Lorenza - 1</v>
      </c>
    </row>
    <row r="196" spans="1:8" x14ac:dyDescent="0.25">
      <c r="A196" s="12" t="s">
        <v>99</v>
      </c>
      <c r="B196" s="12">
        <v>21606</v>
      </c>
      <c r="C196" s="13">
        <v>4596</v>
      </c>
      <c r="D196" s="14">
        <v>41785</v>
      </c>
      <c r="E196" s="14">
        <v>41831</v>
      </c>
      <c r="F196" s="10">
        <f t="shared" ca="1" si="4"/>
        <v>5</v>
      </c>
      <c r="G196" s="3" t="str">
        <f t="shared" ca="1" si="5"/>
        <v>1 &gt;= Days Late &lt;= 30</v>
      </c>
      <c r="H196" s="3" t="str">
        <f>A196&amp;" - "&amp;COUNTIF($A$8:A196,A196)</f>
        <v>Picard, Margherita - 1</v>
      </c>
    </row>
    <row r="197" spans="1:8" x14ac:dyDescent="0.25">
      <c r="A197" s="12" t="s">
        <v>46</v>
      </c>
      <c r="B197" s="12">
        <v>21657</v>
      </c>
      <c r="C197" s="13">
        <v>4377</v>
      </c>
      <c r="D197" s="14">
        <v>41787</v>
      </c>
      <c r="E197" s="14">
        <v>41825</v>
      </c>
      <c r="F197" s="10">
        <f t="shared" ca="1" si="4"/>
        <v>11</v>
      </c>
      <c r="G197" s="3" t="str">
        <f t="shared" ca="1" si="5"/>
        <v>1 &gt;= Days Late &lt;= 30</v>
      </c>
      <c r="H197" s="3" t="str">
        <f>A197&amp;" - "&amp;COUNTIF($A$8:A197,A197)</f>
        <v>Heaton, Lin - 1</v>
      </c>
    </row>
    <row r="198" spans="1:8" x14ac:dyDescent="0.25">
      <c r="A198" s="12" t="s">
        <v>191</v>
      </c>
      <c r="B198" s="12">
        <v>21722</v>
      </c>
      <c r="C198" s="13">
        <v>4101</v>
      </c>
      <c r="D198" s="14">
        <v>41788</v>
      </c>
      <c r="E198" s="14">
        <v>41821</v>
      </c>
      <c r="F198" s="10">
        <f t="shared" ca="1" si="4"/>
        <v>15</v>
      </c>
      <c r="G198" s="3" t="str">
        <f t="shared" ca="1" si="5"/>
        <v>1 &gt;= Days Late &lt;= 30</v>
      </c>
      <c r="H198" s="3" t="str">
        <f>A198&amp;" - "&amp;COUNTIF($A$8:A198,A198)</f>
        <v>Spann, Randi - 1</v>
      </c>
    </row>
    <row r="199" spans="1:8" x14ac:dyDescent="0.25">
      <c r="A199" s="12" t="s">
        <v>64</v>
      </c>
      <c r="B199" s="12">
        <v>21807</v>
      </c>
      <c r="C199" s="13">
        <v>4841</v>
      </c>
      <c r="D199" s="14">
        <v>41790</v>
      </c>
      <c r="E199" s="14">
        <v>41824</v>
      </c>
      <c r="F199" s="10">
        <f t="shared" ca="1" si="4"/>
        <v>12</v>
      </c>
      <c r="G199" s="3" t="str">
        <f t="shared" ca="1" si="5"/>
        <v>1 &gt;= Days Late &lt;= 30</v>
      </c>
      <c r="H199" s="3" t="str">
        <f>A199&amp;" - "&amp;COUNTIF($A$8:A199,A199)</f>
        <v>Hancock, Richie - 1</v>
      </c>
    </row>
    <row r="200" spans="1:8" x14ac:dyDescent="0.25">
      <c r="A200" s="12" t="s">
        <v>112</v>
      </c>
      <c r="B200" s="12">
        <v>21822</v>
      </c>
      <c r="C200" s="13">
        <v>4335</v>
      </c>
      <c r="D200" s="14">
        <v>41791</v>
      </c>
      <c r="E200" s="14">
        <v>41835</v>
      </c>
      <c r="F200" s="10">
        <f t="shared" ca="1" si="4"/>
        <v>1</v>
      </c>
      <c r="G200" s="3" t="str">
        <f t="shared" ca="1" si="5"/>
        <v>1 &gt;= Days Late &lt;= 30</v>
      </c>
      <c r="H200" s="3" t="str">
        <f>A200&amp;" - "&amp;COUNTIF($A$8:A200,A200)</f>
        <v>Damico, Ammie - 1</v>
      </c>
    </row>
  </sheetData>
  <sortState ref="A8:G200">
    <sortCondition ref="B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7"/>
  <sheetViews>
    <sheetView workbookViewId="0">
      <selection activeCell="A5" sqref="A5"/>
    </sheetView>
  </sheetViews>
  <sheetFormatPr defaultRowHeight="15" x14ac:dyDescent="0.25"/>
  <cols>
    <col min="1" max="1" width="23.42578125" bestFit="1" customWidth="1"/>
    <col min="2" max="2" width="19.7109375" bestFit="1" customWidth="1"/>
    <col min="3" max="3" width="9.7109375" customWidth="1"/>
    <col min="4" max="4" width="15.140625" customWidth="1"/>
  </cols>
  <sheetData>
    <row r="1" spans="1:4" x14ac:dyDescent="0.25">
      <c r="A1" s="8" t="s">
        <v>203</v>
      </c>
      <c r="B1" t="s">
        <v>205</v>
      </c>
    </row>
    <row r="3" spans="1:4" x14ac:dyDescent="0.25">
      <c r="A3" s="8" t="s">
        <v>192</v>
      </c>
      <c r="B3" s="8" t="s">
        <v>0</v>
      </c>
      <c r="C3" t="s">
        <v>207</v>
      </c>
      <c r="D3" t="s">
        <v>208</v>
      </c>
    </row>
    <row r="4" spans="1:4" x14ac:dyDescent="0.25">
      <c r="A4">
        <v>17187</v>
      </c>
      <c r="B4" t="s">
        <v>59</v>
      </c>
      <c r="C4" s="4">
        <v>247</v>
      </c>
      <c r="D4" s="9">
        <v>1416</v>
      </c>
    </row>
    <row r="5" spans="1:4" x14ac:dyDescent="0.25">
      <c r="A5">
        <v>17145</v>
      </c>
      <c r="B5" t="s">
        <v>181</v>
      </c>
      <c r="C5" s="4">
        <v>242</v>
      </c>
      <c r="D5" s="9">
        <v>6448</v>
      </c>
    </row>
    <row r="6" spans="1:4" x14ac:dyDescent="0.25">
      <c r="A6">
        <v>17221</v>
      </c>
      <c r="B6" t="s">
        <v>22</v>
      </c>
      <c r="C6" s="4">
        <v>223</v>
      </c>
      <c r="D6" s="9">
        <v>4797</v>
      </c>
    </row>
    <row r="7" spans="1:4" x14ac:dyDescent="0.25">
      <c r="A7">
        <v>17476</v>
      </c>
      <c r="B7" t="s">
        <v>47</v>
      </c>
      <c r="C7" s="4">
        <v>207</v>
      </c>
      <c r="D7" s="9">
        <v>3531</v>
      </c>
    </row>
    <row r="8" spans="1:4" x14ac:dyDescent="0.25">
      <c r="A8">
        <v>17495</v>
      </c>
      <c r="B8" t="s">
        <v>28</v>
      </c>
      <c r="C8" s="4">
        <v>207</v>
      </c>
      <c r="D8" s="9">
        <v>4292</v>
      </c>
    </row>
    <row r="9" spans="1:4" x14ac:dyDescent="0.25">
      <c r="A9">
        <v>17312</v>
      </c>
      <c r="B9" t="s">
        <v>117</v>
      </c>
      <c r="C9" s="4">
        <v>189</v>
      </c>
      <c r="D9" s="9">
        <v>111</v>
      </c>
    </row>
    <row r="10" spans="1:4" x14ac:dyDescent="0.25">
      <c r="A10">
        <v>17123</v>
      </c>
      <c r="B10" t="s">
        <v>36</v>
      </c>
      <c r="C10" s="4">
        <v>188</v>
      </c>
      <c r="D10" s="9">
        <v>1718</v>
      </c>
    </row>
    <row r="11" spans="1:4" x14ac:dyDescent="0.25">
      <c r="A11">
        <v>17455</v>
      </c>
      <c r="B11" t="s">
        <v>147</v>
      </c>
      <c r="C11" s="4">
        <v>185</v>
      </c>
      <c r="D11" s="9">
        <v>3846</v>
      </c>
    </row>
    <row r="12" spans="1:4" x14ac:dyDescent="0.25">
      <c r="A12">
        <v>17288</v>
      </c>
      <c r="B12" t="s">
        <v>134</v>
      </c>
      <c r="C12" s="4">
        <v>180</v>
      </c>
      <c r="D12" s="9">
        <v>5517</v>
      </c>
    </row>
    <row r="13" spans="1:4" x14ac:dyDescent="0.25">
      <c r="A13">
        <v>17721</v>
      </c>
      <c r="B13" t="s">
        <v>128</v>
      </c>
      <c r="C13" s="4">
        <v>180</v>
      </c>
      <c r="D13" s="9">
        <v>970</v>
      </c>
    </row>
    <row r="14" spans="1:4" x14ac:dyDescent="0.25">
      <c r="A14">
        <v>17436</v>
      </c>
      <c r="B14" t="s">
        <v>79</v>
      </c>
      <c r="C14" s="4">
        <v>178</v>
      </c>
      <c r="D14" s="9">
        <v>2038</v>
      </c>
    </row>
    <row r="15" spans="1:4" x14ac:dyDescent="0.25">
      <c r="A15">
        <v>17340</v>
      </c>
      <c r="B15" t="s">
        <v>95</v>
      </c>
      <c r="C15" s="4">
        <v>175</v>
      </c>
      <c r="D15" s="9">
        <v>1617</v>
      </c>
    </row>
    <row r="16" spans="1:4" x14ac:dyDescent="0.25">
      <c r="A16">
        <v>17829</v>
      </c>
      <c r="B16" t="s">
        <v>80</v>
      </c>
      <c r="C16" s="4">
        <v>173</v>
      </c>
      <c r="D16" s="9">
        <v>4562</v>
      </c>
    </row>
    <row r="17" spans="1:4" x14ac:dyDescent="0.25">
      <c r="A17">
        <v>17946</v>
      </c>
      <c r="B17" t="s">
        <v>178</v>
      </c>
      <c r="C17" s="4">
        <v>171</v>
      </c>
      <c r="D17" s="9">
        <v>217</v>
      </c>
    </row>
    <row r="18" spans="1:4" x14ac:dyDescent="0.25">
      <c r="A18">
        <v>17166</v>
      </c>
      <c r="B18" t="s">
        <v>132</v>
      </c>
      <c r="C18" s="4">
        <v>171</v>
      </c>
      <c r="D18" s="9">
        <v>1440</v>
      </c>
    </row>
    <row r="19" spans="1:4" x14ac:dyDescent="0.25">
      <c r="A19">
        <v>18045</v>
      </c>
      <c r="B19" t="s">
        <v>82</v>
      </c>
      <c r="C19" s="4">
        <v>169</v>
      </c>
      <c r="D19" s="9">
        <v>2402</v>
      </c>
    </row>
    <row r="20" spans="1:4" x14ac:dyDescent="0.25">
      <c r="A20">
        <v>17263</v>
      </c>
      <c r="B20" t="s">
        <v>127</v>
      </c>
      <c r="C20" s="4">
        <v>167</v>
      </c>
      <c r="D20" s="9">
        <v>2237</v>
      </c>
    </row>
    <row r="21" spans="1:4" x14ac:dyDescent="0.25">
      <c r="A21">
        <v>17637</v>
      </c>
      <c r="B21" t="s">
        <v>45</v>
      </c>
      <c r="C21" s="4">
        <v>167</v>
      </c>
      <c r="D21" s="9">
        <v>1414</v>
      </c>
    </row>
    <row r="22" spans="1:4" x14ac:dyDescent="0.25">
      <c r="A22">
        <v>17907</v>
      </c>
      <c r="B22" t="s">
        <v>41</v>
      </c>
      <c r="C22" s="4">
        <v>164</v>
      </c>
      <c r="D22" s="9">
        <v>1411</v>
      </c>
    </row>
    <row r="23" spans="1:4" x14ac:dyDescent="0.25">
      <c r="A23">
        <v>18161</v>
      </c>
      <c r="B23" t="s">
        <v>122</v>
      </c>
      <c r="C23" s="4">
        <v>159</v>
      </c>
      <c r="D23" s="9">
        <v>5153</v>
      </c>
    </row>
    <row r="24" spans="1:4" x14ac:dyDescent="0.25">
      <c r="A24">
        <v>18406</v>
      </c>
      <c r="B24" t="s">
        <v>6</v>
      </c>
      <c r="C24" s="4">
        <v>157</v>
      </c>
      <c r="D24" s="9">
        <v>2458</v>
      </c>
    </row>
    <row r="25" spans="1:4" x14ac:dyDescent="0.25">
      <c r="A25">
        <v>18187</v>
      </c>
      <c r="B25" t="s">
        <v>161</v>
      </c>
      <c r="C25" s="4">
        <v>157</v>
      </c>
      <c r="D25" s="9">
        <v>6470</v>
      </c>
    </row>
    <row r="26" spans="1:4" x14ac:dyDescent="0.25">
      <c r="A26">
        <v>18011</v>
      </c>
      <c r="B26" t="s">
        <v>164</v>
      </c>
      <c r="C26" s="4">
        <v>154</v>
      </c>
      <c r="D26" s="9">
        <v>3366</v>
      </c>
    </row>
    <row r="27" spans="1:4" x14ac:dyDescent="0.25">
      <c r="A27">
        <v>17962</v>
      </c>
      <c r="B27" t="s">
        <v>187</v>
      </c>
      <c r="C27" s="4">
        <v>153</v>
      </c>
      <c r="D27" s="9">
        <v>715</v>
      </c>
    </row>
    <row r="28" spans="1:4" x14ac:dyDescent="0.25">
      <c r="A28">
        <v>17748</v>
      </c>
      <c r="B28" t="s">
        <v>141</v>
      </c>
      <c r="C28" s="4">
        <v>153</v>
      </c>
      <c r="D28" s="9">
        <v>5836</v>
      </c>
    </row>
    <row r="29" spans="1:4" x14ac:dyDescent="0.25">
      <c r="A29">
        <v>18273</v>
      </c>
      <c r="B29" t="s">
        <v>131</v>
      </c>
      <c r="C29" s="4">
        <v>152</v>
      </c>
      <c r="D29" s="9">
        <v>282</v>
      </c>
    </row>
    <row r="30" spans="1:4" x14ac:dyDescent="0.25">
      <c r="A30">
        <v>18213</v>
      </c>
      <c r="B30" t="s">
        <v>13</v>
      </c>
      <c r="C30" s="4">
        <v>150</v>
      </c>
      <c r="D30" s="9">
        <v>1251</v>
      </c>
    </row>
    <row r="31" spans="1:4" x14ac:dyDescent="0.25">
      <c r="A31">
        <v>18141</v>
      </c>
      <c r="B31" t="s">
        <v>8</v>
      </c>
      <c r="C31" s="4">
        <v>149</v>
      </c>
      <c r="D31" s="9">
        <v>873</v>
      </c>
    </row>
    <row r="32" spans="1:4" x14ac:dyDescent="0.25">
      <c r="A32">
        <v>18348</v>
      </c>
      <c r="B32" t="s">
        <v>90</v>
      </c>
      <c r="C32" s="4">
        <v>148</v>
      </c>
      <c r="D32" s="9">
        <v>4569</v>
      </c>
    </row>
    <row r="33" spans="1:4" x14ac:dyDescent="0.25">
      <c r="A33">
        <v>17523</v>
      </c>
      <c r="B33" t="s">
        <v>97</v>
      </c>
      <c r="C33" s="4">
        <v>146</v>
      </c>
      <c r="D33" s="9">
        <v>5261</v>
      </c>
    </row>
    <row r="34" spans="1:4" x14ac:dyDescent="0.25">
      <c r="A34">
        <v>17550</v>
      </c>
      <c r="B34" t="s">
        <v>4</v>
      </c>
      <c r="C34" s="4">
        <v>143</v>
      </c>
      <c r="D34" s="9">
        <v>343</v>
      </c>
    </row>
    <row r="35" spans="1:4" x14ac:dyDescent="0.25">
      <c r="A35">
        <v>17585</v>
      </c>
      <c r="B35" t="s">
        <v>4</v>
      </c>
      <c r="C35" s="4">
        <v>143</v>
      </c>
      <c r="D35" s="9">
        <v>159</v>
      </c>
    </row>
    <row r="36" spans="1:4" x14ac:dyDescent="0.25">
      <c r="A36">
        <v>17092</v>
      </c>
      <c r="B36" t="s">
        <v>89</v>
      </c>
      <c r="C36" s="4">
        <v>143</v>
      </c>
      <c r="D36" s="9">
        <v>3282</v>
      </c>
    </row>
    <row r="37" spans="1:4" x14ac:dyDescent="0.25">
      <c r="A37">
        <v>18103</v>
      </c>
      <c r="B37" t="s">
        <v>168</v>
      </c>
      <c r="C37" s="4">
        <v>142</v>
      </c>
      <c r="D37" s="9">
        <v>5636</v>
      </c>
    </row>
    <row r="38" spans="1:4" x14ac:dyDescent="0.25">
      <c r="A38">
        <v>18433</v>
      </c>
      <c r="B38" t="s">
        <v>14</v>
      </c>
      <c r="C38" s="4">
        <v>140</v>
      </c>
      <c r="D38" s="9">
        <v>1017</v>
      </c>
    </row>
    <row r="39" spans="1:4" x14ac:dyDescent="0.25">
      <c r="A39">
        <v>17863</v>
      </c>
      <c r="B39" t="s">
        <v>180</v>
      </c>
      <c r="C39" s="4">
        <v>138</v>
      </c>
      <c r="D39" s="9">
        <v>1356</v>
      </c>
    </row>
    <row r="40" spans="1:4" x14ac:dyDescent="0.25">
      <c r="A40">
        <v>17785</v>
      </c>
      <c r="B40" t="s">
        <v>136</v>
      </c>
      <c r="C40" s="4">
        <v>137</v>
      </c>
      <c r="D40" s="9">
        <v>4241</v>
      </c>
    </row>
    <row r="41" spans="1:4" x14ac:dyDescent="0.25">
      <c r="A41">
        <v>18245</v>
      </c>
      <c r="B41" t="s">
        <v>185</v>
      </c>
      <c r="C41" s="4">
        <v>135</v>
      </c>
      <c r="D41" s="9">
        <v>1704</v>
      </c>
    </row>
    <row r="42" spans="1:4" x14ac:dyDescent="0.25">
      <c r="A42">
        <v>18070</v>
      </c>
      <c r="B42" t="s">
        <v>15</v>
      </c>
      <c r="C42" s="4">
        <v>134</v>
      </c>
      <c r="D42" s="9">
        <v>6476</v>
      </c>
    </row>
    <row r="43" spans="1:4" x14ac:dyDescent="0.25">
      <c r="A43">
        <v>18559</v>
      </c>
      <c r="B43" t="s">
        <v>10</v>
      </c>
      <c r="C43" s="4">
        <v>133</v>
      </c>
      <c r="D43" s="9">
        <v>4914</v>
      </c>
    </row>
    <row r="44" spans="1:4" x14ac:dyDescent="0.25">
      <c r="A44">
        <v>17883</v>
      </c>
      <c r="B44" t="s">
        <v>101</v>
      </c>
      <c r="C44" s="4">
        <v>131</v>
      </c>
      <c r="D44" s="9">
        <v>5394</v>
      </c>
    </row>
    <row r="45" spans="1:4" x14ac:dyDescent="0.25">
      <c r="A45">
        <v>18228</v>
      </c>
      <c r="B45" t="s">
        <v>160</v>
      </c>
      <c r="C45" s="4">
        <v>131</v>
      </c>
      <c r="D45" s="9">
        <v>4013</v>
      </c>
    </row>
    <row r="46" spans="1:4" x14ac:dyDescent="0.25">
      <c r="A46">
        <v>18457</v>
      </c>
      <c r="B46" t="s">
        <v>48</v>
      </c>
      <c r="C46" s="4">
        <v>130</v>
      </c>
      <c r="D46" s="9">
        <v>125</v>
      </c>
    </row>
    <row r="47" spans="1:4" x14ac:dyDescent="0.25">
      <c r="A47">
        <v>17241</v>
      </c>
      <c r="B47" t="s">
        <v>93</v>
      </c>
      <c r="C47" s="4">
        <v>128</v>
      </c>
      <c r="D47" s="9">
        <v>1929</v>
      </c>
    </row>
    <row r="48" spans="1:4" x14ac:dyDescent="0.25">
      <c r="A48">
        <v>17405</v>
      </c>
      <c r="B48" t="s">
        <v>114</v>
      </c>
      <c r="C48" s="4">
        <v>128</v>
      </c>
      <c r="D48" s="9">
        <v>1822</v>
      </c>
    </row>
    <row r="49" spans="1:4" x14ac:dyDescent="0.25">
      <c r="A49">
        <v>17375</v>
      </c>
      <c r="B49" t="s">
        <v>72</v>
      </c>
      <c r="C49" s="4">
        <v>127</v>
      </c>
      <c r="D49" s="9">
        <v>4865</v>
      </c>
    </row>
    <row r="50" spans="1:4" x14ac:dyDescent="0.25">
      <c r="A50">
        <v>17988</v>
      </c>
      <c r="B50" t="s">
        <v>172</v>
      </c>
      <c r="C50" s="4">
        <v>126</v>
      </c>
      <c r="D50" s="9">
        <v>1499</v>
      </c>
    </row>
    <row r="51" spans="1:4" x14ac:dyDescent="0.25">
      <c r="A51">
        <v>17604</v>
      </c>
      <c r="B51" t="s">
        <v>146</v>
      </c>
      <c r="C51" s="4">
        <v>123</v>
      </c>
      <c r="D51" s="9">
        <v>835</v>
      </c>
    </row>
    <row r="52" spans="1:4" x14ac:dyDescent="0.25">
      <c r="A52">
        <v>17654</v>
      </c>
      <c r="B52" t="s">
        <v>9</v>
      </c>
      <c r="C52" s="4">
        <v>120</v>
      </c>
      <c r="D52" s="9">
        <v>6013</v>
      </c>
    </row>
    <row r="53" spans="1:4" x14ac:dyDescent="0.25">
      <c r="A53">
        <v>17699</v>
      </c>
      <c r="B53" t="s">
        <v>125</v>
      </c>
      <c r="C53" s="4">
        <v>118</v>
      </c>
      <c r="D53" s="9">
        <v>5681</v>
      </c>
    </row>
    <row r="54" spans="1:4" x14ac:dyDescent="0.25">
      <c r="A54">
        <v>18678</v>
      </c>
      <c r="B54" t="s">
        <v>17</v>
      </c>
      <c r="C54" s="4">
        <v>118</v>
      </c>
      <c r="D54" s="9">
        <v>4850</v>
      </c>
    </row>
    <row r="55" spans="1:4" x14ac:dyDescent="0.25">
      <c r="A55">
        <v>18716</v>
      </c>
      <c r="B55" t="s">
        <v>98</v>
      </c>
      <c r="C55" s="4">
        <v>116</v>
      </c>
      <c r="D55" s="9">
        <v>2932</v>
      </c>
    </row>
    <row r="56" spans="1:4" x14ac:dyDescent="0.25">
      <c r="A56">
        <v>17929</v>
      </c>
      <c r="B56" t="s">
        <v>83</v>
      </c>
      <c r="C56" s="4">
        <v>116</v>
      </c>
      <c r="D56" s="9">
        <v>5660</v>
      </c>
    </row>
    <row r="57" spans="1:4" x14ac:dyDescent="0.25">
      <c r="A57">
        <v>18763</v>
      </c>
      <c r="B57" t="s">
        <v>67</v>
      </c>
      <c r="C57" s="4">
        <v>116</v>
      </c>
      <c r="D57" s="9">
        <v>3459</v>
      </c>
    </row>
    <row r="58" spans="1:4" x14ac:dyDescent="0.25">
      <c r="A58">
        <v>18500</v>
      </c>
      <c r="B58" t="s">
        <v>5</v>
      </c>
      <c r="C58" s="4">
        <v>115</v>
      </c>
      <c r="D58" s="9">
        <v>1939</v>
      </c>
    </row>
    <row r="59" spans="1:4" x14ac:dyDescent="0.25">
      <c r="A59">
        <v>18120</v>
      </c>
      <c r="B59" t="s">
        <v>169</v>
      </c>
      <c r="C59" s="4">
        <v>113</v>
      </c>
      <c r="D59" s="9">
        <v>6267</v>
      </c>
    </row>
    <row r="60" spans="1:4" x14ac:dyDescent="0.25">
      <c r="A60">
        <v>18377</v>
      </c>
      <c r="B60" t="s">
        <v>107</v>
      </c>
      <c r="C60" s="4">
        <v>113</v>
      </c>
      <c r="D60" s="9">
        <v>3094</v>
      </c>
    </row>
    <row r="61" spans="1:4" x14ac:dyDescent="0.25">
      <c r="A61">
        <v>18320</v>
      </c>
      <c r="B61" t="s">
        <v>84</v>
      </c>
      <c r="C61" s="4">
        <v>112</v>
      </c>
      <c r="D61" s="9">
        <v>2246</v>
      </c>
    </row>
    <row r="62" spans="1:4" x14ac:dyDescent="0.25">
      <c r="A62">
        <v>18300</v>
      </c>
      <c r="B62" t="s">
        <v>81</v>
      </c>
      <c r="C62" s="4">
        <v>110</v>
      </c>
      <c r="D62" s="9">
        <v>4694</v>
      </c>
    </row>
    <row r="63" spans="1:4" x14ac:dyDescent="0.25">
      <c r="A63">
        <v>18659</v>
      </c>
      <c r="B63" t="s">
        <v>96</v>
      </c>
      <c r="C63" s="4">
        <v>108</v>
      </c>
      <c r="D63" s="9">
        <v>2138</v>
      </c>
    </row>
    <row r="64" spans="1:4" x14ac:dyDescent="0.25">
      <c r="A64">
        <v>18480</v>
      </c>
      <c r="B64" t="s">
        <v>159</v>
      </c>
      <c r="C64" s="4">
        <v>104</v>
      </c>
      <c r="D64" s="9">
        <v>2780</v>
      </c>
    </row>
    <row r="65" spans="1:4" x14ac:dyDescent="0.25">
      <c r="A65">
        <v>19017</v>
      </c>
      <c r="B65" t="s">
        <v>29</v>
      </c>
      <c r="C65" s="4">
        <v>97</v>
      </c>
      <c r="D65" s="9">
        <v>6497</v>
      </c>
    </row>
    <row r="66" spans="1:4" x14ac:dyDescent="0.25">
      <c r="A66">
        <v>18813</v>
      </c>
      <c r="B66" t="s">
        <v>91</v>
      </c>
      <c r="C66" s="4">
        <v>95</v>
      </c>
      <c r="D66" s="9">
        <v>2220</v>
      </c>
    </row>
    <row r="67" spans="1:4" x14ac:dyDescent="0.25">
      <c r="A67">
        <v>18992</v>
      </c>
      <c r="B67" t="s">
        <v>94</v>
      </c>
      <c r="C67" s="4">
        <v>95</v>
      </c>
      <c r="D67" s="9">
        <v>2449</v>
      </c>
    </row>
    <row r="68" spans="1:4" x14ac:dyDescent="0.25">
      <c r="A68">
        <v>19044</v>
      </c>
      <c r="B68" t="s">
        <v>102</v>
      </c>
      <c r="C68" s="4">
        <v>93</v>
      </c>
      <c r="D68" s="9">
        <v>5171</v>
      </c>
    </row>
    <row r="69" spans="1:4" x14ac:dyDescent="0.25">
      <c r="A69">
        <v>18944</v>
      </c>
      <c r="B69" t="s">
        <v>150</v>
      </c>
      <c r="C69" s="4">
        <v>91</v>
      </c>
      <c r="D69" s="9">
        <v>1927</v>
      </c>
    </row>
    <row r="70" spans="1:4" x14ac:dyDescent="0.25">
      <c r="A70">
        <v>19269</v>
      </c>
      <c r="B70" t="s">
        <v>51</v>
      </c>
      <c r="C70" s="4">
        <v>89</v>
      </c>
      <c r="D70" s="9">
        <v>5027</v>
      </c>
    </row>
    <row r="71" spans="1:4" x14ac:dyDescent="0.25">
      <c r="A71">
        <v>18740</v>
      </c>
      <c r="B71" t="s">
        <v>86</v>
      </c>
      <c r="C71" s="4">
        <v>88</v>
      </c>
      <c r="D71" s="9">
        <v>5513</v>
      </c>
    </row>
    <row r="72" spans="1:4" x14ac:dyDescent="0.25">
      <c r="A72">
        <v>18532</v>
      </c>
      <c r="B72" t="s">
        <v>157</v>
      </c>
      <c r="C72" s="4">
        <v>87</v>
      </c>
      <c r="D72" s="9">
        <v>3846</v>
      </c>
    </row>
    <row r="73" spans="1:4" x14ac:dyDescent="0.25">
      <c r="A73">
        <v>17678</v>
      </c>
      <c r="B73" t="s">
        <v>37</v>
      </c>
      <c r="C73" s="4">
        <v>86</v>
      </c>
      <c r="D73" s="9">
        <v>1290</v>
      </c>
    </row>
    <row r="74" spans="1:4" x14ac:dyDescent="0.25">
      <c r="A74">
        <v>19550</v>
      </c>
      <c r="B74" t="s">
        <v>179</v>
      </c>
      <c r="C74" s="4">
        <v>84</v>
      </c>
      <c r="D74" s="9">
        <v>4107</v>
      </c>
    </row>
    <row r="75" spans="1:4" x14ac:dyDescent="0.25">
      <c r="A75">
        <v>19150</v>
      </c>
      <c r="B75" t="s">
        <v>25</v>
      </c>
      <c r="C75" s="4">
        <v>80</v>
      </c>
      <c r="D75" s="9">
        <v>1011</v>
      </c>
    </row>
    <row r="76" spans="1:4" x14ac:dyDescent="0.25">
      <c r="A76">
        <v>18579</v>
      </c>
      <c r="B76" t="s">
        <v>190</v>
      </c>
      <c r="C76" s="4">
        <v>79</v>
      </c>
      <c r="D76" s="9">
        <v>2508</v>
      </c>
    </row>
    <row r="77" spans="1:4" x14ac:dyDescent="0.25">
      <c r="A77">
        <v>19254</v>
      </c>
      <c r="B77" t="s">
        <v>163</v>
      </c>
      <c r="C77" s="4">
        <v>79</v>
      </c>
      <c r="D77" s="9">
        <v>5594</v>
      </c>
    </row>
    <row r="78" spans="1:4" x14ac:dyDescent="0.25">
      <c r="A78">
        <v>20639</v>
      </c>
      <c r="B78" t="s">
        <v>165</v>
      </c>
      <c r="C78" s="4">
        <v>78</v>
      </c>
      <c r="D78" s="9">
        <v>137</v>
      </c>
    </row>
    <row r="79" spans="1:4" x14ac:dyDescent="0.25">
      <c r="A79">
        <v>18840</v>
      </c>
      <c r="B79" t="s">
        <v>60</v>
      </c>
      <c r="C79" s="4">
        <v>78</v>
      </c>
      <c r="D79" s="9">
        <v>3815</v>
      </c>
    </row>
    <row r="80" spans="1:4" x14ac:dyDescent="0.25">
      <c r="A80">
        <v>19996</v>
      </c>
      <c r="B80" t="s">
        <v>24</v>
      </c>
      <c r="C80" s="4">
        <v>77</v>
      </c>
      <c r="D80" s="9">
        <v>1891</v>
      </c>
    </row>
    <row r="81" spans="1:4" x14ac:dyDescent="0.25">
      <c r="A81">
        <v>19707</v>
      </c>
      <c r="B81" t="s">
        <v>188</v>
      </c>
      <c r="C81" s="4">
        <v>77</v>
      </c>
      <c r="D81" s="9">
        <v>4416</v>
      </c>
    </row>
    <row r="82" spans="1:4" x14ac:dyDescent="0.25">
      <c r="A82">
        <v>19484</v>
      </c>
      <c r="B82" t="s">
        <v>111</v>
      </c>
      <c r="C82" s="4">
        <v>77</v>
      </c>
      <c r="D82" s="9">
        <v>1641</v>
      </c>
    </row>
    <row r="83" spans="1:4" x14ac:dyDescent="0.25">
      <c r="A83">
        <v>18789</v>
      </c>
      <c r="B83" t="s">
        <v>50</v>
      </c>
      <c r="C83" s="4">
        <v>77</v>
      </c>
      <c r="D83" s="9">
        <v>4559</v>
      </c>
    </row>
    <row r="84" spans="1:4" x14ac:dyDescent="0.25">
      <c r="A84">
        <v>19425</v>
      </c>
      <c r="B84" t="s">
        <v>54</v>
      </c>
      <c r="C84" s="4">
        <v>77</v>
      </c>
      <c r="D84" s="9">
        <v>3080</v>
      </c>
    </row>
    <row r="85" spans="1:4" x14ac:dyDescent="0.25">
      <c r="A85">
        <v>20666</v>
      </c>
      <c r="B85" t="s">
        <v>121</v>
      </c>
      <c r="C85" s="4">
        <v>76</v>
      </c>
      <c r="D85" s="9">
        <v>499</v>
      </c>
    </row>
    <row r="86" spans="1:4" x14ac:dyDescent="0.25">
      <c r="A86">
        <v>19294</v>
      </c>
      <c r="B86" t="s">
        <v>171</v>
      </c>
      <c r="C86" s="4">
        <v>75</v>
      </c>
      <c r="D86" s="9">
        <v>13</v>
      </c>
    </row>
    <row r="87" spans="1:4" x14ac:dyDescent="0.25">
      <c r="A87">
        <v>18897</v>
      </c>
      <c r="B87" t="s">
        <v>75</v>
      </c>
      <c r="C87" s="4">
        <v>74</v>
      </c>
      <c r="D87" s="9">
        <v>3741</v>
      </c>
    </row>
    <row r="88" spans="1:4" x14ac:dyDescent="0.25">
      <c r="A88">
        <v>19501</v>
      </c>
      <c r="B88" t="s">
        <v>104</v>
      </c>
      <c r="C88" s="4">
        <v>73</v>
      </c>
      <c r="D88" s="9">
        <v>523</v>
      </c>
    </row>
    <row r="89" spans="1:4" x14ac:dyDescent="0.25">
      <c r="A89">
        <v>18881</v>
      </c>
      <c r="B89" t="s">
        <v>183</v>
      </c>
      <c r="C89" s="4">
        <v>72</v>
      </c>
      <c r="D89" s="9">
        <v>1956</v>
      </c>
    </row>
    <row r="90" spans="1:4" x14ac:dyDescent="0.25">
      <c r="A90">
        <v>19130</v>
      </c>
      <c r="B90" t="s">
        <v>10</v>
      </c>
      <c r="C90" s="4">
        <v>72</v>
      </c>
      <c r="D90" s="9">
        <v>524</v>
      </c>
    </row>
    <row r="91" spans="1:4" x14ac:dyDescent="0.25">
      <c r="A91">
        <v>19605</v>
      </c>
      <c r="B91" t="s">
        <v>16</v>
      </c>
      <c r="C91" s="4">
        <v>71</v>
      </c>
      <c r="D91" s="9">
        <v>2006</v>
      </c>
    </row>
    <row r="92" spans="1:4" x14ac:dyDescent="0.25">
      <c r="A92">
        <v>19918</v>
      </c>
      <c r="B92" t="s">
        <v>43</v>
      </c>
      <c r="C92" s="4">
        <v>70</v>
      </c>
      <c r="D92" s="9">
        <v>3030</v>
      </c>
    </row>
    <row r="93" spans="1:4" x14ac:dyDescent="0.25">
      <c r="A93">
        <v>19819</v>
      </c>
      <c r="B93" t="s">
        <v>21</v>
      </c>
      <c r="C93" s="4">
        <v>70</v>
      </c>
      <c r="D93" s="9">
        <v>2940</v>
      </c>
    </row>
    <row r="94" spans="1:4" x14ac:dyDescent="0.25">
      <c r="A94">
        <v>18610</v>
      </c>
      <c r="B94" t="s">
        <v>85</v>
      </c>
      <c r="C94" s="4">
        <v>69</v>
      </c>
      <c r="D94" s="9">
        <v>5914</v>
      </c>
    </row>
    <row r="95" spans="1:4" x14ac:dyDescent="0.25">
      <c r="A95">
        <v>19454</v>
      </c>
      <c r="B95" t="s">
        <v>138</v>
      </c>
      <c r="C95" s="4">
        <v>69</v>
      </c>
      <c r="D95" s="9">
        <v>1099</v>
      </c>
    </row>
    <row r="96" spans="1:4" x14ac:dyDescent="0.25">
      <c r="A96">
        <v>19065</v>
      </c>
      <c r="B96" t="s">
        <v>74</v>
      </c>
      <c r="C96" s="4">
        <v>69</v>
      </c>
      <c r="D96" s="9">
        <v>2031</v>
      </c>
    </row>
    <row r="97" spans="1:4" x14ac:dyDescent="0.25">
      <c r="A97">
        <v>19872</v>
      </c>
      <c r="B97" t="s">
        <v>166</v>
      </c>
      <c r="C97" s="4">
        <v>69</v>
      </c>
      <c r="D97" s="9">
        <v>4044</v>
      </c>
    </row>
    <row r="98" spans="1:4" x14ac:dyDescent="0.25">
      <c r="A98">
        <v>18695</v>
      </c>
      <c r="B98" t="s">
        <v>154</v>
      </c>
      <c r="C98" s="4">
        <v>69</v>
      </c>
      <c r="D98" s="9">
        <v>2476</v>
      </c>
    </row>
    <row r="99" spans="1:4" x14ac:dyDescent="0.25">
      <c r="A99">
        <v>17806</v>
      </c>
      <c r="B99" t="s">
        <v>118</v>
      </c>
      <c r="C99" s="4">
        <v>68</v>
      </c>
      <c r="D99" s="9">
        <v>4904</v>
      </c>
    </row>
    <row r="100" spans="1:4" x14ac:dyDescent="0.25">
      <c r="A100">
        <v>20124</v>
      </c>
      <c r="B100" t="s">
        <v>66</v>
      </c>
      <c r="C100" s="4">
        <v>68</v>
      </c>
      <c r="D100" s="9">
        <v>5741</v>
      </c>
    </row>
    <row r="101" spans="1:4" x14ac:dyDescent="0.25">
      <c r="A101">
        <v>20442</v>
      </c>
      <c r="B101" t="s">
        <v>106</v>
      </c>
      <c r="C101" s="4">
        <v>67</v>
      </c>
      <c r="D101" s="9">
        <v>6121</v>
      </c>
    </row>
    <row r="102" spans="1:4" x14ac:dyDescent="0.25">
      <c r="A102">
        <v>20687</v>
      </c>
      <c r="B102" t="s">
        <v>143</v>
      </c>
      <c r="C102" s="4">
        <v>65</v>
      </c>
      <c r="D102" s="9">
        <v>2633</v>
      </c>
    </row>
    <row r="103" spans="1:4" x14ac:dyDescent="0.25">
      <c r="A103">
        <v>18636</v>
      </c>
      <c r="B103" t="s">
        <v>56</v>
      </c>
      <c r="C103" s="4">
        <v>64</v>
      </c>
      <c r="D103" s="9">
        <v>4582</v>
      </c>
    </row>
    <row r="104" spans="1:4" x14ac:dyDescent="0.25">
      <c r="A104">
        <v>20190</v>
      </c>
      <c r="B104" t="s">
        <v>140</v>
      </c>
      <c r="C104" s="4">
        <v>64</v>
      </c>
      <c r="D104" s="9">
        <v>4343</v>
      </c>
    </row>
    <row r="105" spans="1:4" x14ac:dyDescent="0.25">
      <c r="A105">
        <v>19104</v>
      </c>
      <c r="B105" t="s">
        <v>7</v>
      </c>
      <c r="C105" s="4">
        <v>64</v>
      </c>
      <c r="D105" s="9">
        <v>2168</v>
      </c>
    </row>
    <row r="106" spans="1:4" x14ac:dyDescent="0.25">
      <c r="A106">
        <v>18975</v>
      </c>
      <c r="B106" t="s">
        <v>158</v>
      </c>
      <c r="C106" s="4">
        <v>63</v>
      </c>
      <c r="D106" s="9">
        <v>5955</v>
      </c>
    </row>
    <row r="107" spans="1:4" x14ac:dyDescent="0.25">
      <c r="A107">
        <v>20466</v>
      </c>
      <c r="B107" t="s">
        <v>38</v>
      </c>
      <c r="C107" s="4">
        <v>63</v>
      </c>
      <c r="D107" s="9">
        <v>1070</v>
      </c>
    </row>
    <row r="108" spans="1:4" x14ac:dyDescent="0.25">
      <c r="A108">
        <v>19969</v>
      </c>
      <c r="B108" t="s">
        <v>26</v>
      </c>
      <c r="C108" s="4">
        <v>63</v>
      </c>
      <c r="D108" s="9">
        <v>3612</v>
      </c>
    </row>
    <row r="109" spans="1:4" x14ac:dyDescent="0.25">
      <c r="A109">
        <v>19340</v>
      </c>
      <c r="B109" t="s">
        <v>170</v>
      </c>
      <c r="C109" s="4">
        <v>62</v>
      </c>
      <c r="D109" s="9">
        <v>867</v>
      </c>
    </row>
    <row r="110" spans="1:4" x14ac:dyDescent="0.25">
      <c r="A110">
        <v>18860</v>
      </c>
      <c r="B110" t="s">
        <v>44</v>
      </c>
      <c r="C110" s="4">
        <v>62</v>
      </c>
      <c r="D110" s="9">
        <v>3458</v>
      </c>
    </row>
    <row r="111" spans="1:4" x14ac:dyDescent="0.25">
      <c r="A111">
        <v>20164</v>
      </c>
      <c r="B111" t="s">
        <v>175</v>
      </c>
      <c r="C111" s="4">
        <v>62</v>
      </c>
      <c r="D111" s="9">
        <v>2132</v>
      </c>
    </row>
    <row r="112" spans="1:4" x14ac:dyDescent="0.25">
      <c r="A112">
        <v>20897</v>
      </c>
      <c r="B112" t="s">
        <v>155</v>
      </c>
      <c r="C112" s="4">
        <v>61</v>
      </c>
      <c r="D112" s="9">
        <v>254</v>
      </c>
    </row>
    <row r="113" spans="1:4" x14ac:dyDescent="0.25">
      <c r="A113">
        <v>20874</v>
      </c>
      <c r="B113" t="s">
        <v>155</v>
      </c>
      <c r="C113" s="4">
        <v>61</v>
      </c>
      <c r="D113" s="9">
        <v>175</v>
      </c>
    </row>
    <row r="114" spans="1:4" x14ac:dyDescent="0.25">
      <c r="A114">
        <v>19843</v>
      </c>
      <c r="B114" t="s">
        <v>142</v>
      </c>
      <c r="C114" s="4">
        <v>61</v>
      </c>
      <c r="D114" s="9">
        <v>5444</v>
      </c>
    </row>
    <row r="115" spans="1:4" x14ac:dyDescent="0.25">
      <c r="A115">
        <v>20265</v>
      </c>
      <c r="B115" t="s">
        <v>32</v>
      </c>
      <c r="C115" s="4">
        <v>60</v>
      </c>
      <c r="D115" s="9">
        <v>2846</v>
      </c>
    </row>
    <row r="116" spans="1:4" x14ac:dyDescent="0.25">
      <c r="A116">
        <v>19381</v>
      </c>
      <c r="B116" t="s">
        <v>33</v>
      </c>
      <c r="C116" s="4">
        <v>59</v>
      </c>
      <c r="D116" s="9">
        <v>777</v>
      </c>
    </row>
    <row r="117" spans="1:4" x14ac:dyDescent="0.25">
      <c r="A117">
        <v>19746</v>
      </c>
      <c r="B117" t="s">
        <v>68</v>
      </c>
      <c r="C117" s="4">
        <v>58</v>
      </c>
      <c r="D117" s="9">
        <v>1025</v>
      </c>
    </row>
    <row r="118" spans="1:4" x14ac:dyDescent="0.25">
      <c r="A118">
        <v>20373</v>
      </c>
      <c r="B118" t="s">
        <v>145</v>
      </c>
      <c r="C118" s="4">
        <v>57</v>
      </c>
      <c r="D118" s="9">
        <v>6493</v>
      </c>
    </row>
    <row r="119" spans="1:4" x14ac:dyDescent="0.25">
      <c r="A119">
        <v>18919</v>
      </c>
      <c r="B119" t="s">
        <v>71</v>
      </c>
      <c r="C119" s="4">
        <v>56</v>
      </c>
      <c r="D119" s="9">
        <v>6475</v>
      </c>
    </row>
    <row r="120" spans="1:4" x14ac:dyDescent="0.25">
      <c r="A120">
        <v>19316</v>
      </c>
      <c r="B120" t="s">
        <v>12</v>
      </c>
      <c r="C120" s="4">
        <v>54</v>
      </c>
      <c r="D120" s="9">
        <v>311</v>
      </c>
    </row>
    <row r="121" spans="1:4" x14ac:dyDescent="0.25">
      <c r="A121">
        <v>20394</v>
      </c>
      <c r="B121" t="s">
        <v>119</v>
      </c>
      <c r="C121" s="4">
        <v>54</v>
      </c>
      <c r="D121" s="9">
        <v>879</v>
      </c>
    </row>
    <row r="122" spans="1:4" x14ac:dyDescent="0.25">
      <c r="A122">
        <v>19225</v>
      </c>
      <c r="B122" t="s">
        <v>87</v>
      </c>
      <c r="C122" s="4">
        <v>53</v>
      </c>
      <c r="D122" s="9">
        <v>4806</v>
      </c>
    </row>
    <row r="123" spans="1:4" x14ac:dyDescent="0.25">
      <c r="A123">
        <v>19200</v>
      </c>
      <c r="B123" t="s">
        <v>162</v>
      </c>
      <c r="C123" s="4">
        <v>52</v>
      </c>
      <c r="D123" s="9">
        <v>4254</v>
      </c>
    </row>
    <row r="124" spans="1:4" x14ac:dyDescent="0.25">
      <c r="A124">
        <v>19082</v>
      </c>
      <c r="B124" t="s">
        <v>53</v>
      </c>
      <c r="C124" s="4">
        <v>52</v>
      </c>
      <c r="D124" s="9">
        <v>5185</v>
      </c>
    </row>
    <row r="125" spans="1:4" x14ac:dyDescent="0.25">
      <c r="A125">
        <v>19175</v>
      </c>
      <c r="B125" t="s">
        <v>61</v>
      </c>
      <c r="C125" s="4">
        <v>52</v>
      </c>
      <c r="D125" s="9">
        <v>5443</v>
      </c>
    </row>
    <row r="126" spans="1:4" x14ac:dyDescent="0.25">
      <c r="A126">
        <v>19661</v>
      </c>
      <c r="B126" t="s">
        <v>113</v>
      </c>
      <c r="C126" s="4">
        <v>50</v>
      </c>
      <c r="D126" s="9">
        <v>855</v>
      </c>
    </row>
    <row r="127" spans="1:4" x14ac:dyDescent="0.25">
      <c r="A127">
        <v>20854</v>
      </c>
      <c r="B127" t="s">
        <v>186</v>
      </c>
      <c r="C127" s="4">
        <v>49</v>
      </c>
      <c r="D127" s="9">
        <v>1601</v>
      </c>
    </row>
    <row r="128" spans="1:4" x14ac:dyDescent="0.25">
      <c r="A128">
        <v>19525</v>
      </c>
      <c r="B128" t="s">
        <v>18</v>
      </c>
      <c r="C128" s="4">
        <v>48</v>
      </c>
      <c r="D128" s="9">
        <v>2995</v>
      </c>
    </row>
    <row r="129" spans="1:4" x14ac:dyDescent="0.25">
      <c r="A129">
        <v>20518</v>
      </c>
      <c r="B129" t="s">
        <v>31</v>
      </c>
      <c r="C129" s="4">
        <v>48</v>
      </c>
      <c r="D129" s="9">
        <v>3549</v>
      </c>
    </row>
    <row r="130" spans="1:4" x14ac:dyDescent="0.25">
      <c r="A130">
        <v>20823</v>
      </c>
      <c r="B130" t="s">
        <v>49</v>
      </c>
      <c r="C130" s="4">
        <v>47</v>
      </c>
      <c r="D130" s="9">
        <v>2647</v>
      </c>
    </row>
    <row r="131" spans="1:4" x14ac:dyDescent="0.25">
      <c r="A131">
        <v>19783</v>
      </c>
      <c r="B131" t="s">
        <v>62</v>
      </c>
      <c r="C131" s="4">
        <v>47</v>
      </c>
      <c r="D131" s="9">
        <v>5095</v>
      </c>
    </row>
    <row r="132" spans="1:4" x14ac:dyDescent="0.25">
      <c r="A132">
        <v>20498</v>
      </c>
      <c r="B132" t="s">
        <v>137</v>
      </c>
      <c r="C132" s="4">
        <v>46</v>
      </c>
      <c r="D132" s="9">
        <v>3821</v>
      </c>
    </row>
    <row r="133" spans="1:4" x14ac:dyDescent="0.25">
      <c r="A133">
        <v>20704</v>
      </c>
      <c r="B133" t="s">
        <v>176</v>
      </c>
      <c r="C133" s="4">
        <v>46</v>
      </c>
      <c r="D133" s="9">
        <v>4158</v>
      </c>
    </row>
    <row r="134" spans="1:4" x14ac:dyDescent="0.25">
      <c r="A134">
        <v>21074</v>
      </c>
      <c r="B134" t="s">
        <v>148</v>
      </c>
      <c r="C134" s="4">
        <v>46</v>
      </c>
      <c r="D134" s="9">
        <v>5513</v>
      </c>
    </row>
    <row r="135" spans="1:4" x14ac:dyDescent="0.25">
      <c r="A135">
        <v>20413</v>
      </c>
      <c r="B135" t="s">
        <v>135</v>
      </c>
      <c r="C135" s="4">
        <v>46</v>
      </c>
      <c r="D135" s="9">
        <v>2686</v>
      </c>
    </row>
    <row r="136" spans="1:4" x14ac:dyDescent="0.25">
      <c r="A136">
        <v>19399</v>
      </c>
      <c r="B136" t="s">
        <v>63</v>
      </c>
      <c r="C136" s="4">
        <v>46</v>
      </c>
      <c r="D136" s="9">
        <v>2095</v>
      </c>
    </row>
    <row r="137" spans="1:4" x14ac:dyDescent="0.25">
      <c r="A137">
        <v>20614</v>
      </c>
      <c r="B137" t="s">
        <v>153</v>
      </c>
      <c r="C137" s="4">
        <v>44</v>
      </c>
      <c r="D137" s="9">
        <v>4869</v>
      </c>
    </row>
    <row r="138" spans="1:4" x14ac:dyDescent="0.25">
      <c r="A138">
        <v>20989</v>
      </c>
      <c r="B138" t="s">
        <v>109</v>
      </c>
      <c r="C138" s="4">
        <v>43</v>
      </c>
      <c r="D138" s="9">
        <v>5603</v>
      </c>
    </row>
    <row r="139" spans="1:4" x14ac:dyDescent="0.25">
      <c r="A139">
        <v>20043</v>
      </c>
      <c r="B139" t="s">
        <v>184</v>
      </c>
      <c r="C139" s="4">
        <v>42</v>
      </c>
      <c r="D139" s="9">
        <v>3522</v>
      </c>
    </row>
    <row r="140" spans="1:4" x14ac:dyDescent="0.25">
      <c r="A140">
        <v>20018</v>
      </c>
      <c r="B140" t="s">
        <v>11</v>
      </c>
      <c r="C140" s="4">
        <v>41</v>
      </c>
      <c r="D140" s="9">
        <v>245</v>
      </c>
    </row>
    <row r="141" spans="1:4" x14ac:dyDescent="0.25">
      <c r="A141">
        <v>19942</v>
      </c>
      <c r="B141" t="s">
        <v>52</v>
      </c>
      <c r="C141" s="4">
        <v>41</v>
      </c>
      <c r="D141" s="9">
        <v>6372</v>
      </c>
    </row>
    <row r="142" spans="1:4" x14ac:dyDescent="0.25">
      <c r="A142">
        <v>19361</v>
      </c>
      <c r="B142" t="s">
        <v>156</v>
      </c>
      <c r="C142" s="4">
        <v>40</v>
      </c>
      <c r="D142" s="9">
        <v>584</v>
      </c>
    </row>
    <row r="143" spans="1:4" x14ac:dyDescent="0.25">
      <c r="A143">
        <v>21105</v>
      </c>
      <c r="B143" t="s">
        <v>126</v>
      </c>
      <c r="C143" s="4">
        <v>39</v>
      </c>
      <c r="D143" s="9">
        <v>2257</v>
      </c>
    </row>
    <row r="144" spans="1:4" x14ac:dyDescent="0.25">
      <c r="A144">
        <v>20317</v>
      </c>
      <c r="B144" t="s">
        <v>39</v>
      </c>
      <c r="C144" s="4">
        <v>39</v>
      </c>
      <c r="D144" s="9">
        <v>3869</v>
      </c>
    </row>
    <row r="145" spans="1:4" x14ac:dyDescent="0.25">
      <c r="A145">
        <v>21011</v>
      </c>
      <c r="B145" t="s">
        <v>110</v>
      </c>
      <c r="C145" s="4">
        <v>38</v>
      </c>
      <c r="D145" s="9">
        <v>2412</v>
      </c>
    </row>
    <row r="146" spans="1:4" x14ac:dyDescent="0.25">
      <c r="A146">
        <v>20572</v>
      </c>
      <c r="B146" t="s">
        <v>120</v>
      </c>
      <c r="C146" s="4">
        <v>37</v>
      </c>
      <c r="D146" s="9">
        <v>3469</v>
      </c>
    </row>
    <row r="147" spans="1:4" x14ac:dyDescent="0.25">
      <c r="A147">
        <v>20965</v>
      </c>
      <c r="B147" t="s">
        <v>6</v>
      </c>
      <c r="C147" s="4">
        <v>37</v>
      </c>
      <c r="D147" s="9">
        <v>3774</v>
      </c>
    </row>
    <row r="148" spans="1:4" x14ac:dyDescent="0.25">
      <c r="A148">
        <v>19895</v>
      </c>
      <c r="B148" t="s">
        <v>65</v>
      </c>
      <c r="C148" s="4">
        <v>36</v>
      </c>
      <c r="D148" s="9">
        <v>448</v>
      </c>
    </row>
    <row r="149" spans="1:4" x14ac:dyDescent="0.25">
      <c r="A149">
        <v>20794</v>
      </c>
      <c r="B149" t="s">
        <v>130</v>
      </c>
      <c r="C149" s="4">
        <v>36</v>
      </c>
      <c r="D149" s="9">
        <v>1712</v>
      </c>
    </row>
    <row r="150" spans="1:4" x14ac:dyDescent="0.25">
      <c r="A150">
        <v>19630</v>
      </c>
      <c r="B150" t="s">
        <v>19</v>
      </c>
      <c r="C150" s="4">
        <v>34</v>
      </c>
      <c r="D150" s="9">
        <v>6260</v>
      </c>
    </row>
    <row r="151" spans="1:4" x14ac:dyDescent="0.25">
      <c r="A151">
        <v>21090</v>
      </c>
      <c r="B151" t="s">
        <v>88</v>
      </c>
      <c r="C151" s="4">
        <v>33</v>
      </c>
      <c r="D151" s="9">
        <v>2015</v>
      </c>
    </row>
    <row r="152" spans="1:4" x14ac:dyDescent="0.25">
      <c r="A152">
        <v>20587</v>
      </c>
      <c r="B152" t="s">
        <v>58</v>
      </c>
      <c r="C152" s="4">
        <v>32</v>
      </c>
      <c r="D152" s="9">
        <v>4294</v>
      </c>
    </row>
    <row r="153" spans="1:4" x14ac:dyDescent="0.25">
      <c r="A153">
        <v>21030</v>
      </c>
      <c r="B153" t="s">
        <v>100</v>
      </c>
      <c r="C153" s="4">
        <v>32</v>
      </c>
      <c r="D153" s="9">
        <v>6391</v>
      </c>
    </row>
    <row r="154" spans="1:4" x14ac:dyDescent="0.25">
      <c r="A154">
        <v>19578</v>
      </c>
      <c r="B154" t="s">
        <v>149</v>
      </c>
      <c r="C154" s="4">
        <v>32</v>
      </c>
      <c r="D154" s="9">
        <v>1025</v>
      </c>
    </row>
    <row r="155" spans="1:4" x14ac:dyDescent="0.25">
      <c r="A155">
        <v>19804</v>
      </c>
      <c r="B155" t="s">
        <v>152</v>
      </c>
      <c r="C155" s="4">
        <v>30</v>
      </c>
      <c r="D155" s="9">
        <v>329</v>
      </c>
    </row>
    <row r="156" spans="1:4" x14ac:dyDescent="0.25">
      <c r="A156">
        <v>19764</v>
      </c>
      <c r="B156" t="s">
        <v>167</v>
      </c>
      <c r="C156" s="4">
        <v>30</v>
      </c>
      <c r="D156" s="9">
        <v>3095</v>
      </c>
    </row>
    <row r="157" spans="1:4" x14ac:dyDescent="0.25">
      <c r="A157">
        <v>19677</v>
      </c>
      <c r="B157" t="s">
        <v>174</v>
      </c>
      <c r="C157" s="4">
        <v>29</v>
      </c>
      <c r="D157" s="9">
        <v>3750</v>
      </c>
    </row>
    <row r="158" spans="1:4" x14ac:dyDescent="0.25">
      <c r="A158">
        <v>21459</v>
      </c>
      <c r="B158" t="s">
        <v>182</v>
      </c>
      <c r="C158" s="4">
        <v>28</v>
      </c>
      <c r="D158" s="9">
        <v>1752</v>
      </c>
    </row>
    <row r="159" spans="1:4" x14ac:dyDescent="0.25">
      <c r="A159">
        <v>20544</v>
      </c>
      <c r="B159" t="s">
        <v>35</v>
      </c>
      <c r="C159" s="4">
        <v>28</v>
      </c>
      <c r="D159" s="9">
        <v>3452</v>
      </c>
    </row>
    <row r="160" spans="1:4" x14ac:dyDescent="0.25">
      <c r="A160">
        <v>20943</v>
      </c>
      <c r="B160" t="s">
        <v>34</v>
      </c>
      <c r="C160" s="4">
        <v>28</v>
      </c>
      <c r="D160" s="9">
        <v>1027</v>
      </c>
    </row>
    <row r="161" spans="1:4" x14ac:dyDescent="0.25">
      <c r="A161">
        <v>20109</v>
      </c>
      <c r="B161" t="s">
        <v>108</v>
      </c>
      <c r="C161" s="4">
        <v>28</v>
      </c>
      <c r="D161" s="9">
        <v>4993</v>
      </c>
    </row>
    <row r="162" spans="1:4" x14ac:dyDescent="0.25">
      <c r="A162">
        <v>19724</v>
      </c>
      <c r="B162" t="s">
        <v>55</v>
      </c>
      <c r="C162" s="4">
        <v>27</v>
      </c>
      <c r="D162" s="9">
        <v>5987</v>
      </c>
    </row>
    <row r="163" spans="1:4" x14ac:dyDescent="0.25">
      <c r="A163">
        <v>20288</v>
      </c>
      <c r="B163" t="s">
        <v>73</v>
      </c>
      <c r="C163" s="4">
        <v>27</v>
      </c>
      <c r="D163" s="9">
        <v>1644</v>
      </c>
    </row>
    <row r="164" spans="1:4" x14ac:dyDescent="0.25">
      <c r="A164">
        <v>21358</v>
      </c>
      <c r="B164" t="s">
        <v>31</v>
      </c>
      <c r="C164" s="4">
        <v>25</v>
      </c>
      <c r="D164" s="9">
        <v>1254</v>
      </c>
    </row>
    <row r="165" spans="1:4" x14ac:dyDescent="0.25">
      <c r="A165">
        <v>21311</v>
      </c>
      <c r="B165" t="s">
        <v>76</v>
      </c>
      <c r="C165" s="4">
        <v>23</v>
      </c>
      <c r="D165" s="9">
        <v>5264</v>
      </c>
    </row>
    <row r="166" spans="1:4" x14ac:dyDescent="0.25">
      <c r="A166">
        <v>21293</v>
      </c>
      <c r="B166" t="s">
        <v>69</v>
      </c>
      <c r="C166" s="4">
        <v>22</v>
      </c>
      <c r="D166" s="9">
        <v>3994</v>
      </c>
    </row>
    <row r="167" spans="1:4" x14ac:dyDescent="0.25">
      <c r="A167">
        <v>20769</v>
      </c>
      <c r="B167" t="s">
        <v>23</v>
      </c>
      <c r="C167" s="4">
        <v>19</v>
      </c>
      <c r="D167" s="9">
        <v>3496</v>
      </c>
    </row>
    <row r="168" spans="1:4" x14ac:dyDescent="0.25">
      <c r="A168">
        <v>21375</v>
      </c>
      <c r="B168" t="s">
        <v>124</v>
      </c>
      <c r="C168" s="4">
        <v>19</v>
      </c>
      <c r="D168" s="9">
        <v>4393</v>
      </c>
    </row>
    <row r="169" spans="1:4" x14ac:dyDescent="0.25">
      <c r="A169">
        <v>21149</v>
      </c>
      <c r="B169" t="s">
        <v>42</v>
      </c>
      <c r="C169" s="4">
        <v>19</v>
      </c>
      <c r="D169" s="9">
        <v>3851</v>
      </c>
    </row>
    <row r="170" spans="1:4" x14ac:dyDescent="0.25">
      <c r="A170">
        <v>20058</v>
      </c>
      <c r="B170" t="s">
        <v>103</v>
      </c>
      <c r="C170" s="4">
        <v>19</v>
      </c>
      <c r="D170" s="9">
        <v>3267</v>
      </c>
    </row>
    <row r="171" spans="1:4" x14ac:dyDescent="0.25">
      <c r="A171">
        <v>20082</v>
      </c>
      <c r="B171" t="s">
        <v>78</v>
      </c>
      <c r="C171" s="4">
        <v>17</v>
      </c>
      <c r="D171" s="9">
        <v>3457</v>
      </c>
    </row>
    <row r="172" spans="1:4" x14ac:dyDescent="0.25">
      <c r="A172">
        <v>20726</v>
      </c>
      <c r="B172" t="s">
        <v>105</v>
      </c>
      <c r="C172" s="4">
        <v>17</v>
      </c>
      <c r="D172" s="9">
        <v>3480</v>
      </c>
    </row>
    <row r="173" spans="1:4" x14ac:dyDescent="0.25">
      <c r="A173">
        <v>20145</v>
      </c>
      <c r="B173" t="s">
        <v>27</v>
      </c>
      <c r="C173" s="4">
        <v>16</v>
      </c>
      <c r="D173" s="9">
        <v>2486</v>
      </c>
    </row>
    <row r="174" spans="1:4" x14ac:dyDescent="0.25">
      <c r="A174">
        <v>20237</v>
      </c>
      <c r="B174" t="s">
        <v>151</v>
      </c>
      <c r="C174" s="4">
        <v>16</v>
      </c>
      <c r="D174" s="9">
        <v>2743</v>
      </c>
    </row>
    <row r="175" spans="1:4" x14ac:dyDescent="0.25">
      <c r="A175">
        <v>20753</v>
      </c>
      <c r="B175" t="s">
        <v>139</v>
      </c>
      <c r="C175" s="4">
        <v>15</v>
      </c>
      <c r="D175" s="9">
        <v>3450</v>
      </c>
    </row>
    <row r="176" spans="1:4" x14ac:dyDescent="0.25">
      <c r="A176">
        <v>21722</v>
      </c>
      <c r="B176" t="s">
        <v>191</v>
      </c>
      <c r="C176" s="4">
        <v>15</v>
      </c>
      <c r="D176" s="9">
        <v>4101</v>
      </c>
    </row>
    <row r="177" spans="1:4" x14ac:dyDescent="0.25">
      <c r="A177">
        <v>21575</v>
      </c>
      <c r="B177" t="s">
        <v>133</v>
      </c>
      <c r="C177" s="4">
        <v>15</v>
      </c>
      <c r="D177" s="9">
        <v>2656</v>
      </c>
    </row>
    <row r="178" spans="1:4" x14ac:dyDescent="0.25">
      <c r="A178">
        <v>21202</v>
      </c>
      <c r="B178" t="s">
        <v>177</v>
      </c>
      <c r="C178" s="4">
        <v>15</v>
      </c>
      <c r="D178" s="9">
        <v>5658</v>
      </c>
    </row>
    <row r="179" spans="1:4" x14ac:dyDescent="0.25">
      <c r="A179">
        <v>21226</v>
      </c>
      <c r="B179" t="s">
        <v>123</v>
      </c>
      <c r="C179" s="4">
        <v>15</v>
      </c>
      <c r="D179" s="9">
        <v>4718</v>
      </c>
    </row>
    <row r="180" spans="1:4" x14ac:dyDescent="0.25">
      <c r="A180">
        <v>20347</v>
      </c>
      <c r="B180" t="s">
        <v>92</v>
      </c>
      <c r="C180" s="4">
        <v>15</v>
      </c>
      <c r="D180" s="9">
        <v>4303</v>
      </c>
    </row>
    <row r="181" spans="1:4" x14ac:dyDescent="0.25">
      <c r="A181">
        <v>20211</v>
      </c>
      <c r="B181" t="s">
        <v>20</v>
      </c>
      <c r="C181" s="4">
        <v>14</v>
      </c>
      <c r="D181" s="9">
        <v>1858</v>
      </c>
    </row>
    <row r="182" spans="1:4" x14ac:dyDescent="0.25">
      <c r="A182">
        <v>21548</v>
      </c>
      <c r="B182" t="s">
        <v>77</v>
      </c>
      <c r="C182" s="4">
        <v>14</v>
      </c>
      <c r="D182" s="9">
        <v>1651</v>
      </c>
    </row>
    <row r="183" spans="1:4" x14ac:dyDescent="0.25">
      <c r="A183">
        <v>21807</v>
      </c>
      <c r="B183" t="s">
        <v>64</v>
      </c>
      <c r="C183" s="4">
        <v>12</v>
      </c>
      <c r="D183" s="9">
        <v>4841</v>
      </c>
    </row>
    <row r="184" spans="1:4" x14ac:dyDescent="0.25">
      <c r="A184">
        <v>20917</v>
      </c>
      <c r="B184" t="s">
        <v>129</v>
      </c>
      <c r="C184" s="4">
        <v>12</v>
      </c>
      <c r="D184" s="9">
        <v>205</v>
      </c>
    </row>
    <row r="185" spans="1:4" x14ac:dyDescent="0.25">
      <c r="A185">
        <v>21126</v>
      </c>
      <c r="B185" t="s">
        <v>189</v>
      </c>
      <c r="C185" s="4">
        <v>12</v>
      </c>
      <c r="D185" s="9">
        <v>1098</v>
      </c>
    </row>
    <row r="186" spans="1:4" x14ac:dyDescent="0.25">
      <c r="A186">
        <v>21657</v>
      </c>
      <c r="B186" t="s">
        <v>46</v>
      </c>
      <c r="C186" s="4">
        <v>11</v>
      </c>
      <c r="D186" s="9">
        <v>4377</v>
      </c>
    </row>
    <row r="187" spans="1:4" x14ac:dyDescent="0.25">
      <c r="A187">
        <v>21533</v>
      </c>
      <c r="B187" t="s">
        <v>144</v>
      </c>
      <c r="C187" s="4">
        <v>11</v>
      </c>
      <c r="D187" s="9">
        <v>1059</v>
      </c>
    </row>
    <row r="188" spans="1:4" x14ac:dyDescent="0.25">
      <c r="A188">
        <v>21443</v>
      </c>
      <c r="B188" t="s">
        <v>40</v>
      </c>
      <c r="C188" s="4">
        <v>10</v>
      </c>
      <c r="D188" s="9">
        <v>5022</v>
      </c>
    </row>
    <row r="189" spans="1:4" x14ac:dyDescent="0.25">
      <c r="A189">
        <v>21056</v>
      </c>
      <c r="B189" t="s">
        <v>70</v>
      </c>
      <c r="C189" s="4">
        <v>8</v>
      </c>
      <c r="D189" s="9">
        <v>4471</v>
      </c>
    </row>
    <row r="190" spans="1:4" x14ac:dyDescent="0.25">
      <c r="A190">
        <v>21500</v>
      </c>
      <c r="B190" t="s">
        <v>173</v>
      </c>
      <c r="C190" s="4">
        <v>8</v>
      </c>
      <c r="D190" s="9">
        <v>1575</v>
      </c>
    </row>
    <row r="191" spans="1:4" x14ac:dyDescent="0.25">
      <c r="A191">
        <v>21254</v>
      </c>
      <c r="B191" t="s">
        <v>116</v>
      </c>
      <c r="C191" s="4">
        <v>6</v>
      </c>
      <c r="D191" s="9">
        <v>4477</v>
      </c>
    </row>
    <row r="192" spans="1:4" x14ac:dyDescent="0.25">
      <c r="A192">
        <v>21606</v>
      </c>
      <c r="B192" t="s">
        <v>99</v>
      </c>
      <c r="C192" s="4">
        <v>5</v>
      </c>
      <c r="D192" s="9">
        <v>4596</v>
      </c>
    </row>
    <row r="193" spans="1:4" x14ac:dyDescent="0.25">
      <c r="A193">
        <v>21396</v>
      </c>
      <c r="B193" t="s">
        <v>115</v>
      </c>
      <c r="C193" s="4">
        <v>5</v>
      </c>
      <c r="D193" s="9">
        <v>61</v>
      </c>
    </row>
    <row r="194" spans="1:4" x14ac:dyDescent="0.25">
      <c r="A194">
        <v>21334</v>
      </c>
      <c r="B194" t="s">
        <v>57</v>
      </c>
      <c r="C194" s="4">
        <v>4</v>
      </c>
      <c r="D194" s="9">
        <v>4033</v>
      </c>
    </row>
    <row r="195" spans="1:4" x14ac:dyDescent="0.25">
      <c r="A195">
        <v>21270</v>
      </c>
      <c r="B195" t="s">
        <v>30</v>
      </c>
      <c r="C195" s="4">
        <v>3</v>
      </c>
      <c r="D195" s="9">
        <v>4280</v>
      </c>
    </row>
    <row r="196" spans="1:4" x14ac:dyDescent="0.25">
      <c r="A196">
        <v>21822</v>
      </c>
      <c r="B196" t="s">
        <v>112</v>
      </c>
      <c r="C196" s="4">
        <v>1</v>
      </c>
      <c r="D196" s="9">
        <v>4335</v>
      </c>
    </row>
    <row r="197" spans="1:4" x14ac:dyDescent="0.25">
      <c r="A197" t="s">
        <v>204</v>
      </c>
      <c r="C197" s="4">
        <v>15347</v>
      </c>
      <c r="D197" s="9">
        <v>607704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6"/>
  <sheetViews>
    <sheetView workbookViewId="0">
      <selection activeCell="A5" sqref="A5"/>
    </sheetView>
  </sheetViews>
  <sheetFormatPr defaultRowHeight="15" x14ac:dyDescent="0.25"/>
  <cols>
    <col min="2" max="2" width="20.5703125" bestFit="1" customWidth="1"/>
    <col min="3" max="3" width="9.7109375" bestFit="1" customWidth="1"/>
    <col min="4" max="4" width="15.140625" bestFit="1" customWidth="1"/>
  </cols>
  <sheetData>
    <row r="1" spans="1:4" x14ac:dyDescent="0.25">
      <c r="A1" s="8" t="s">
        <v>203</v>
      </c>
      <c r="B1" t="s">
        <v>206</v>
      </c>
    </row>
    <row r="3" spans="1:4" x14ac:dyDescent="0.25">
      <c r="A3" s="8" t="s">
        <v>192</v>
      </c>
      <c r="B3" s="8" t="s">
        <v>0</v>
      </c>
      <c r="C3" t="s">
        <v>207</v>
      </c>
      <c r="D3" t="s">
        <v>208</v>
      </c>
    </row>
    <row r="4" spans="1:4" x14ac:dyDescent="0.25">
      <c r="A4">
        <v>19764</v>
      </c>
      <c r="B4" t="s">
        <v>167</v>
      </c>
      <c r="C4" s="4">
        <v>30</v>
      </c>
      <c r="D4" s="9">
        <v>3095</v>
      </c>
    </row>
    <row r="5" spans="1:4" x14ac:dyDescent="0.25">
      <c r="A5">
        <v>19804</v>
      </c>
      <c r="B5" t="s">
        <v>152</v>
      </c>
      <c r="C5" s="4">
        <v>30</v>
      </c>
      <c r="D5" s="9">
        <v>329</v>
      </c>
    </row>
    <row r="6" spans="1:4" x14ac:dyDescent="0.25">
      <c r="A6">
        <v>19677</v>
      </c>
      <c r="B6" t="s">
        <v>174</v>
      </c>
      <c r="C6" s="4">
        <v>29</v>
      </c>
      <c r="D6" s="9">
        <v>3750</v>
      </c>
    </row>
    <row r="7" spans="1:4" x14ac:dyDescent="0.25">
      <c r="A7">
        <v>21459</v>
      </c>
      <c r="B7" t="s">
        <v>182</v>
      </c>
      <c r="C7" s="4">
        <v>28</v>
      </c>
      <c r="D7" s="9">
        <v>1752</v>
      </c>
    </row>
    <row r="8" spans="1:4" x14ac:dyDescent="0.25">
      <c r="A8">
        <v>20943</v>
      </c>
      <c r="B8" t="s">
        <v>34</v>
      </c>
      <c r="C8" s="4">
        <v>28</v>
      </c>
      <c r="D8" s="9">
        <v>1027</v>
      </c>
    </row>
    <row r="9" spans="1:4" x14ac:dyDescent="0.25">
      <c r="A9">
        <v>20109</v>
      </c>
      <c r="B9" t="s">
        <v>108</v>
      </c>
      <c r="C9" s="4">
        <v>28</v>
      </c>
      <c r="D9" s="9">
        <v>4993</v>
      </c>
    </row>
    <row r="10" spans="1:4" x14ac:dyDescent="0.25">
      <c r="A10">
        <v>20544</v>
      </c>
      <c r="B10" t="s">
        <v>35</v>
      </c>
      <c r="C10" s="4">
        <v>28</v>
      </c>
      <c r="D10" s="9">
        <v>3452</v>
      </c>
    </row>
    <row r="11" spans="1:4" x14ac:dyDescent="0.25">
      <c r="A11">
        <v>19724</v>
      </c>
      <c r="B11" t="s">
        <v>55</v>
      </c>
      <c r="C11" s="4">
        <v>27</v>
      </c>
      <c r="D11" s="9">
        <v>5987</v>
      </c>
    </row>
    <row r="12" spans="1:4" x14ac:dyDescent="0.25">
      <c r="A12">
        <v>20288</v>
      </c>
      <c r="B12" t="s">
        <v>73</v>
      </c>
      <c r="C12" s="4">
        <v>27</v>
      </c>
      <c r="D12" s="9">
        <v>1644</v>
      </c>
    </row>
    <row r="13" spans="1:4" x14ac:dyDescent="0.25">
      <c r="A13">
        <v>21358</v>
      </c>
      <c r="B13" t="s">
        <v>31</v>
      </c>
      <c r="C13" s="4">
        <v>25</v>
      </c>
      <c r="D13" s="9">
        <v>1254</v>
      </c>
    </row>
    <row r="14" spans="1:4" x14ac:dyDescent="0.25">
      <c r="A14">
        <v>21311</v>
      </c>
      <c r="B14" t="s">
        <v>76</v>
      </c>
      <c r="C14" s="4">
        <v>23</v>
      </c>
      <c r="D14" s="9">
        <v>5264</v>
      </c>
    </row>
    <row r="15" spans="1:4" x14ac:dyDescent="0.25">
      <c r="A15">
        <v>21293</v>
      </c>
      <c r="B15" t="s">
        <v>69</v>
      </c>
      <c r="C15" s="4">
        <v>22</v>
      </c>
      <c r="D15" s="9">
        <v>3994</v>
      </c>
    </row>
    <row r="16" spans="1:4" x14ac:dyDescent="0.25">
      <c r="A16">
        <v>20058</v>
      </c>
      <c r="B16" t="s">
        <v>103</v>
      </c>
      <c r="C16" s="4">
        <v>19</v>
      </c>
      <c r="D16" s="9">
        <v>3267</v>
      </c>
    </row>
    <row r="17" spans="1:4" x14ac:dyDescent="0.25">
      <c r="A17">
        <v>21375</v>
      </c>
      <c r="B17" t="s">
        <v>124</v>
      </c>
      <c r="C17" s="4">
        <v>19</v>
      </c>
      <c r="D17" s="9">
        <v>4393</v>
      </c>
    </row>
    <row r="18" spans="1:4" x14ac:dyDescent="0.25">
      <c r="A18">
        <v>20769</v>
      </c>
      <c r="B18" t="s">
        <v>23</v>
      </c>
      <c r="C18" s="4">
        <v>19</v>
      </c>
      <c r="D18" s="9">
        <v>3496</v>
      </c>
    </row>
    <row r="19" spans="1:4" x14ac:dyDescent="0.25">
      <c r="A19">
        <v>21149</v>
      </c>
      <c r="B19" t="s">
        <v>42</v>
      </c>
      <c r="C19" s="4">
        <v>19</v>
      </c>
      <c r="D19" s="9">
        <v>3851</v>
      </c>
    </row>
    <row r="20" spans="1:4" x14ac:dyDescent="0.25">
      <c r="A20">
        <v>20082</v>
      </c>
      <c r="B20" t="s">
        <v>78</v>
      </c>
      <c r="C20" s="4">
        <v>17</v>
      </c>
      <c r="D20" s="9">
        <v>3457</v>
      </c>
    </row>
    <row r="21" spans="1:4" x14ac:dyDescent="0.25">
      <c r="A21">
        <v>20726</v>
      </c>
      <c r="B21" t="s">
        <v>105</v>
      </c>
      <c r="C21" s="4">
        <v>17</v>
      </c>
      <c r="D21" s="9">
        <v>3480</v>
      </c>
    </row>
    <row r="22" spans="1:4" x14ac:dyDescent="0.25">
      <c r="A22">
        <v>20145</v>
      </c>
      <c r="B22" t="s">
        <v>27</v>
      </c>
      <c r="C22" s="4">
        <v>16</v>
      </c>
      <c r="D22" s="9">
        <v>2486</v>
      </c>
    </row>
    <row r="23" spans="1:4" x14ac:dyDescent="0.25">
      <c r="A23">
        <v>20237</v>
      </c>
      <c r="B23" t="s">
        <v>151</v>
      </c>
      <c r="C23" s="4">
        <v>16</v>
      </c>
      <c r="D23" s="9">
        <v>2743</v>
      </c>
    </row>
    <row r="24" spans="1:4" x14ac:dyDescent="0.25">
      <c r="A24">
        <v>21722</v>
      </c>
      <c r="B24" t="s">
        <v>191</v>
      </c>
      <c r="C24" s="4">
        <v>15</v>
      </c>
      <c r="D24" s="9">
        <v>4101</v>
      </c>
    </row>
    <row r="25" spans="1:4" x14ac:dyDescent="0.25">
      <c r="A25">
        <v>20347</v>
      </c>
      <c r="B25" t="s">
        <v>92</v>
      </c>
      <c r="C25" s="4">
        <v>15</v>
      </c>
      <c r="D25" s="9">
        <v>4303</v>
      </c>
    </row>
    <row r="26" spans="1:4" x14ac:dyDescent="0.25">
      <c r="A26">
        <v>21575</v>
      </c>
      <c r="B26" t="s">
        <v>133</v>
      </c>
      <c r="C26" s="4">
        <v>15</v>
      </c>
      <c r="D26" s="9">
        <v>2656</v>
      </c>
    </row>
    <row r="27" spans="1:4" x14ac:dyDescent="0.25">
      <c r="A27">
        <v>21202</v>
      </c>
      <c r="B27" t="s">
        <v>177</v>
      </c>
      <c r="C27" s="4">
        <v>15</v>
      </c>
      <c r="D27" s="9">
        <v>5658</v>
      </c>
    </row>
    <row r="28" spans="1:4" x14ac:dyDescent="0.25">
      <c r="A28">
        <v>21226</v>
      </c>
      <c r="B28" t="s">
        <v>123</v>
      </c>
      <c r="C28" s="4">
        <v>15</v>
      </c>
      <c r="D28" s="9">
        <v>4718</v>
      </c>
    </row>
    <row r="29" spans="1:4" x14ac:dyDescent="0.25">
      <c r="A29">
        <v>20753</v>
      </c>
      <c r="B29" t="s">
        <v>139</v>
      </c>
      <c r="C29" s="4">
        <v>15</v>
      </c>
      <c r="D29" s="9">
        <v>3450</v>
      </c>
    </row>
    <row r="30" spans="1:4" x14ac:dyDescent="0.25">
      <c r="A30">
        <v>21548</v>
      </c>
      <c r="B30" t="s">
        <v>77</v>
      </c>
      <c r="C30" s="4">
        <v>14</v>
      </c>
      <c r="D30" s="9">
        <v>1651</v>
      </c>
    </row>
    <row r="31" spans="1:4" x14ac:dyDescent="0.25">
      <c r="A31">
        <v>20211</v>
      </c>
      <c r="B31" t="s">
        <v>20</v>
      </c>
      <c r="C31" s="4">
        <v>14</v>
      </c>
      <c r="D31" s="9">
        <v>1858</v>
      </c>
    </row>
    <row r="32" spans="1:4" x14ac:dyDescent="0.25">
      <c r="A32">
        <v>21126</v>
      </c>
      <c r="B32" t="s">
        <v>189</v>
      </c>
      <c r="C32" s="4">
        <v>12</v>
      </c>
      <c r="D32" s="9">
        <v>1098</v>
      </c>
    </row>
    <row r="33" spans="1:4" x14ac:dyDescent="0.25">
      <c r="A33">
        <v>20917</v>
      </c>
      <c r="B33" t="s">
        <v>129</v>
      </c>
      <c r="C33" s="4">
        <v>12</v>
      </c>
      <c r="D33" s="9">
        <v>205</v>
      </c>
    </row>
    <row r="34" spans="1:4" x14ac:dyDescent="0.25">
      <c r="A34">
        <v>21807</v>
      </c>
      <c r="B34" t="s">
        <v>64</v>
      </c>
      <c r="C34" s="4">
        <v>12</v>
      </c>
      <c r="D34" s="9">
        <v>4841</v>
      </c>
    </row>
    <row r="35" spans="1:4" x14ac:dyDescent="0.25">
      <c r="A35">
        <v>21657</v>
      </c>
      <c r="B35" t="s">
        <v>46</v>
      </c>
      <c r="C35" s="4">
        <v>11</v>
      </c>
      <c r="D35" s="9">
        <v>4377</v>
      </c>
    </row>
    <row r="36" spans="1:4" x14ac:dyDescent="0.25">
      <c r="A36">
        <v>21533</v>
      </c>
      <c r="B36" t="s">
        <v>144</v>
      </c>
      <c r="C36" s="4">
        <v>11</v>
      </c>
      <c r="D36" s="9">
        <v>1059</v>
      </c>
    </row>
    <row r="37" spans="1:4" x14ac:dyDescent="0.25">
      <c r="A37">
        <v>21443</v>
      </c>
      <c r="B37" t="s">
        <v>40</v>
      </c>
      <c r="C37" s="4">
        <v>10</v>
      </c>
      <c r="D37" s="9">
        <v>5022</v>
      </c>
    </row>
    <row r="38" spans="1:4" x14ac:dyDescent="0.25">
      <c r="A38">
        <v>21056</v>
      </c>
      <c r="B38" t="s">
        <v>70</v>
      </c>
      <c r="C38" s="4">
        <v>8</v>
      </c>
      <c r="D38" s="9">
        <v>4471</v>
      </c>
    </row>
    <row r="39" spans="1:4" x14ac:dyDescent="0.25">
      <c r="A39">
        <v>21500</v>
      </c>
      <c r="B39" t="s">
        <v>173</v>
      </c>
      <c r="C39" s="4">
        <v>8</v>
      </c>
      <c r="D39" s="9">
        <v>1575</v>
      </c>
    </row>
    <row r="40" spans="1:4" x14ac:dyDescent="0.25">
      <c r="A40">
        <v>21254</v>
      </c>
      <c r="B40" t="s">
        <v>116</v>
      </c>
      <c r="C40" s="4">
        <v>6</v>
      </c>
      <c r="D40" s="9">
        <v>4477</v>
      </c>
    </row>
    <row r="41" spans="1:4" x14ac:dyDescent="0.25">
      <c r="A41">
        <v>21606</v>
      </c>
      <c r="B41" t="s">
        <v>99</v>
      </c>
      <c r="C41" s="4">
        <v>5</v>
      </c>
      <c r="D41" s="9">
        <v>4596</v>
      </c>
    </row>
    <row r="42" spans="1:4" x14ac:dyDescent="0.25">
      <c r="A42">
        <v>21396</v>
      </c>
      <c r="B42" t="s">
        <v>115</v>
      </c>
      <c r="C42" s="4">
        <v>5</v>
      </c>
      <c r="D42" s="9">
        <v>61</v>
      </c>
    </row>
    <row r="43" spans="1:4" x14ac:dyDescent="0.25">
      <c r="A43">
        <v>21334</v>
      </c>
      <c r="B43" t="s">
        <v>57</v>
      </c>
      <c r="C43" s="4">
        <v>4</v>
      </c>
      <c r="D43" s="9">
        <v>4033</v>
      </c>
    </row>
    <row r="44" spans="1:4" x14ac:dyDescent="0.25">
      <c r="A44">
        <v>21270</v>
      </c>
      <c r="B44" t="s">
        <v>30</v>
      </c>
      <c r="C44" s="4">
        <v>3</v>
      </c>
      <c r="D44" s="9">
        <v>4280</v>
      </c>
    </row>
    <row r="45" spans="1:4" x14ac:dyDescent="0.25">
      <c r="A45">
        <v>21822</v>
      </c>
      <c r="B45" t="s">
        <v>112</v>
      </c>
      <c r="C45" s="4">
        <v>1</v>
      </c>
      <c r="D45" s="9">
        <v>4335</v>
      </c>
    </row>
    <row r="46" spans="1:4" x14ac:dyDescent="0.25">
      <c r="A46" t="s">
        <v>204</v>
      </c>
      <c r="C46" s="4">
        <v>693</v>
      </c>
      <c r="D46" s="9">
        <v>136539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"/>
  <sheetViews>
    <sheetView workbookViewId="0">
      <selection activeCell="A5" sqref="A5"/>
    </sheetView>
  </sheetViews>
  <sheetFormatPr defaultRowHeight="15" x14ac:dyDescent="0.25"/>
  <cols>
    <col min="2" max="2" width="21.5703125" bestFit="1" customWidth="1"/>
    <col min="3" max="3" width="9.7109375" bestFit="1" customWidth="1"/>
    <col min="4" max="4" width="15.140625" bestFit="1" customWidth="1"/>
  </cols>
  <sheetData>
    <row r="1" spans="1:4" x14ac:dyDescent="0.25">
      <c r="A1" s="8" t="s">
        <v>203</v>
      </c>
      <c r="B1" t="s">
        <v>211</v>
      </c>
    </row>
    <row r="3" spans="1:4" x14ac:dyDescent="0.25">
      <c r="A3" s="8" t="s">
        <v>192</v>
      </c>
      <c r="B3" s="8" t="s">
        <v>0</v>
      </c>
      <c r="C3" t="s">
        <v>207</v>
      </c>
      <c r="D3" t="s">
        <v>208</v>
      </c>
    </row>
    <row r="4" spans="1:4" x14ac:dyDescent="0.25">
      <c r="A4">
        <v>20265</v>
      </c>
      <c r="B4" t="s">
        <v>32</v>
      </c>
      <c r="C4" s="4">
        <v>60</v>
      </c>
      <c r="D4" s="9">
        <v>2846</v>
      </c>
    </row>
    <row r="5" spans="1:4" x14ac:dyDescent="0.25">
      <c r="A5">
        <v>19381</v>
      </c>
      <c r="B5" t="s">
        <v>33</v>
      </c>
      <c r="C5" s="4">
        <v>59</v>
      </c>
      <c r="D5" s="9">
        <v>777</v>
      </c>
    </row>
    <row r="6" spans="1:4" x14ac:dyDescent="0.25">
      <c r="A6">
        <v>19746</v>
      </c>
      <c r="B6" t="s">
        <v>68</v>
      </c>
      <c r="C6" s="4">
        <v>58</v>
      </c>
      <c r="D6" s="9">
        <v>1025</v>
      </c>
    </row>
    <row r="7" spans="1:4" x14ac:dyDescent="0.25">
      <c r="A7">
        <v>20373</v>
      </c>
      <c r="B7" t="s">
        <v>145</v>
      </c>
      <c r="C7" s="4">
        <v>57</v>
      </c>
      <c r="D7" s="9">
        <v>6493</v>
      </c>
    </row>
    <row r="8" spans="1:4" x14ac:dyDescent="0.25">
      <c r="A8">
        <v>18919</v>
      </c>
      <c r="B8" t="s">
        <v>71</v>
      </c>
      <c r="C8" s="4">
        <v>56</v>
      </c>
      <c r="D8" s="9">
        <v>6475</v>
      </c>
    </row>
    <row r="9" spans="1:4" x14ac:dyDescent="0.25">
      <c r="A9">
        <v>20394</v>
      </c>
      <c r="B9" t="s">
        <v>119</v>
      </c>
      <c r="C9" s="4">
        <v>54</v>
      </c>
      <c r="D9" s="9">
        <v>879</v>
      </c>
    </row>
    <row r="10" spans="1:4" x14ac:dyDescent="0.25">
      <c r="A10">
        <v>19316</v>
      </c>
      <c r="B10" t="s">
        <v>12</v>
      </c>
      <c r="C10" s="4">
        <v>54</v>
      </c>
      <c r="D10" s="9">
        <v>311</v>
      </c>
    </row>
    <row r="11" spans="1:4" x14ac:dyDescent="0.25">
      <c r="A11">
        <v>19225</v>
      </c>
      <c r="B11" t="s">
        <v>87</v>
      </c>
      <c r="C11" s="4">
        <v>53</v>
      </c>
      <c r="D11" s="9">
        <v>4806</v>
      </c>
    </row>
    <row r="12" spans="1:4" x14ac:dyDescent="0.25">
      <c r="A12">
        <v>19200</v>
      </c>
      <c r="B12" t="s">
        <v>162</v>
      </c>
      <c r="C12" s="4">
        <v>52</v>
      </c>
      <c r="D12" s="9">
        <v>4254</v>
      </c>
    </row>
    <row r="13" spans="1:4" x14ac:dyDescent="0.25">
      <c r="A13">
        <v>19082</v>
      </c>
      <c r="B13" t="s">
        <v>53</v>
      </c>
      <c r="C13" s="4">
        <v>52</v>
      </c>
      <c r="D13" s="9">
        <v>5185</v>
      </c>
    </row>
    <row r="14" spans="1:4" x14ac:dyDescent="0.25">
      <c r="A14">
        <v>19175</v>
      </c>
      <c r="B14" t="s">
        <v>61</v>
      </c>
      <c r="C14" s="4">
        <v>52</v>
      </c>
      <c r="D14" s="9">
        <v>5443</v>
      </c>
    </row>
    <row r="15" spans="1:4" x14ac:dyDescent="0.25">
      <c r="A15">
        <v>19661</v>
      </c>
      <c r="B15" t="s">
        <v>113</v>
      </c>
      <c r="C15" s="4">
        <v>50</v>
      </c>
      <c r="D15" s="9">
        <v>855</v>
      </c>
    </row>
    <row r="16" spans="1:4" x14ac:dyDescent="0.25">
      <c r="A16">
        <v>20854</v>
      </c>
      <c r="B16" t="s">
        <v>186</v>
      </c>
      <c r="C16" s="4">
        <v>49</v>
      </c>
      <c r="D16" s="9">
        <v>1601</v>
      </c>
    </row>
    <row r="17" spans="1:4" x14ac:dyDescent="0.25">
      <c r="A17">
        <v>20518</v>
      </c>
      <c r="B17" t="s">
        <v>31</v>
      </c>
      <c r="C17" s="4">
        <v>48</v>
      </c>
      <c r="D17" s="9">
        <v>3549</v>
      </c>
    </row>
    <row r="18" spans="1:4" x14ac:dyDescent="0.25">
      <c r="A18">
        <v>19525</v>
      </c>
      <c r="B18" t="s">
        <v>18</v>
      </c>
      <c r="C18" s="4">
        <v>48</v>
      </c>
      <c r="D18" s="9">
        <v>2995</v>
      </c>
    </row>
    <row r="19" spans="1:4" x14ac:dyDescent="0.25">
      <c r="A19">
        <v>20823</v>
      </c>
      <c r="B19" t="s">
        <v>49</v>
      </c>
      <c r="C19" s="4">
        <v>47</v>
      </c>
      <c r="D19" s="9">
        <v>2647</v>
      </c>
    </row>
    <row r="20" spans="1:4" x14ac:dyDescent="0.25">
      <c r="A20">
        <v>19783</v>
      </c>
      <c r="B20" t="s">
        <v>62</v>
      </c>
      <c r="C20" s="4">
        <v>47</v>
      </c>
      <c r="D20" s="9">
        <v>5095</v>
      </c>
    </row>
    <row r="21" spans="1:4" x14ac:dyDescent="0.25">
      <c r="A21">
        <v>20413</v>
      </c>
      <c r="B21" t="s">
        <v>135</v>
      </c>
      <c r="C21" s="4">
        <v>46</v>
      </c>
      <c r="D21" s="9">
        <v>2686</v>
      </c>
    </row>
    <row r="22" spans="1:4" x14ac:dyDescent="0.25">
      <c r="A22">
        <v>20704</v>
      </c>
      <c r="B22" t="s">
        <v>176</v>
      </c>
      <c r="C22" s="4">
        <v>46</v>
      </c>
      <c r="D22" s="9">
        <v>4158</v>
      </c>
    </row>
    <row r="23" spans="1:4" x14ac:dyDescent="0.25">
      <c r="A23">
        <v>20498</v>
      </c>
      <c r="B23" t="s">
        <v>137</v>
      </c>
      <c r="C23" s="4">
        <v>46</v>
      </c>
      <c r="D23" s="9">
        <v>3821</v>
      </c>
    </row>
    <row r="24" spans="1:4" x14ac:dyDescent="0.25">
      <c r="A24">
        <v>19399</v>
      </c>
      <c r="B24" t="s">
        <v>63</v>
      </c>
      <c r="C24" s="4">
        <v>46</v>
      </c>
      <c r="D24" s="9">
        <v>2095</v>
      </c>
    </row>
    <row r="25" spans="1:4" x14ac:dyDescent="0.25">
      <c r="A25">
        <v>21074</v>
      </c>
      <c r="B25" t="s">
        <v>148</v>
      </c>
      <c r="C25" s="4">
        <v>46</v>
      </c>
      <c r="D25" s="9">
        <v>5513</v>
      </c>
    </row>
    <row r="26" spans="1:4" x14ac:dyDescent="0.25">
      <c r="A26">
        <v>20614</v>
      </c>
      <c r="B26" t="s">
        <v>153</v>
      </c>
      <c r="C26" s="4">
        <v>44</v>
      </c>
      <c r="D26" s="9">
        <v>4869</v>
      </c>
    </row>
    <row r="27" spans="1:4" x14ac:dyDescent="0.25">
      <c r="A27">
        <v>20989</v>
      </c>
      <c r="B27" t="s">
        <v>109</v>
      </c>
      <c r="C27" s="4">
        <v>43</v>
      </c>
      <c r="D27" s="9">
        <v>5603</v>
      </c>
    </row>
    <row r="28" spans="1:4" x14ac:dyDescent="0.25">
      <c r="A28">
        <v>20043</v>
      </c>
      <c r="B28" t="s">
        <v>184</v>
      </c>
      <c r="C28" s="4">
        <v>42</v>
      </c>
      <c r="D28" s="9">
        <v>3522</v>
      </c>
    </row>
    <row r="29" spans="1:4" x14ac:dyDescent="0.25">
      <c r="A29">
        <v>19942</v>
      </c>
      <c r="B29" t="s">
        <v>52</v>
      </c>
      <c r="C29" s="4">
        <v>41</v>
      </c>
      <c r="D29" s="9">
        <v>6372</v>
      </c>
    </row>
    <row r="30" spans="1:4" x14ac:dyDescent="0.25">
      <c r="A30">
        <v>20018</v>
      </c>
      <c r="B30" t="s">
        <v>11</v>
      </c>
      <c r="C30" s="4">
        <v>41</v>
      </c>
      <c r="D30" s="9">
        <v>245</v>
      </c>
    </row>
    <row r="31" spans="1:4" x14ac:dyDescent="0.25">
      <c r="A31">
        <v>19361</v>
      </c>
      <c r="B31" t="s">
        <v>156</v>
      </c>
      <c r="C31" s="4">
        <v>40</v>
      </c>
      <c r="D31" s="9">
        <v>584</v>
      </c>
    </row>
    <row r="32" spans="1:4" x14ac:dyDescent="0.25">
      <c r="A32">
        <v>21105</v>
      </c>
      <c r="B32" t="s">
        <v>126</v>
      </c>
      <c r="C32" s="4">
        <v>39</v>
      </c>
      <c r="D32" s="9">
        <v>2257</v>
      </c>
    </row>
    <row r="33" spans="1:4" x14ac:dyDescent="0.25">
      <c r="A33">
        <v>20317</v>
      </c>
      <c r="B33" t="s">
        <v>39</v>
      </c>
      <c r="C33" s="4">
        <v>39</v>
      </c>
      <c r="D33" s="9">
        <v>3869</v>
      </c>
    </row>
    <row r="34" spans="1:4" x14ac:dyDescent="0.25">
      <c r="A34">
        <v>21011</v>
      </c>
      <c r="B34" t="s">
        <v>110</v>
      </c>
      <c r="C34" s="4">
        <v>38</v>
      </c>
      <c r="D34" s="9">
        <v>2412</v>
      </c>
    </row>
    <row r="35" spans="1:4" x14ac:dyDescent="0.25">
      <c r="A35">
        <v>20965</v>
      </c>
      <c r="B35" t="s">
        <v>6</v>
      </c>
      <c r="C35" s="4">
        <v>37</v>
      </c>
      <c r="D35" s="9">
        <v>3774</v>
      </c>
    </row>
    <row r="36" spans="1:4" x14ac:dyDescent="0.25">
      <c r="A36">
        <v>20572</v>
      </c>
      <c r="B36" t="s">
        <v>120</v>
      </c>
      <c r="C36" s="4">
        <v>37</v>
      </c>
      <c r="D36" s="9">
        <v>3469</v>
      </c>
    </row>
    <row r="37" spans="1:4" x14ac:dyDescent="0.25">
      <c r="A37">
        <v>19895</v>
      </c>
      <c r="B37" t="s">
        <v>65</v>
      </c>
      <c r="C37" s="4">
        <v>36</v>
      </c>
      <c r="D37" s="9">
        <v>448</v>
      </c>
    </row>
    <row r="38" spans="1:4" x14ac:dyDescent="0.25">
      <c r="A38">
        <v>20794</v>
      </c>
      <c r="B38" t="s">
        <v>130</v>
      </c>
      <c r="C38" s="4">
        <v>36</v>
      </c>
      <c r="D38" s="9">
        <v>1712</v>
      </c>
    </row>
    <row r="39" spans="1:4" x14ac:dyDescent="0.25">
      <c r="A39">
        <v>19630</v>
      </c>
      <c r="B39" t="s">
        <v>19</v>
      </c>
      <c r="C39" s="4">
        <v>34</v>
      </c>
      <c r="D39" s="9">
        <v>6260</v>
      </c>
    </row>
    <row r="40" spans="1:4" x14ac:dyDescent="0.25">
      <c r="A40">
        <v>21090</v>
      </c>
      <c r="B40" t="s">
        <v>88</v>
      </c>
      <c r="C40" s="4">
        <v>33</v>
      </c>
      <c r="D40" s="9">
        <v>2015</v>
      </c>
    </row>
    <row r="41" spans="1:4" x14ac:dyDescent="0.25">
      <c r="A41">
        <v>19578</v>
      </c>
      <c r="B41" t="s">
        <v>149</v>
      </c>
      <c r="C41" s="4">
        <v>32</v>
      </c>
      <c r="D41" s="9">
        <v>1025</v>
      </c>
    </row>
    <row r="42" spans="1:4" x14ac:dyDescent="0.25">
      <c r="A42">
        <v>21030</v>
      </c>
      <c r="B42" t="s">
        <v>100</v>
      </c>
      <c r="C42" s="4">
        <v>32</v>
      </c>
      <c r="D42" s="9">
        <v>6391</v>
      </c>
    </row>
    <row r="43" spans="1:4" x14ac:dyDescent="0.25">
      <c r="A43">
        <v>20587</v>
      </c>
      <c r="B43" t="s">
        <v>58</v>
      </c>
      <c r="C43" s="4">
        <v>32</v>
      </c>
      <c r="D43" s="9">
        <v>4294</v>
      </c>
    </row>
    <row r="44" spans="1:4" x14ac:dyDescent="0.25">
      <c r="A44" t="s">
        <v>204</v>
      </c>
      <c r="C44" s="4">
        <v>1802</v>
      </c>
      <c r="D44" s="9">
        <v>132630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9"/>
  <sheetViews>
    <sheetView workbookViewId="0">
      <selection activeCell="A5" sqref="A5"/>
    </sheetView>
  </sheetViews>
  <sheetFormatPr defaultRowHeight="15" x14ac:dyDescent="0.25"/>
  <cols>
    <col min="2" max="2" width="21.5703125" bestFit="1" customWidth="1"/>
    <col min="3" max="3" width="9.7109375" bestFit="1" customWidth="1"/>
    <col min="4" max="4" width="15.140625" bestFit="1" customWidth="1"/>
  </cols>
  <sheetData>
    <row r="1" spans="1:4" x14ac:dyDescent="0.25">
      <c r="A1" s="8" t="s">
        <v>203</v>
      </c>
      <c r="B1" t="s">
        <v>210</v>
      </c>
    </row>
    <row r="3" spans="1:4" x14ac:dyDescent="0.25">
      <c r="A3" s="8" t="s">
        <v>192</v>
      </c>
      <c r="B3" s="8" t="s">
        <v>0</v>
      </c>
      <c r="C3" t="s">
        <v>207</v>
      </c>
      <c r="D3" t="s">
        <v>208</v>
      </c>
    </row>
    <row r="4" spans="1:4" x14ac:dyDescent="0.25">
      <c r="A4">
        <v>19269</v>
      </c>
      <c r="B4" t="s">
        <v>51</v>
      </c>
      <c r="C4" s="4">
        <v>89</v>
      </c>
      <c r="D4" s="9">
        <v>5027</v>
      </c>
    </row>
    <row r="5" spans="1:4" x14ac:dyDescent="0.25">
      <c r="A5">
        <v>18740</v>
      </c>
      <c r="B5" t="s">
        <v>86</v>
      </c>
      <c r="C5" s="4">
        <v>88</v>
      </c>
      <c r="D5" s="9">
        <v>5513</v>
      </c>
    </row>
    <row r="6" spans="1:4" x14ac:dyDescent="0.25">
      <c r="A6">
        <v>18532</v>
      </c>
      <c r="B6" t="s">
        <v>157</v>
      </c>
      <c r="C6" s="4">
        <v>87</v>
      </c>
      <c r="D6" s="9">
        <v>3846</v>
      </c>
    </row>
    <row r="7" spans="1:4" x14ac:dyDescent="0.25">
      <c r="A7">
        <v>17678</v>
      </c>
      <c r="B7" t="s">
        <v>37</v>
      </c>
      <c r="C7" s="4">
        <v>86</v>
      </c>
      <c r="D7" s="9">
        <v>1290</v>
      </c>
    </row>
    <row r="8" spans="1:4" x14ac:dyDescent="0.25">
      <c r="A8">
        <v>19550</v>
      </c>
      <c r="B8" t="s">
        <v>179</v>
      </c>
      <c r="C8" s="4">
        <v>84</v>
      </c>
      <c r="D8" s="9">
        <v>4107</v>
      </c>
    </row>
    <row r="9" spans="1:4" x14ac:dyDescent="0.25">
      <c r="A9">
        <v>19150</v>
      </c>
      <c r="B9" t="s">
        <v>25</v>
      </c>
      <c r="C9" s="4">
        <v>80</v>
      </c>
      <c r="D9" s="9">
        <v>1011</v>
      </c>
    </row>
    <row r="10" spans="1:4" x14ac:dyDescent="0.25">
      <c r="A10">
        <v>18579</v>
      </c>
      <c r="B10" t="s">
        <v>190</v>
      </c>
      <c r="C10" s="4">
        <v>79</v>
      </c>
      <c r="D10" s="9">
        <v>2508</v>
      </c>
    </row>
    <row r="11" spans="1:4" x14ac:dyDescent="0.25">
      <c r="A11">
        <v>19254</v>
      </c>
      <c r="B11" t="s">
        <v>163</v>
      </c>
      <c r="C11" s="4">
        <v>79</v>
      </c>
      <c r="D11" s="9">
        <v>5594</v>
      </c>
    </row>
    <row r="12" spans="1:4" x14ac:dyDescent="0.25">
      <c r="A12">
        <v>18840</v>
      </c>
      <c r="B12" t="s">
        <v>60</v>
      </c>
      <c r="C12" s="4">
        <v>78</v>
      </c>
      <c r="D12" s="9">
        <v>3815</v>
      </c>
    </row>
    <row r="13" spans="1:4" x14ac:dyDescent="0.25">
      <c r="A13">
        <v>20639</v>
      </c>
      <c r="B13" t="s">
        <v>165</v>
      </c>
      <c r="C13" s="4">
        <v>78</v>
      </c>
      <c r="D13" s="9">
        <v>137</v>
      </c>
    </row>
    <row r="14" spans="1:4" x14ac:dyDescent="0.25">
      <c r="A14">
        <v>19484</v>
      </c>
      <c r="B14" t="s">
        <v>111</v>
      </c>
      <c r="C14" s="4">
        <v>77</v>
      </c>
      <c r="D14" s="9">
        <v>1641</v>
      </c>
    </row>
    <row r="15" spans="1:4" x14ac:dyDescent="0.25">
      <c r="A15">
        <v>19707</v>
      </c>
      <c r="B15" t="s">
        <v>188</v>
      </c>
      <c r="C15" s="4">
        <v>77</v>
      </c>
      <c r="D15" s="9">
        <v>4416</v>
      </c>
    </row>
    <row r="16" spans="1:4" x14ac:dyDescent="0.25">
      <c r="A16">
        <v>19996</v>
      </c>
      <c r="B16" t="s">
        <v>24</v>
      </c>
      <c r="C16" s="4">
        <v>77</v>
      </c>
      <c r="D16" s="9">
        <v>1891</v>
      </c>
    </row>
    <row r="17" spans="1:4" x14ac:dyDescent="0.25">
      <c r="A17">
        <v>18789</v>
      </c>
      <c r="B17" t="s">
        <v>50</v>
      </c>
      <c r="C17" s="4">
        <v>77</v>
      </c>
      <c r="D17" s="9">
        <v>4559</v>
      </c>
    </row>
    <row r="18" spans="1:4" x14ac:dyDescent="0.25">
      <c r="A18">
        <v>19425</v>
      </c>
      <c r="B18" t="s">
        <v>54</v>
      </c>
      <c r="C18" s="4">
        <v>77</v>
      </c>
      <c r="D18" s="9">
        <v>3080</v>
      </c>
    </row>
    <row r="19" spans="1:4" x14ac:dyDescent="0.25">
      <c r="A19">
        <v>20666</v>
      </c>
      <c r="B19" t="s">
        <v>121</v>
      </c>
      <c r="C19" s="4">
        <v>76</v>
      </c>
      <c r="D19" s="9">
        <v>499</v>
      </c>
    </row>
    <row r="20" spans="1:4" x14ac:dyDescent="0.25">
      <c r="A20">
        <v>19294</v>
      </c>
      <c r="B20" t="s">
        <v>171</v>
      </c>
      <c r="C20" s="4">
        <v>75</v>
      </c>
      <c r="D20" s="9">
        <v>13</v>
      </c>
    </row>
    <row r="21" spans="1:4" x14ac:dyDescent="0.25">
      <c r="A21">
        <v>18897</v>
      </c>
      <c r="B21" t="s">
        <v>75</v>
      </c>
      <c r="C21" s="4">
        <v>74</v>
      </c>
      <c r="D21" s="9">
        <v>3741</v>
      </c>
    </row>
    <row r="22" spans="1:4" x14ac:dyDescent="0.25">
      <c r="A22">
        <v>19501</v>
      </c>
      <c r="B22" t="s">
        <v>104</v>
      </c>
      <c r="C22" s="4">
        <v>73</v>
      </c>
      <c r="D22" s="9">
        <v>523</v>
      </c>
    </row>
    <row r="23" spans="1:4" x14ac:dyDescent="0.25">
      <c r="A23">
        <v>18881</v>
      </c>
      <c r="B23" t="s">
        <v>183</v>
      </c>
      <c r="C23" s="4">
        <v>72</v>
      </c>
      <c r="D23" s="9">
        <v>1956</v>
      </c>
    </row>
    <row r="24" spans="1:4" x14ac:dyDescent="0.25">
      <c r="A24">
        <v>19130</v>
      </c>
      <c r="B24" t="s">
        <v>10</v>
      </c>
      <c r="C24" s="4">
        <v>72</v>
      </c>
      <c r="D24" s="9">
        <v>524</v>
      </c>
    </row>
    <row r="25" spans="1:4" x14ac:dyDescent="0.25">
      <c r="A25">
        <v>19605</v>
      </c>
      <c r="B25" t="s">
        <v>16</v>
      </c>
      <c r="C25" s="4">
        <v>71</v>
      </c>
      <c r="D25" s="9">
        <v>2006</v>
      </c>
    </row>
    <row r="26" spans="1:4" x14ac:dyDescent="0.25">
      <c r="A26">
        <v>19918</v>
      </c>
      <c r="B26" t="s">
        <v>43</v>
      </c>
      <c r="C26" s="4">
        <v>70</v>
      </c>
      <c r="D26" s="9">
        <v>3030</v>
      </c>
    </row>
    <row r="27" spans="1:4" x14ac:dyDescent="0.25">
      <c r="A27">
        <v>19819</v>
      </c>
      <c r="B27" t="s">
        <v>21</v>
      </c>
      <c r="C27" s="4">
        <v>70</v>
      </c>
      <c r="D27" s="9">
        <v>2940</v>
      </c>
    </row>
    <row r="28" spans="1:4" x14ac:dyDescent="0.25">
      <c r="A28">
        <v>19454</v>
      </c>
      <c r="B28" t="s">
        <v>138</v>
      </c>
      <c r="C28" s="4">
        <v>69</v>
      </c>
      <c r="D28" s="9">
        <v>1099</v>
      </c>
    </row>
    <row r="29" spans="1:4" x14ac:dyDescent="0.25">
      <c r="A29">
        <v>18695</v>
      </c>
      <c r="B29" t="s">
        <v>154</v>
      </c>
      <c r="C29" s="4">
        <v>69</v>
      </c>
      <c r="D29" s="9">
        <v>2476</v>
      </c>
    </row>
    <row r="30" spans="1:4" x14ac:dyDescent="0.25">
      <c r="A30">
        <v>19065</v>
      </c>
      <c r="B30" t="s">
        <v>74</v>
      </c>
      <c r="C30" s="4">
        <v>69</v>
      </c>
      <c r="D30" s="9">
        <v>2031</v>
      </c>
    </row>
    <row r="31" spans="1:4" x14ac:dyDescent="0.25">
      <c r="A31">
        <v>18610</v>
      </c>
      <c r="B31" t="s">
        <v>85</v>
      </c>
      <c r="C31" s="4">
        <v>69</v>
      </c>
      <c r="D31" s="9">
        <v>5914</v>
      </c>
    </row>
    <row r="32" spans="1:4" x14ac:dyDescent="0.25">
      <c r="A32">
        <v>19872</v>
      </c>
      <c r="B32" t="s">
        <v>166</v>
      </c>
      <c r="C32" s="4">
        <v>69</v>
      </c>
      <c r="D32" s="9">
        <v>4044</v>
      </c>
    </row>
    <row r="33" spans="1:4" x14ac:dyDescent="0.25">
      <c r="A33">
        <v>17806</v>
      </c>
      <c r="B33" t="s">
        <v>118</v>
      </c>
      <c r="C33" s="4">
        <v>68</v>
      </c>
      <c r="D33" s="9">
        <v>4904</v>
      </c>
    </row>
    <row r="34" spans="1:4" x14ac:dyDescent="0.25">
      <c r="A34">
        <v>20124</v>
      </c>
      <c r="B34" t="s">
        <v>66</v>
      </c>
      <c r="C34" s="4">
        <v>68</v>
      </c>
      <c r="D34" s="9">
        <v>5741</v>
      </c>
    </row>
    <row r="35" spans="1:4" x14ac:dyDescent="0.25">
      <c r="A35">
        <v>20442</v>
      </c>
      <c r="B35" t="s">
        <v>106</v>
      </c>
      <c r="C35" s="4">
        <v>67</v>
      </c>
      <c r="D35" s="9">
        <v>6121</v>
      </c>
    </row>
    <row r="36" spans="1:4" x14ac:dyDescent="0.25">
      <c r="A36">
        <v>20687</v>
      </c>
      <c r="B36" t="s">
        <v>143</v>
      </c>
      <c r="C36" s="4">
        <v>65</v>
      </c>
      <c r="D36" s="9">
        <v>2633</v>
      </c>
    </row>
    <row r="37" spans="1:4" x14ac:dyDescent="0.25">
      <c r="A37">
        <v>19104</v>
      </c>
      <c r="B37" t="s">
        <v>7</v>
      </c>
      <c r="C37" s="4">
        <v>64</v>
      </c>
      <c r="D37" s="9">
        <v>2168</v>
      </c>
    </row>
    <row r="38" spans="1:4" x14ac:dyDescent="0.25">
      <c r="A38">
        <v>20190</v>
      </c>
      <c r="B38" t="s">
        <v>140</v>
      </c>
      <c r="C38" s="4">
        <v>64</v>
      </c>
      <c r="D38" s="9">
        <v>4343</v>
      </c>
    </row>
    <row r="39" spans="1:4" x14ac:dyDescent="0.25">
      <c r="A39">
        <v>18636</v>
      </c>
      <c r="B39" t="s">
        <v>56</v>
      </c>
      <c r="C39" s="4">
        <v>64</v>
      </c>
      <c r="D39" s="9">
        <v>4582</v>
      </c>
    </row>
    <row r="40" spans="1:4" x14ac:dyDescent="0.25">
      <c r="A40">
        <v>20466</v>
      </c>
      <c r="B40" t="s">
        <v>38</v>
      </c>
      <c r="C40" s="4">
        <v>63</v>
      </c>
      <c r="D40" s="9">
        <v>1070</v>
      </c>
    </row>
    <row r="41" spans="1:4" x14ac:dyDescent="0.25">
      <c r="A41">
        <v>19969</v>
      </c>
      <c r="B41" t="s">
        <v>26</v>
      </c>
      <c r="C41" s="4">
        <v>63</v>
      </c>
      <c r="D41" s="9">
        <v>3612</v>
      </c>
    </row>
    <row r="42" spans="1:4" x14ac:dyDescent="0.25">
      <c r="A42">
        <v>18975</v>
      </c>
      <c r="B42" t="s">
        <v>158</v>
      </c>
      <c r="C42" s="4">
        <v>63</v>
      </c>
      <c r="D42" s="9">
        <v>5955</v>
      </c>
    </row>
    <row r="43" spans="1:4" x14ac:dyDescent="0.25">
      <c r="A43">
        <v>20164</v>
      </c>
      <c r="B43" t="s">
        <v>175</v>
      </c>
      <c r="C43" s="4">
        <v>62</v>
      </c>
      <c r="D43" s="9">
        <v>2132</v>
      </c>
    </row>
    <row r="44" spans="1:4" x14ac:dyDescent="0.25">
      <c r="A44">
        <v>18860</v>
      </c>
      <c r="B44" t="s">
        <v>44</v>
      </c>
      <c r="C44" s="4">
        <v>62</v>
      </c>
      <c r="D44" s="9">
        <v>3458</v>
      </c>
    </row>
    <row r="45" spans="1:4" x14ac:dyDescent="0.25">
      <c r="A45">
        <v>19340</v>
      </c>
      <c r="B45" t="s">
        <v>170</v>
      </c>
      <c r="C45" s="4">
        <v>62</v>
      </c>
      <c r="D45" s="9">
        <v>867</v>
      </c>
    </row>
    <row r="46" spans="1:4" x14ac:dyDescent="0.25">
      <c r="A46">
        <v>19843</v>
      </c>
      <c r="B46" t="s">
        <v>142</v>
      </c>
      <c r="C46" s="4">
        <v>61</v>
      </c>
      <c r="D46" s="9">
        <v>5444</v>
      </c>
    </row>
    <row r="47" spans="1:4" x14ac:dyDescent="0.25">
      <c r="A47">
        <v>20897</v>
      </c>
      <c r="B47" t="s">
        <v>155</v>
      </c>
      <c r="C47" s="4">
        <v>61</v>
      </c>
      <c r="D47" s="9">
        <v>254</v>
      </c>
    </row>
    <row r="48" spans="1:4" x14ac:dyDescent="0.25">
      <c r="A48">
        <v>20874</v>
      </c>
      <c r="B48" t="s">
        <v>155</v>
      </c>
      <c r="C48" s="4">
        <v>61</v>
      </c>
      <c r="D48" s="9">
        <v>175</v>
      </c>
    </row>
    <row r="49" spans="1:4" x14ac:dyDescent="0.25">
      <c r="A49" t="s">
        <v>204</v>
      </c>
      <c r="C49" s="4">
        <v>3229</v>
      </c>
      <c r="D49" s="9">
        <v>132690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0"/>
  <sheetViews>
    <sheetView workbookViewId="0">
      <selection activeCell="A5" sqref="A5"/>
    </sheetView>
  </sheetViews>
  <sheetFormatPr defaultRowHeight="15" x14ac:dyDescent="0.25"/>
  <cols>
    <col min="2" max="2" width="22.5703125" bestFit="1" customWidth="1"/>
    <col min="3" max="3" width="9.7109375" bestFit="1" customWidth="1"/>
    <col min="4" max="4" width="15.140625" bestFit="1" customWidth="1"/>
  </cols>
  <sheetData>
    <row r="1" spans="1:4" x14ac:dyDescent="0.25">
      <c r="A1" s="8" t="s">
        <v>203</v>
      </c>
      <c r="B1" t="s">
        <v>209</v>
      </c>
    </row>
    <row r="3" spans="1:4" x14ac:dyDescent="0.25">
      <c r="A3" s="8" t="s">
        <v>192</v>
      </c>
      <c r="B3" s="8" t="s">
        <v>0</v>
      </c>
      <c r="C3" t="s">
        <v>207</v>
      </c>
      <c r="D3" t="s">
        <v>208</v>
      </c>
    </row>
    <row r="4" spans="1:4" x14ac:dyDescent="0.25">
      <c r="A4">
        <v>17187</v>
      </c>
      <c r="B4" t="s">
        <v>59</v>
      </c>
      <c r="C4" s="4">
        <v>247</v>
      </c>
      <c r="D4" s="9">
        <v>1416</v>
      </c>
    </row>
    <row r="5" spans="1:4" x14ac:dyDescent="0.25">
      <c r="A5">
        <v>17145</v>
      </c>
      <c r="B5" t="s">
        <v>181</v>
      </c>
      <c r="C5" s="4">
        <v>242</v>
      </c>
      <c r="D5" s="9">
        <v>6448</v>
      </c>
    </row>
    <row r="6" spans="1:4" x14ac:dyDescent="0.25">
      <c r="A6">
        <v>17221</v>
      </c>
      <c r="B6" t="s">
        <v>22</v>
      </c>
      <c r="C6" s="4">
        <v>223</v>
      </c>
      <c r="D6" s="9">
        <v>4797</v>
      </c>
    </row>
    <row r="7" spans="1:4" x14ac:dyDescent="0.25">
      <c r="A7">
        <v>17476</v>
      </c>
      <c r="B7" t="s">
        <v>47</v>
      </c>
      <c r="C7" s="4">
        <v>207</v>
      </c>
      <c r="D7" s="9">
        <v>3531</v>
      </c>
    </row>
    <row r="8" spans="1:4" x14ac:dyDescent="0.25">
      <c r="A8">
        <v>17495</v>
      </c>
      <c r="B8" t="s">
        <v>28</v>
      </c>
      <c r="C8" s="4">
        <v>207</v>
      </c>
      <c r="D8" s="9">
        <v>4292</v>
      </c>
    </row>
    <row r="9" spans="1:4" x14ac:dyDescent="0.25">
      <c r="A9">
        <v>17312</v>
      </c>
      <c r="B9" t="s">
        <v>117</v>
      </c>
      <c r="C9" s="4">
        <v>189</v>
      </c>
      <c r="D9" s="9">
        <v>111</v>
      </c>
    </row>
    <row r="10" spans="1:4" x14ac:dyDescent="0.25">
      <c r="A10">
        <v>17123</v>
      </c>
      <c r="B10" t="s">
        <v>36</v>
      </c>
      <c r="C10" s="4">
        <v>188</v>
      </c>
      <c r="D10" s="9">
        <v>1718</v>
      </c>
    </row>
    <row r="11" spans="1:4" x14ac:dyDescent="0.25">
      <c r="A11">
        <v>17455</v>
      </c>
      <c r="B11" t="s">
        <v>147</v>
      </c>
      <c r="C11" s="4">
        <v>185</v>
      </c>
      <c r="D11" s="9">
        <v>3846</v>
      </c>
    </row>
    <row r="12" spans="1:4" x14ac:dyDescent="0.25">
      <c r="A12">
        <v>17721</v>
      </c>
      <c r="B12" t="s">
        <v>128</v>
      </c>
      <c r="C12" s="4">
        <v>180</v>
      </c>
      <c r="D12" s="9">
        <v>970</v>
      </c>
    </row>
    <row r="13" spans="1:4" x14ac:dyDescent="0.25">
      <c r="A13">
        <v>17288</v>
      </c>
      <c r="B13" t="s">
        <v>134</v>
      </c>
      <c r="C13" s="4">
        <v>180</v>
      </c>
      <c r="D13" s="9">
        <v>5517</v>
      </c>
    </row>
    <row r="14" spans="1:4" x14ac:dyDescent="0.25">
      <c r="A14">
        <v>17436</v>
      </c>
      <c r="B14" t="s">
        <v>79</v>
      </c>
      <c r="C14" s="4">
        <v>178</v>
      </c>
      <c r="D14" s="9">
        <v>2038</v>
      </c>
    </row>
    <row r="15" spans="1:4" x14ac:dyDescent="0.25">
      <c r="A15">
        <v>17340</v>
      </c>
      <c r="B15" t="s">
        <v>95</v>
      </c>
      <c r="C15" s="4">
        <v>175</v>
      </c>
      <c r="D15" s="9">
        <v>1617</v>
      </c>
    </row>
    <row r="16" spans="1:4" x14ac:dyDescent="0.25">
      <c r="A16">
        <v>17829</v>
      </c>
      <c r="B16" t="s">
        <v>80</v>
      </c>
      <c r="C16" s="4">
        <v>173</v>
      </c>
      <c r="D16" s="9">
        <v>4562</v>
      </c>
    </row>
    <row r="17" spans="1:4" x14ac:dyDescent="0.25">
      <c r="A17">
        <v>17166</v>
      </c>
      <c r="B17" t="s">
        <v>132</v>
      </c>
      <c r="C17" s="4">
        <v>171</v>
      </c>
      <c r="D17" s="9">
        <v>1440</v>
      </c>
    </row>
    <row r="18" spans="1:4" x14ac:dyDescent="0.25">
      <c r="A18">
        <v>17946</v>
      </c>
      <c r="B18" t="s">
        <v>178</v>
      </c>
      <c r="C18" s="4">
        <v>171</v>
      </c>
      <c r="D18" s="9">
        <v>217</v>
      </c>
    </row>
    <row r="19" spans="1:4" x14ac:dyDescent="0.25">
      <c r="A19">
        <v>18045</v>
      </c>
      <c r="B19" t="s">
        <v>82</v>
      </c>
      <c r="C19" s="4">
        <v>169</v>
      </c>
      <c r="D19" s="9">
        <v>2402</v>
      </c>
    </row>
    <row r="20" spans="1:4" x14ac:dyDescent="0.25">
      <c r="A20">
        <v>17263</v>
      </c>
      <c r="B20" t="s">
        <v>127</v>
      </c>
      <c r="C20" s="4">
        <v>167</v>
      </c>
      <c r="D20" s="9">
        <v>2237</v>
      </c>
    </row>
    <row r="21" spans="1:4" x14ac:dyDescent="0.25">
      <c r="A21">
        <v>17637</v>
      </c>
      <c r="B21" t="s">
        <v>45</v>
      </c>
      <c r="C21" s="4">
        <v>167</v>
      </c>
      <c r="D21" s="9">
        <v>1414</v>
      </c>
    </row>
    <row r="22" spans="1:4" x14ac:dyDescent="0.25">
      <c r="A22">
        <v>17907</v>
      </c>
      <c r="B22" t="s">
        <v>41</v>
      </c>
      <c r="C22" s="4">
        <v>164</v>
      </c>
      <c r="D22" s="9">
        <v>1411</v>
      </c>
    </row>
    <row r="23" spans="1:4" x14ac:dyDescent="0.25">
      <c r="A23">
        <v>18161</v>
      </c>
      <c r="B23" t="s">
        <v>122</v>
      </c>
      <c r="C23" s="4">
        <v>159</v>
      </c>
      <c r="D23" s="9">
        <v>5153</v>
      </c>
    </row>
    <row r="24" spans="1:4" x14ac:dyDescent="0.25">
      <c r="A24">
        <v>18187</v>
      </c>
      <c r="B24" t="s">
        <v>161</v>
      </c>
      <c r="C24" s="4">
        <v>157</v>
      </c>
      <c r="D24" s="9">
        <v>6470</v>
      </c>
    </row>
    <row r="25" spans="1:4" x14ac:dyDescent="0.25">
      <c r="A25">
        <v>18406</v>
      </c>
      <c r="B25" t="s">
        <v>6</v>
      </c>
      <c r="C25" s="4">
        <v>157</v>
      </c>
      <c r="D25" s="9">
        <v>2458</v>
      </c>
    </row>
    <row r="26" spans="1:4" x14ac:dyDescent="0.25">
      <c r="A26">
        <v>18011</v>
      </c>
      <c r="B26" t="s">
        <v>164</v>
      </c>
      <c r="C26" s="4">
        <v>154</v>
      </c>
      <c r="D26" s="9">
        <v>3366</v>
      </c>
    </row>
    <row r="27" spans="1:4" x14ac:dyDescent="0.25">
      <c r="A27">
        <v>17748</v>
      </c>
      <c r="B27" t="s">
        <v>141</v>
      </c>
      <c r="C27" s="4">
        <v>153</v>
      </c>
      <c r="D27" s="9">
        <v>5836</v>
      </c>
    </row>
    <row r="28" spans="1:4" x14ac:dyDescent="0.25">
      <c r="A28">
        <v>17962</v>
      </c>
      <c r="B28" t="s">
        <v>187</v>
      </c>
      <c r="C28" s="4">
        <v>153</v>
      </c>
      <c r="D28" s="9">
        <v>715</v>
      </c>
    </row>
    <row r="29" spans="1:4" x14ac:dyDescent="0.25">
      <c r="A29">
        <v>18273</v>
      </c>
      <c r="B29" t="s">
        <v>131</v>
      </c>
      <c r="C29" s="4">
        <v>152</v>
      </c>
      <c r="D29" s="9">
        <v>282</v>
      </c>
    </row>
    <row r="30" spans="1:4" x14ac:dyDescent="0.25">
      <c r="A30">
        <v>18213</v>
      </c>
      <c r="B30" t="s">
        <v>13</v>
      </c>
      <c r="C30" s="4">
        <v>150</v>
      </c>
      <c r="D30" s="9">
        <v>1251</v>
      </c>
    </row>
    <row r="31" spans="1:4" x14ac:dyDescent="0.25">
      <c r="A31">
        <v>18141</v>
      </c>
      <c r="B31" t="s">
        <v>8</v>
      </c>
      <c r="C31" s="4">
        <v>149</v>
      </c>
      <c r="D31" s="9">
        <v>873</v>
      </c>
    </row>
    <row r="32" spans="1:4" x14ac:dyDescent="0.25">
      <c r="A32">
        <v>18348</v>
      </c>
      <c r="B32" t="s">
        <v>90</v>
      </c>
      <c r="C32" s="4">
        <v>148</v>
      </c>
      <c r="D32" s="9">
        <v>4569</v>
      </c>
    </row>
    <row r="33" spans="1:4" x14ac:dyDescent="0.25">
      <c r="A33">
        <v>17523</v>
      </c>
      <c r="B33" t="s">
        <v>97</v>
      </c>
      <c r="C33" s="4">
        <v>146</v>
      </c>
      <c r="D33" s="9">
        <v>5261</v>
      </c>
    </row>
    <row r="34" spans="1:4" x14ac:dyDescent="0.25">
      <c r="A34">
        <v>17550</v>
      </c>
      <c r="B34" t="s">
        <v>4</v>
      </c>
      <c r="C34" s="4">
        <v>143</v>
      </c>
      <c r="D34" s="9">
        <v>343</v>
      </c>
    </row>
    <row r="35" spans="1:4" x14ac:dyDescent="0.25">
      <c r="A35">
        <v>17585</v>
      </c>
      <c r="B35" t="s">
        <v>4</v>
      </c>
      <c r="C35" s="4">
        <v>143</v>
      </c>
      <c r="D35" s="9">
        <v>159</v>
      </c>
    </row>
    <row r="36" spans="1:4" x14ac:dyDescent="0.25">
      <c r="A36">
        <v>17092</v>
      </c>
      <c r="B36" t="s">
        <v>89</v>
      </c>
      <c r="C36" s="4">
        <v>143</v>
      </c>
      <c r="D36" s="9">
        <v>3282</v>
      </c>
    </row>
    <row r="37" spans="1:4" x14ac:dyDescent="0.25">
      <c r="A37">
        <v>18103</v>
      </c>
      <c r="B37" t="s">
        <v>168</v>
      </c>
      <c r="C37" s="4">
        <v>142</v>
      </c>
      <c r="D37" s="9">
        <v>5636</v>
      </c>
    </row>
    <row r="38" spans="1:4" x14ac:dyDescent="0.25">
      <c r="A38">
        <v>18433</v>
      </c>
      <c r="B38" t="s">
        <v>14</v>
      </c>
      <c r="C38" s="4">
        <v>140</v>
      </c>
      <c r="D38" s="9">
        <v>1017</v>
      </c>
    </row>
    <row r="39" spans="1:4" x14ac:dyDescent="0.25">
      <c r="A39">
        <v>17863</v>
      </c>
      <c r="B39" t="s">
        <v>180</v>
      </c>
      <c r="C39" s="4">
        <v>138</v>
      </c>
      <c r="D39" s="9">
        <v>1356</v>
      </c>
    </row>
    <row r="40" spans="1:4" x14ac:dyDescent="0.25">
      <c r="A40">
        <v>17785</v>
      </c>
      <c r="B40" t="s">
        <v>136</v>
      </c>
      <c r="C40" s="4">
        <v>137</v>
      </c>
      <c r="D40" s="9">
        <v>4241</v>
      </c>
    </row>
    <row r="41" spans="1:4" x14ac:dyDescent="0.25">
      <c r="A41">
        <v>18245</v>
      </c>
      <c r="B41" t="s">
        <v>185</v>
      </c>
      <c r="C41" s="4">
        <v>135</v>
      </c>
      <c r="D41" s="9">
        <v>1704</v>
      </c>
    </row>
    <row r="42" spans="1:4" x14ac:dyDescent="0.25">
      <c r="A42">
        <v>18070</v>
      </c>
      <c r="B42" t="s">
        <v>15</v>
      </c>
      <c r="C42" s="4">
        <v>134</v>
      </c>
      <c r="D42" s="9">
        <v>6476</v>
      </c>
    </row>
    <row r="43" spans="1:4" x14ac:dyDescent="0.25">
      <c r="A43">
        <v>18559</v>
      </c>
      <c r="B43" t="s">
        <v>10</v>
      </c>
      <c r="C43" s="4">
        <v>133</v>
      </c>
      <c r="D43" s="9">
        <v>4914</v>
      </c>
    </row>
    <row r="44" spans="1:4" x14ac:dyDescent="0.25">
      <c r="A44">
        <v>18228</v>
      </c>
      <c r="B44" t="s">
        <v>160</v>
      </c>
      <c r="C44" s="4">
        <v>131</v>
      </c>
      <c r="D44" s="9">
        <v>4013</v>
      </c>
    </row>
    <row r="45" spans="1:4" x14ac:dyDescent="0.25">
      <c r="A45">
        <v>17883</v>
      </c>
      <c r="B45" t="s">
        <v>101</v>
      </c>
      <c r="C45" s="4">
        <v>131</v>
      </c>
      <c r="D45" s="9">
        <v>5394</v>
      </c>
    </row>
    <row r="46" spans="1:4" x14ac:dyDescent="0.25">
      <c r="A46">
        <v>18457</v>
      </c>
      <c r="B46" t="s">
        <v>48</v>
      </c>
      <c r="C46" s="4">
        <v>130</v>
      </c>
      <c r="D46" s="9">
        <v>125</v>
      </c>
    </row>
    <row r="47" spans="1:4" x14ac:dyDescent="0.25">
      <c r="A47">
        <v>17405</v>
      </c>
      <c r="B47" t="s">
        <v>114</v>
      </c>
      <c r="C47" s="4">
        <v>128</v>
      </c>
      <c r="D47" s="9">
        <v>1822</v>
      </c>
    </row>
    <row r="48" spans="1:4" x14ac:dyDescent="0.25">
      <c r="A48">
        <v>17241</v>
      </c>
      <c r="B48" t="s">
        <v>93</v>
      </c>
      <c r="C48" s="4">
        <v>128</v>
      </c>
      <c r="D48" s="9">
        <v>1929</v>
      </c>
    </row>
    <row r="49" spans="1:4" x14ac:dyDescent="0.25">
      <c r="A49">
        <v>17375</v>
      </c>
      <c r="B49" t="s">
        <v>72</v>
      </c>
      <c r="C49" s="4">
        <v>127</v>
      </c>
      <c r="D49" s="9">
        <v>4865</v>
      </c>
    </row>
    <row r="50" spans="1:4" x14ac:dyDescent="0.25">
      <c r="A50">
        <v>17988</v>
      </c>
      <c r="B50" t="s">
        <v>172</v>
      </c>
      <c r="C50" s="4">
        <v>126</v>
      </c>
      <c r="D50" s="9">
        <v>1499</v>
      </c>
    </row>
    <row r="51" spans="1:4" x14ac:dyDescent="0.25">
      <c r="A51">
        <v>17604</v>
      </c>
      <c r="B51" t="s">
        <v>146</v>
      </c>
      <c r="C51" s="4">
        <v>123</v>
      </c>
      <c r="D51" s="9">
        <v>835</v>
      </c>
    </row>
    <row r="52" spans="1:4" x14ac:dyDescent="0.25">
      <c r="A52">
        <v>17654</v>
      </c>
      <c r="B52" t="s">
        <v>9</v>
      </c>
      <c r="C52" s="4">
        <v>120</v>
      </c>
      <c r="D52" s="9">
        <v>6013</v>
      </c>
    </row>
    <row r="53" spans="1:4" x14ac:dyDescent="0.25">
      <c r="A53">
        <v>18678</v>
      </c>
      <c r="B53" t="s">
        <v>17</v>
      </c>
      <c r="C53" s="4">
        <v>118</v>
      </c>
      <c r="D53" s="9">
        <v>4850</v>
      </c>
    </row>
    <row r="54" spans="1:4" x14ac:dyDescent="0.25">
      <c r="A54">
        <v>17699</v>
      </c>
      <c r="B54" t="s">
        <v>125</v>
      </c>
      <c r="C54" s="4">
        <v>118</v>
      </c>
      <c r="D54" s="9">
        <v>5681</v>
      </c>
    </row>
    <row r="55" spans="1:4" x14ac:dyDescent="0.25">
      <c r="A55">
        <v>18716</v>
      </c>
      <c r="B55" t="s">
        <v>98</v>
      </c>
      <c r="C55" s="4">
        <v>116</v>
      </c>
      <c r="D55" s="9">
        <v>2932</v>
      </c>
    </row>
    <row r="56" spans="1:4" x14ac:dyDescent="0.25">
      <c r="A56">
        <v>18763</v>
      </c>
      <c r="B56" t="s">
        <v>67</v>
      </c>
      <c r="C56" s="4">
        <v>116</v>
      </c>
      <c r="D56" s="9">
        <v>3459</v>
      </c>
    </row>
    <row r="57" spans="1:4" x14ac:dyDescent="0.25">
      <c r="A57">
        <v>17929</v>
      </c>
      <c r="B57" t="s">
        <v>83</v>
      </c>
      <c r="C57" s="4">
        <v>116</v>
      </c>
      <c r="D57" s="9">
        <v>5660</v>
      </c>
    </row>
    <row r="58" spans="1:4" x14ac:dyDescent="0.25">
      <c r="A58">
        <v>18500</v>
      </c>
      <c r="B58" t="s">
        <v>5</v>
      </c>
      <c r="C58" s="4">
        <v>115</v>
      </c>
      <c r="D58" s="9">
        <v>1939</v>
      </c>
    </row>
    <row r="59" spans="1:4" x14ac:dyDescent="0.25">
      <c r="A59">
        <v>18377</v>
      </c>
      <c r="B59" t="s">
        <v>107</v>
      </c>
      <c r="C59" s="4">
        <v>113</v>
      </c>
      <c r="D59" s="9">
        <v>3094</v>
      </c>
    </row>
    <row r="60" spans="1:4" x14ac:dyDescent="0.25">
      <c r="A60">
        <v>18120</v>
      </c>
      <c r="B60" t="s">
        <v>169</v>
      </c>
      <c r="C60" s="4">
        <v>113</v>
      </c>
      <c r="D60" s="9">
        <v>6267</v>
      </c>
    </row>
    <row r="61" spans="1:4" x14ac:dyDescent="0.25">
      <c r="A61">
        <v>18320</v>
      </c>
      <c r="B61" t="s">
        <v>84</v>
      </c>
      <c r="C61" s="4">
        <v>112</v>
      </c>
      <c r="D61" s="9">
        <v>2246</v>
      </c>
    </row>
    <row r="62" spans="1:4" x14ac:dyDescent="0.25">
      <c r="A62">
        <v>18300</v>
      </c>
      <c r="B62" t="s">
        <v>81</v>
      </c>
      <c r="C62" s="4">
        <v>110</v>
      </c>
      <c r="D62" s="9">
        <v>4694</v>
      </c>
    </row>
    <row r="63" spans="1:4" x14ac:dyDescent="0.25">
      <c r="A63">
        <v>18659</v>
      </c>
      <c r="B63" t="s">
        <v>96</v>
      </c>
      <c r="C63" s="4">
        <v>108</v>
      </c>
      <c r="D63" s="9">
        <v>2138</v>
      </c>
    </row>
    <row r="64" spans="1:4" x14ac:dyDescent="0.25">
      <c r="A64">
        <v>18480</v>
      </c>
      <c r="B64" t="s">
        <v>159</v>
      </c>
      <c r="C64" s="4">
        <v>104</v>
      </c>
      <c r="D64" s="9">
        <v>2780</v>
      </c>
    </row>
    <row r="65" spans="1:4" x14ac:dyDescent="0.25">
      <c r="A65">
        <v>19017</v>
      </c>
      <c r="B65" t="s">
        <v>29</v>
      </c>
      <c r="C65" s="4">
        <v>97</v>
      </c>
      <c r="D65" s="9">
        <v>6497</v>
      </c>
    </row>
    <row r="66" spans="1:4" x14ac:dyDescent="0.25">
      <c r="A66">
        <v>18813</v>
      </c>
      <c r="B66" t="s">
        <v>91</v>
      </c>
      <c r="C66" s="4">
        <v>95</v>
      </c>
      <c r="D66" s="9">
        <v>2220</v>
      </c>
    </row>
    <row r="67" spans="1:4" x14ac:dyDescent="0.25">
      <c r="A67">
        <v>18992</v>
      </c>
      <c r="B67" t="s">
        <v>94</v>
      </c>
      <c r="C67" s="4">
        <v>95</v>
      </c>
      <c r="D67" s="9">
        <v>2449</v>
      </c>
    </row>
    <row r="68" spans="1:4" x14ac:dyDescent="0.25">
      <c r="A68">
        <v>19044</v>
      </c>
      <c r="B68" t="s">
        <v>102</v>
      </c>
      <c r="C68" s="4">
        <v>93</v>
      </c>
      <c r="D68" s="9">
        <v>5171</v>
      </c>
    </row>
    <row r="69" spans="1:4" x14ac:dyDescent="0.25">
      <c r="A69">
        <v>18944</v>
      </c>
      <c r="B69" t="s">
        <v>150</v>
      </c>
      <c r="C69" s="4">
        <v>91</v>
      </c>
      <c r="D69" s="9">
        <v>1927</v>
      </c>
    </row>
    <row r="70" spans="1:4" x14ac:dyDescent="0.25">
      <c r="A70" t="s">
        <v>204</v>
      </c>
      <c r="C70" s="4">
        <v>9623</v>
      </c>
      <c r="D70" s="9">
        <v>205845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6"/>
  <sheetViews>
    <sheetView workbookViewId="0">
      <selection activeCell="A5" sqref="A5"/>
    </sheetView>
  </sheetViews>
  <sheetFormatPr defaultRowHeight="15" x14ac:dyDescent="0.25"/>
  <cols>
    <col min="1" max="1" width="24.140625" bestFit="1" customWidth="1"/>
    <col min="2" max="2" width="20.5703125" bestFit="1" customWidth="1"/>
    <col min="3" max="3" width="9.7109375" bestFit="1" customWidth="1"/>
    <col min="4" max="4" width="15.140625" bestFit="1" customWidth="1"/>
  </cols>
  <sheetData>
    <row r="1" spans="1:4" x14ac:dyDescent="0.25">
      <c r="A1" s="8" t="s">
        <v>203</v>
      </c>
      <c r="B1" t="s">
        <v>206</v>
      </c>
    </row>
    <row r="3" spans="1:4" x14ac:dyDescent="0.25">
      <c r="A3" s="8" t="s">
        <v>212</v>
      </c>
      <c r="B3" s="8" t="s">
        <v>3</v>
      </c>
      <c r="C3" t="s">
        <v>207</v>
      </c>
      <c r="D3" t="s">
        <v>208</v>
      </c>
    </row>
    <row r="4" spans="1:4" x14ac:dyDescent="0.25">
      <c r="A4" t="s">
        <v>387</v>
      </c>
      <c r="B4" s="2">
        <v>41806</v>
      </c>
      <c r="C4" s="4">
        <v>30</v>
      </c>
      <c r="D4" s="16">
        <v>329</v>
      </c>
    </row>
    <row r="5" spans="1:4" x14ac:dyDescent="0.25">
      <c r="A5" t="s">
        <v>386</v>
      </c>
      <c r="B5" s="2">
        <v>41806</v>
      </c>
      <c r="C5" s="4">
        <v>30</v>
      </c>
      <c r="D5" s="16">
        <v>3095</v>
      </c>
    </row>
    <row r="6" spans="1:4" x14ac:dyDescent="0.25">
      <c r="A6" t="s">
        <v>226</v>
      </c>
      <c r="B6" s="2">
        <v>41807</v>
      </c>
      <c r="C6" s="4">
        <v>29</v>
      </c>
      <c r="D6" s="16">
        <v>3750</v>
      </c>
    </row>
    <row r="7" spans="1:4" x14ac:dyDescent="0.25">
      <c r="A7" t="s">
        <v>295</v>
      </c>
      <c r="B7" s="2">
        <v>41808</v>
      </c>
      <c r="C7" s="4">
        <v>28</v>
      </c>
      <c r="D7" s="16">
        <v>3452</v>
      </c>
    </row>
    <row r="8" spans="1:4" x14ac:dyDescent="0.25">
      <c r="A8" t="s">
        <v>347</v>
      </c>
      <c r="B8" s="2">
        <v>41808</v>
      </c>
      <c r="C8" s="4">
        <v>28</v>
      </c>
      <c r="D8" s="16">
        <v>1027</v>
      </c>
    </row>
    <row r="9" spans="1:4" x14ac:dyDescent="0.25">
      <c r="A9" t="s">
        <v>236</v>
      </c>
      <c r="B9" s="2">
        <v>41808</v>
      </c>
      <c r="C9" s="4">
        <v>28</v>
      </c>
      <c r="D9" s="16">
        <v>1752</v>
      </c>
    </row>
    <row r="10" spans="1:4" x14ac:dyDescent="0.25">
      <c r="A10" t="s">
        <v>273</v>
      </c>
      <c r="B10" s="2">
        <v>41808</v>
      </c>
      <c r="C10" s="4">
        <v>28</v>
      </c>
      <c r="D10" s="16">
        <v>4993</v>
      </c>
    </row>
    <row r="11" spans="1:4" x14ac:dyDescent="0.25">
      <c r="A11" t="s">
        <v>224</v>
      </c>
      <c r="B11" s="2">
        <v>41809</v>
      </c>
      <c r="C11" s="4">
        <v>27</v>
      </c>
      <c r="D11" s="16">
        <v>5987</v>
      </c>
    </row>
    <row r="12" spans="1:4" x14ac:dyDescent="0.25">
      <c r="A12" t="s">
        <v>348</v>
      </c>
      <c r="B12" s="2">
        <v>41809</v>
      </c>
      <c r="C12" s="4">
        <v>27</v>
      </c>
      <c r="D12" s="16">
        <v>1644</v>
      </c>
    </row>
    <row r="13" spans="1:4" x14ac:dyDescent="0.25">
      <c r="A13" t="s">
        <v>214</v>
      </c>
      <c r="B13" s="2">
        <v>41811</v>
      </c>
      <c r="C13" s="4">
        <v>25</v>
      </c>
      <c r="D13" s="16">
        <v>1254</v>
      </c>
    </row>
    <row r="14" spans="1:4" x14ac:dyDescent="0.25">
      <c r="A14" t="s">
        <v>339</v>
      </c>
      <c r="B14" s="2">
        <v>41813</v>
      </c>
      <c r="C14" s="4">
        <v>23</v>
      </c>
      <c r="D14" s="16">
        <v>5264</v>
      </c>
    </row>
    <row r="15" spans="1:4" x14ac:dyDescent="0.25">
      <c r="A15" t="s">
        <v>400</v>
      </c>
      <c r="B15" s="2">
        <v>41814</v>
      </c>
      <c r="C15" s="4">
        <v>22</v>
      </c>
      <c r="D15" s="16">
        <v>3994</v>
      </c>
    </row>
    <row r="16" spans="1:4" x14ac:dyDescent="0.25">
      <c r="A16" t="s">
        <v>262</v>
      </c>
      <c r="B16" s="2">
        <v>41817</v>
      </c>
      <c r="C16" s="4">
        <v>19</v>
      </c>
      <c r="D16" s="16">
        <v>3267</v>
      </c>
    </row>
    <row r="17" spans="1:4" x14ac:dyDescent="0.25">
      <c r="A17" t="s">
        <v>239</v>
      </c>
      <c r="B17" s="2">
        <v>41817</v>
      </c>
      <c r="C17" s="4">
        <v>19</v>
      </c>
      <c r="D17" s="16">
        <v>4393</v>
      </c>
    </row>
    <row r="18" spans="1:4" x14ac:dyDescent="0.25">
      <c r="A18" t="s">
        <v>395</v>
      </c>
      <c r="B18" s="2">
        <v>41817</v>
      </c>
      <c r="C18" s="4">
        <v>19</v>
      </c>
      <c r="D18" s="16">
        <v>3851</v>
      </c>
    </row>
    <row r="19" spans="1:4" x14ac:dyDescent="0.25">
      <c r="A19" t="s">
        <v>268</v>
      </c>
      <c r="B19" s="2">
        <v>41817</v>
      </c>
      <c r="C19" s="4">
        <v>19</v>
      </c>
      <c r="D19" s="16">
        <v>3496</v>
      </c>
    </row>
    <row r="20" spans="1:4" x14ac:dyDescent="0.25">
      <c r="A20" t="s">
        <v>265</v>
      </c>
      <c r="B20" s="2">
        <v>41819</v>
      </c>
      <c r="C20" s="4">
        <v>17</v>
      </c>
      <c r="D20" s="16">
        <v>3457</v>
      </c>
    </row>
    <row r="21" spans="1:4" x14ac:dyDescent="0.25">
      <c r="A21" t="s">
        <v>390</v>
      </c>
      <c r="B21" s="2">
        <v>41819</v>
      </c>
      <c r="C21" s="4">
        <v>17</v>
      </c>
      <c r="D21" s="16">
        <v>3480</v>
      </c>
    </row>
    <row r="22" spans="1:4" x14ac:dyDescent="0.25">
      <c r="A22" t="s">
        <v>368</v>
      </c>
      <c r="B22" s="2">
        <v>41820</v>
      </c>
      <c r="C22" s="4">
        <v>16</v>
      </c>
      <c r="D22" s="16">
        <v>2486</v>
      </c>
    </row>
    <row r="23" spans="1:4" x14ac:dyDescent="0.25">
      <c r="A23" t="s">
        <v>219</v>
      </c>
      <c r="B23" s="2">
        <v>41820</v>
      </c>
      <c r="C23" s="4">
        <v>16</v>
      </c>
      <c r="D23" s="16">
        <v>2743</v>
      </c>
    </row>
    <row r="24" spans="1:4" x14ac:dyDescent="0.25">
      <c r="A24" t="s">
        <v>229</v>
      </c>
      <c r="B24" s="2">
        <v>41821</v>
      </c>
      <c r="C24" s="4">
        <v>15</v>
      </c>
      <c r="D24" s="16">
        <v>3450</v>
      </c>
    </row>
    <row r="25" spans="1:4" x14ac:dyDescent="0.25">
      <c r="A25" t="s">
        <v>316</v>
      </c>
      <c r="B25" s="2">
        <v>41821</v>
      </c>
      <c r="C25" s="4">
        <v>15</v>
      </c>
      <c r="D25" s="16">
        <v>5658</v>
      </c>
    </row>
    <row r="26" spans="1:4" x14ac:dyDescent="0.25">
      <c r="A26" t="s">
        <v>389</v>
      </c>
      <c r="B26" s="2">
        <v>41821</v>
      </c>
      <c r="C26" s="4">
        <v>15</v>
      </c>
      <c r="D26" s="16">
        <v>4718</v>
      </c>
    </row>
    <row r="27" spans="1:4" x14ac:dyDescent="0.25">
      <c r="A27" t="s">
        <v>376</v>
      </c>
      <c r="B27" s="2">
        <v>41821</v>
      </c>
      <c r="C27" s="4">
        <v>15</v>
      </c>
      <c r="D27" s="16">
        <v>2656</v>
      </c>
    </row>
    <row r="28" spans="1:4" x14ac:dyDescent="0.25">
      <c r="A28" t="s">
        <v>384</v>
      </c>
      <c r="B28" s="2">
        <v>41821</v>
      </c>
      <c r="C28" s="4">
        <v>15</v>
      </c>
      <c r="D28" s="16">
        <v>4101</v>
      </c>
    </row>
    <row r="29" spans="1:4" x14ac:dyDescent="0.25">
      <c r="A29" t="s">
        <v>344</v>
      </c>
      <c r="B29" s="2">
        <v>41821</v>
      </c>
      <c r="C29" s="4">
        <v>15</v>
      </c>
      <c r="D29" s="16">
        <v>4303</v>
      </c>
    </row>
    <row r="30" spans="1:4" x14ac:dyDescent="0.25">
      <c r="A30" t="s">
        <v>223</v>
      </c>
      <c r="B30" s="2">
        <v>41822</v>
      </c>
      <c r="C30" s="4">
        <v>14</v>
      </c>
      <c r="D30" s="16">
        <v>1858</v>
      </c>
    </row>
    <row r="31" spans="1:4" x14ac:dyDescent="0.25">
      <c r="A31" t="s">
        <v>312</v>
      </c>
      <c r="B31" s="2">
        <v>41822</v>
      </c>
      <c r="C31" s="4">
        <v>14</v>
      </c>
      <c r="D31" s="16">
        <v>1651</v>
      </c>
    </row>
    <row r="32" spans="1:4" x14ac:dyDescent="0.25">
      <c r="A32" t="s">
        <v>391</v>
      </c>
      <c r="B32" s="2">
        <v>41824</v>
      </c>
      <c r="C32" s="4">
        <v>12</v>
      </c>
      <c r="D32" s="16">
        <v>1098</v>
      </c>
    </row>
    <row r="33" spans="1:4" x14ac:dyDescent="0.25">
      <c r="A33" t="s">
        <v>318</v>
      </c>
      <c r="B33" s="2">
        <v>41824</v>
      </c>
      <c r="C33" s="4">
        <v>12</v>
      </c>
      <c r="D33" s="16">
        <v>205</v>
      </c>
    </row>
    <row r="34" spans="1:4" x14ac:dyDescent="0.25">
      <c r="A34" t="s">
        <v>293</v>
      </c>
      <c r="B34" s="2">
        <v>41824</v>
      </c>
      <c r="C34" s="4">
        <v>12</v>
      </c>
      <c r="D34" s="16">
        <v>4841</v>
      </c>
    </row>
    <row r="35" spans="1:4" x14ac:dyDescent="0.25">
      <c r="A35" t="s">
        <v>360</v>
      </c>
      <c r="B35" s="2">
        <v>41825</v>
      </c>
      <c r="C35" s="4">
        <v>11</v>
      </c>
      <c r="D35" s="16">
        <v>1059</v>
      </c>
    </row>
    <row r="36" spans="1:4" x14ac:dyDescent="0.25">
      <c r="A36" t="s">
        <v>300</v>
      </c>
      <c r="B36" s="2">
        <v>41825</v>
      </c>
      <c r="C36" s="4">
        <v>11</v>
      </c>
      <c r="D36" s="16">
        <v>4377</v>
      </c>
    </row>
    <row r="37" spans="1:4" x14ac:dyDescent="0.25">
      <c r="A37" t="s">
        <v>393</v>
      </c>
      <c r="B37" s="2">
        <v>41826</v>
      </c>
      <c r="C37" s="4">
        <v>10</v>
      </c>
      <c r="D37" s="16">
        <v>5022</v>
      </c>
    </row>
    <row r="38" spans="1:4" x14ac:dyDescent="0.25">
      <c r="A38" t="s">
        <v>280</v>
      </c>
      <c r="B38" s="2">
        <v>41828</v>
      </c>
      <c r="C38" s="4">
        <v>8</v>
      </c>
      <c r="D38" s="16">
        <v>4471</v>
      </c>
    </row>
    <row r="39" spans="1:4" x14ac:dyDescent="0.25">
      <c r="A39" t="s">
        <v>310</v>
      </c>
      <c r="B39" s="2">
        <v>41828</v>
      </c>
      <c r="C39" s="4">
        <v>8</v>
      </c>
      <c r="D39" s="16">
        <v>1575</v>
      </c>
    </row>
    <row r="40" spans="1:4" x14ac:dyDescent="0.25">
      <c r="A40" t="s">
        <v>252</v>
      </c>
      <c r="B40" s="2">
        <v>41830</v>
      </c>
      <c r="C40" s="4">
        <v>6</v>
      </c>
      <c r="D40" s="16">
        <v>4477</v>
      </c>
    </row>
    <row r="41" spans="1:4" x14ac:dyDescent="0.25">
      <c r="A41" t="s">
        <v>261</v>
      </c>
      <c r="B41" s="2">
        <v>41831</v>
      </c>
      <c r="C41" s="4">
        <v>5</v>
      </c>
      <c r="D41" s="16">
        <v>61</v>
      </c>
    </row>
    <row r="42" spans="1:4" x14ac:dyDescent="0.25">
      <c r="A42" t="s">
        <v>357</v>
      </c>
      <c r="B42" s="2">
        <v>41831</v>
      </c>
      <c r="C42" s="4">
        <v>5</v>
      </c>
      <c r="D42" s="16">
        <v>4596</v>
      </c>
    </row>
    <row r="43" spans="1:4" x14ac:dyDescent="0.25">
      <c r="A43" t="s">
        <v>286</v>
      </c>
      <c r="B43" s="2">
        <v>41832</v>
      </c>
      <c r="C43" s="4">
        <v>4</v>
      </c>
      <c r="D43" s="16">
        <v>4033</v>
      </c>
    </row>
    <row r="44" spans="1:4" x14ac:dyDescent="0.25">
      <c r="A44" t="s">
        <v>272</v>
      </c>
      <c r="B44" s="2">
        <v>41833</v>
      </c>
      <c r="C44" s="4">
        <v>3</v>
      </c>
      <c r="D44" s="16">
        <v>4280</v>
      </c>
    </row>
    <row r="45" spans="1:4" x14ac:dyDescent="0.25">
      <c r="A45" t="s">
        <v>257</v>
      </c>
      <c r="B45" s="2">
        <v>41835</v>
      </c>
      <c r="C45" s="4">
        <v>1</v>
      </c>
      <c r="D45" s="16">
        <v>4335</v>
      </c>
    </row>
    <row r="46" spans="1:4" x14ac:dyDescent="0.25">
      <c r="A46" t="s">
        <v>204</v>
      </c>
      <c r="C46" s="4">
        <v>693</v>
      </c>
      <c r="D46" s="16">
        <v>136539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"/>
  <sheetViews>
    <sheetView workbookViewId="0">
      <selection activeCell="A5" sqref="A5"/>
    </sheetView>
  </sheetViews>
  <sheetFormatPr defaultRowHeight="15" x14ac:dyDescent="0.25"/>
  <cols>
    <col min="1" max="1" width="22" bestFit="1" customWidth="1"/>
    <col min="2" max="2" width="21.5703125" bestFit="1" customWidth="1"/>
    <col min="3" max="3" width="9.7109375" bestFit="1" customWidth="1"/>
    <col min="4" max="4" width="15.140625" bestFit="1" customWidth="1"/>
  </cols>
  <sheetData>
    <row r="1" spans="1:4" x14ac:dyDescent="0.25">
      <c r="A1" s="8" t="s">
        <v>203</v>
      </c>
      <c r="B1" t="s">
        <v>211</v>
      </c>
    </row>
    <row r="3" spans="1:4" x14ac:dyDescent="0.25">
      <c r="A3" s="8" t="s">
        <v>212</v>
      </c>
      <c r="B3" s="8" t="s">
        <v>3</v>
      </c>
      <c r="C3" t="s">
        <v>207</v>
      </c>
      <c r="D3" t="s">
        <v>208</v>
      </c>
    </row>
    <row r="4" spans="1:4" x14ac:dyDescent="0.25">
      <c r="A4" t="s">
        <v>215</v>
      </c>
      <c r="B4" s="2">
        <v>41776</v>
      </c>
      <c r="C4" s="4">
        <v>60</v>
      </c>
      <c r="D4" s="16">
        <v>2846</v>
      </c>
    </row>
    <row r="5" spans="1:4" x14ac:dyDescent="0.25">
      <c r="A5" t="s">
        <v>218</v>
      </c>
      <c r="B5" s="2">
        <v>41777</v>
      </c>
      <c r="C5" s="4">
        <v>59</v>
      </c>
      <c r="D5" s="16">
        <v>777</v>
      </c>
    </row>
    <row r="6" spans="1:4" x14ac:dyDescent="0.25">
      <c r="A6" t="s">
        <v>276</v>
      </c>
      <c r="B6" s="2">
        <v>41778</v>
      </c>
      <c r="C6" s="4">
        <v>58</v>
      </c>
      <c r="D6" s="16">
        <v>1025</v>
      </c>
    </row>
    <row r="7" spans="1:4" x14ac:dyDescent="0.25">
      <c r="A7" t="s">
        <v>366</v>
      </c>
      <c r="B7" s="2">
        <v>41779</v>
      </c>
      <c r="C7" s="4">
        <v>57</v>
      </c>
      <c r="D7" s="16">
        <v>6493</v>
      </c>
    </row>
    <row r="8" spans="1:4" x14ac:dyDescent="0.25">
      <c r="A8" t="s">
        <v>309</v>
      </c>
      <c r="B8" s="2">
        <v>41780</v>
      </c>
      <c r="C8" s="4">
        <v>56</v>
      </c>
      <c r="D8" s="16">
        <v>6475</v>
      </c>
    </row>
    <row r="9" spans="1:4" x14ac:dyDescent="0.25">
      <c r="A9" t="s">
        <v>373</v>
      </c>
      <c r="B9" s="2">
        <v>41782</v>
      </c>
      <c r="C9" s="4">
        <v>54</v>
      </c>
      <c r="D9" s="16">
        <v>879</v>
      </c>
    </row>
    <row r="10" spans="1:4" x14ac:dyDescent="0.25">
      <c r="A10" t="s">
        <v>402</v>
      </c>
      <c r="B10" s="2">
        <v>41782</v>
      </c>
      <c r="C10" s="4">
        <v>54</v>
      </c>
      <c r="D10" s="16">
        <v>311</v>
      </c>
    </row>
    <row r="11" spans="1:4" x14ac:dyDescent="0.25">
      <c r="A11" t="s">
        <v>308</v>
      </c>
      <c r="B11" s="2">
        <v>41783</v>
      </c>
      <c r="C11" s="4">
        <v>53</v>
      </c>
      <c r="D11" s="16">
        <v>4806</v>
      </c>
    </row>
    <row r="12" spans="1:4" x14ac:dyDescent="0.25">
      <c r="A12" t="s">
        <v>365</v>
      </c>
      <c r="B12" s="2">
        <v>41784</v>
      </c>
      <c r="C12" s="4">
        <v>52</v>
      </c>
      <c r="D12" s="16">
        <v>5443</v>
      </c>
    </row>
    <row r="13" spans="1:4" x14ac:dyDescent="0.25">
      <c r="A13" t="s">
        <v>228</v>
      </c>
      <c r="B13" s="2">
        <v>41784</v>
      </c>
      <c r="C13" s="4">
        <v>52</v>
      </c>
      <c r="D13" s="16">
        <v>5185</v>
      </c>
    </row>
    <row r="14" spans="1:4" x14ac:dyDescent="0.25">
      <c r="A14" t="s">
        <v>305</v>
      </c>
      <c r="B14" s="2">
        <v>41784</v>
      </c>
      <c r="C14" s="4">
        <v>52</v>
      </c>
      <c r="D14" s="16">
        <v>4254</v>
      </c>
    </row>
    <row r="15" spans="1:4" x14ac:dyDescent="0.25">
      <c r="A15" t="s">
        <v>285</v>
      </c>
      <c r="B15" s="2">
        <v>41786</v>
      </c>
      <c r="C15" s="4">
        <v>50</v>
      </c>
      <c r="D15" s="16">
        <v>855</v>
      </c>
    </row>
    <row r="16" spans="1:4" x14ac:dyDescent="0.25">
      <c r="A16" t="s">
        <v>342</v>
      </c>
      <c r="B16" s="2">
        <v>41787</v>
      </c>
      <c r="C16" s="4">
        <v>49</v>
      </c>
      <c r="D16" s="16">
        <v>1601</v>
      </c>
    </row>
    <row r="17" spans="1:4" x14ac:dyDescent="0.25">
      <c r="A17" t="s">
        <v>213</v>
      </c>
      <c r="B17" s="2">
        <v>41788</v>
      </c>
      <c r="C17" s="4">
        <v>48</v>
      </c>
      <c r="D17" s="16">
        <v>3549</v>
      </c>
    </row>
    <row r="18" spans="1:4" x14ac:dyDescent="0.25">
      <c r="A18" t="s">
        <v>288</v>
      </c>
      <c r="B18" s="2">
        <v>41788</v>
      </c>
      <c r="C18" s="4">
        <v>48</v>
      </c>
      <c r="D18" s="16">
        <v>2995</v>
      </c>
    </row>
    <row r="19" spans="1:4" x14ac:dyDescent="0.25">
      <c r="A19" t="s">
        <v>243</v>
      </c>
      <c r="B19" s="2">
        <v>41789</v>
      </c>
      <c r="C19" s="4">
        <v>47</v>
      </c>
      <c r="D19" s="16">
        <v>5095</v>
      </c>
    </row>
    <row r="20" spans="1:4" x14ac:dyDescent="0.25">
      <c r="A20" t="s">
        <v>306</v>
      </c>
      <c r="B20" s="2">
        <v>41789</v>
      </c>
      <c r="C20" s="4">
        <v>47</v>
      </c>
      <c r="D20" s="16">
        <v>2647</v>
      </c>
    </row>
    <row r="21" spans="1:4" x14ac:dyDescent="0.25">
      <c r="A21" t="s">
        <v>235</v>
      </c>
      <c r="B21" s="2">
        <v>41790</v>
      </c>
      <c r="C21" s="4">
        <v>46</v>
      </c>
      <c r="D21" s="16">
        <v>2095</v>
      </c>
    </row>
    <row r="22" spans="1:4" x14ac:dyDescent="0.25">
      <c r="A22" t="s">
        <v>275</v>
      </c>
      <c r="B22" s="2">
        <v>41790</v>
      </c>
      <c r="C22" s="4">
        <v>46</v>
      </c>
      <c r="D22" s="16">
        <v>3821</v>
      </c>
    </row>
    <row r="23" spans="1:4" x14ac:dyDescent="0.25">
      <c r="A23" t="s">
        <v>254</v>
      </c>
      <c r="B23" s="2">
        <v>41790</v>
      </c>
      <c r="C23" s="4">
        <v>46</v>
      </c>
      <c r="D23" s="16">
        <v>4158</v>
      </c>
    </row>
    <row r="24" spans="1:4" x14ac:dyDescent="0.25">
      <c r="A24" t="s">
        <v>352</v>
      </c>
      <c r="B24" s="2">
        <v>41790</v>
      </c>
      <c r="C24" s="4">
        <v>46</v>
      </c>
      <c r="D24" s="16">
        <v>2686</v>
      </c>
    </row>
    <row r="25" spans="1:4" x14ac:dyDescent="0.25">
      <c r="A25" t="s">
        <v>299</v>
      </c>
      <c r="B25" s="2">
        <v>41790</v>
      </c>
      <c r="C25" s="4">
        <v>46</v>
      </c>
      <c r="D25" s="16">
        <v>5513</v>
      </c>
    </row>
    <row r="26" spans="1:4" x14ac:dyDescent="0.25">
      <c r="A26" t="s">
        <v>367</v>
      </c>
      <c r="B26" s="2">
        <v>41792</v>
      </c>
      <c r="C26" s="4">
        <v>44</v>
      </c>
      <c r="D26" s="16">
        <v>4869</v>
      </c>
    </row>
    <row r="27" spans="1:4" x14ac:dyDescent="0.25">
      <c r="A27" t="s">
        <v>279</v>
      </c>
      <c r="B27" s="2">
        <v>41793</v>
      </c>
      <c r="C27" s="4">
        <v>43</v>
      </c>
      <c r="D27" s="16">
        <v>5603</v>
      </c>
    </row>
    <row r="28" spans="1:4" x14ac:dyDescent="0.25">
      <c r="A28" t="s">
        <v>383</v>
      </c>
      <c r="B28" s="2">
        <v>41794</v>
      </c>
      <c r="C28" s="4">
        <v>42</v>
      </c>
      <c r="D28" s="16">
        <v>3522</v>
      </c>
    </row>
    <row r="29" spans="1:4" x14ac:dyDescent="0.25">
      <c r="A29" t="s">
        <v>363</v>
      </c>
      <c r="B29" s="2">
        <v>41795</v>
      </c>
      <c r="C29" s="4">
        <v>41</v>
      </c>
      <c r="D29" s="16">
        <v>245</v>
      </c>
    </row>
    <row r="30" spans="1:4" x14ac:dyDescent="0.25">
      <c r="A30" t="s">
        <v>314</v>
      </c>
      <c r="B30" s="2">
        <v>41795</v>
      </c>
      <c r="C30" s="4">
        <v>41</v>
      </c>
      <c r="D30" s="16">
        <v>6372</v>
      </c>
    </row>
    <row r="31" spans="1:4" x14ac:dyDescent="0.25">
      <c r="A31" t="s">
        <v>335</v>
      </c>
      <c r="B31" s="2">
        <v>41796</v>
      </c>
      <c r="C31" s="4">
        <v>40</v>
      </c>
      <c r="D31" s="16">
        <v>584</v>
      </c>
    </row>
    <row r="32" spans="1:4" x14ac:dyDescent="0.25">
      <c r="A32" t="s">
        <v>255</v>
      </c>
      <c r="B32" s="2">
        <v>41797</v>
      </c>
      <c r="C32" s="4">
        <v>39</v>
      </c>
      <c r="D32" s="16">
        <v>2257</v>
      </c>
    </row>
    <row r="33" spans="1:4" x14ac:dyDescent="0.25">
      <c r="A33" t="s">
        <v>234</v>
      </c>
      <c r="B33" s="2">
        <v>41797</v>
      </c>
      <c r="C33" s="4">
        <v>39</v>
      </c>
      <c r="D33" s="16">
        <v>3869</v>
      </c>
    </row>
    <row r="34" spans="1:4" x14ac:dyDescent="0.25">
      <c r="A34" t="s">
        <v>349</v>
      </c>
      <c r="B34" s="2">
        <v>41798</v>
      </c>
      <c r="C34" s="4">
        <v>38</v>
      </c>
      <c r="D34" s="16">
        <v>2412</v>
      </c>
    </row>
    <row r="35" spans="1:4" x14ac:dyDescent="0.25">
      <c r="A35" t="s">
        <v>345</v>
      </c>
      <c r="B35" s="2">
        <v>41799</v>
      </c>
      <c r="C35" s="4">
        <v>37</v>
      </c>
      <c r="D35" s="16">
        <v>3469</v>
      </c>
    </row>
    <row r="36" spans="1:4" x14ac:dyDescent="0.25">
      <c r="A36" t="s">
        <v>246</v>
      </c>
      <c r="B36" s="2">
        <v>41799</v>
      </c>
      <c r="C36" s="4">
        <v>37</v>
      </c>
      <c r="D36" s="16">
        <v>3774</v>
      </c>
    </row>
    <row r="37" spans="1:4" x14ac:dyDescent="0.25">
      <c r="A37" t="s">
        <v>274</v>
      </c>
      <c r="B37" s="2">
        <v>41800</v>
      </c>
      <c r="C37" s="4">
        <v>36</v>
      </c>
      <c r="D37" s="16">
        <v>1712</v>
      </c>
    </row>
    <row r="38" spans="1:4" x14ac:dyDescent="0.25">
      <c r="A38" t="s">
        <v>362</v>
      </c>
      <c r="B38" s="2">
        <v>41800</v>
      </c>
      <c r="C38" s="4">
        <v>36</v>
      </c>
      <c r="D38" s="16">
        <v>448</v>
      </c>
    </row>
    <row r="39" spans="1:4" x14ac:dyDescent="0.25">
      <c r="A39" t="s">
        <v>217</v>
      </c>
      <c r="B39" s="2">
        <v>41802</v>
      </c>
      <c r="C39" s="4">
        <v>34</v>
      </c>
      <c r="D39" s="16">
        <v>6260</v>
      </c>
    </row>
    <row r="40" spans="1:4" x14ac:dyDescent="0.25">
      <c r="A40" t="s">
        <v>248</v>
      </c>
      <c r="B40" s="2">
        <v>41803</v>
      </c>
      <c r="C40" s="4">
        <v>33</v>
      </c>
      <c r="D40" s="16">
        <v>2015</v>
      </c>
    </row>
    <row r="41" spans="1:4" x14ac:dyDescent="0.25">
      <c r="A41" t="s">
        <v>278</v>
      </c>
      <c r="B41" s="2">
        <v>41804</v>
      </c>
      <c r="C41" s="4">
        <v>32</v>
      </c>
      <c r="D41" s="16">
        <v>1025</v>
      </c>
    </row>
    <row r="42" spans="1:4" x14ac:dyDescent="0.25">
      <c r="A42" t="s">
        <v>369</v>
      </c>
      <c r="B42" s="2">
        <v>41804</v>
      </c>
      <c r="C42" s="4">
        <v>32</v>
      </c>
      <c r="D42" s="16">
        <v>6391</v>
      </c>
    </row>
    <row r="43" spans="1:4" x14ac:dyDescent="0.25">
      <c r="A43" t="s">
        <v>353</v>
      </c>
      <c r="B43" s="2">
        <v>41804</v>
      </c>
      <c r="C43" s="4">
        <v>32</v>
      </c>
      <c r="D43" s="16">
        <v>4294</v>
      </c>
    </row>
    <row r="44" spans="1:4" x14ac:dyDescent="0.25">
      <c r="A44" t="s">
        <v>204</v>
      </c>
      <c r="C44" s="4">
        <v>1802</v>
      </c>
      <c r="D44" s="16">
        <v>132630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1133</vt:lpstr>
      <vt:lpstr>1133 (an)</vt:lpstr>
      <vt:lpstr>PT(1) (an)</vt:lpstr>
      <vt:lpstr>1 &gt;= Days Late &lt;= 30 (an)</vt:lpstr>
      <vt:lpstr>31 &gt;= Days Late &lt;= 60 (an)</vt:lpstr>
      <vt:lpstr>61 &gt;= Days Late &lt;= 90 (an)</vt:lpstr>
      <vt:lpstr>91 &gt;= Days Late &lt;= 365 (an)</vt:lpstr>
      <vt:lpstr>1 &gt;= Days Late &lt;= 30 (an-Uni)</vt:lpstr>
      <vt:lpstr>31 &gt;= Days Late &lt;= 60 (an-Uni)</vt:lpstr>
      <vt:lpstr>61 &gt;= Days Late &lt;= 90 (an-Uni)</vt:lpstr>
      <vt:lpstr>91 &gt;= Days Late &lt;= 365 (an-Uni)</vt:lpstr>
      <vt:lpstr>PT(2)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2014-07-16T19:52:45Z</dcterms:created>
  <dcterms:modified xsi:type="dcterms:W3CDTF">2014-07-16T22:35:39Z</dcterms:modified>
</cp:coreProperties>
</file>