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51-1280\"/>
    </mc:Choice>
  </mc:AlternateContent>
  <bookViews>
    <workbookView xWindow="120" yWindow="150" windowWidth="20115" windowHeight="9525"/>
  </bookViews>
  <sheets>
    <sheet name="1264" sheetId="7" r:id="rId1"/>
    <sheet name="1264 (an)" sheetId="10" r:id="rId2"/>
    <sheet name="1265" sheetId="9" r:id="rId3"/>
    <sheet name="1265 (an)" sheetId="11" r:id="rId4"/>
  </sheets>
  <calcPr calcId="162913"/>
</workbook>
</file>

<file path=xl/calcChain.xml><?xml version="1.0" encoding="utf-8"?>
<calcChain xmlns="http://schemas.openxmlformats.org/spreadsheetml/2006/main">
  <c r="L4" i="7" l="1"/>
  <c r="K4" i="7"/>
  <c r="L3" i="7"/>
  <c r="L2" i="7"/>
  <c r="K10" i="11" l="1"/>
  <c r="K9" i="11"/>
  <c r="N6" i="11"/>
  <c r="N5" i="11"/>
  <c r="K5" i="11"/>
  <c r="H5" i="11"/>
  <c r="E5" i="11"/>
  <c r="B5" i="11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22" i="7"/>
  <c r="B10" i="10"/>
  <c r="B8" i="10"/>
  <c r="D6" i="10"/>
  <c r="B4" i="10"/>
  <c r="B5" i="10" s="1"/>
  <c r="B7" i="10" s="1"/>
  <c r="D3" i="10"/>
  <c r="D2" i="10"/>
  <c r="D1" i="10"/>
  <c r="D7" i="10"/>
  <c r="D9" i="10"/>
  <c r="D8" i="10"/>
  <c r="D5" i="10"/>
  <c r="D4" i="10"/>
  <c r="D10" i="10"/>
  <c r="B9" i="10" l="1"/>
  <c r="D2" i="7"/>
  <c r="D3" i="7"/>
  <c r="D6" i="7"/>
  <c r="D1" i="7"/>
  <c r="D10" i="7"/>
  <c r="D5" i="7"/>
  <c r="D9" i="7"/>
  <c r="D4" i="7"/>
  <c r="D8" i="7"/>
  <c r="D7" i="7"/>
</calcChain>
</file>

<file path=xl/sharedStrings.xml><?xml version="1.0" encoding="utf-8"?>
<sst xmlns="http://schemas.openxmlformats.org/spreadsheetml/2006/main" count="135" uniqueCount="30">
  <si>
    <t>Holidays</t>
  </si>
  <si>
    <t>Sunday</t>
  </si>
  <si>
    <t>Monday</t>
  </si>
  <si>
    <t>Start Date</t>
  </si>
  <si>
    <t>End Date</t>
  </si>
  <si>
    <t>Total Workdays</t>
  </si>
  <si>
    <t>Weekly Pay</t>
  </si>
  <si>
    <t>Gross Pay</t>
  </si>
  <si>
    <t>Number Days in Work Week</t>
  </si>
  <si>
    <t>Weeks</t>
  </si>
  <si>
    <t>Days off in Week</t>
  </si>
  <si>
    <t>Daily Pay</t>
  </si>
  <si>
    <t>Dates</t>
  </si>
  <si>
    <t>Start</t>
  </si>
  <si>
    <t>End</t>
  </si>
  <si>
    <t>Net Working Days</t>
  </si>
  <si>
    <t>Default weekend = Sat &amp; Sun, No Holidays</t>
  </si>
  <si>
    <t>Weekend = Sun &amp; Mon, Yes Holidays</t>
  </si>
  <si>
    <t>Sat</t>
  </si>
  <si>
    <t>Sun</t>
  </si>
  <si>
    <t>Mon</t>
  </si>
  <si>
    <t>Weekend = Sun &amp; Mon, Yes Holidays, Can't Point to Cells For Holiday</t>
  </si>
  <si>
    <t>Default weekend = Sat &amp; Sun, No Holidays, Start After End</t>
  </si>
  <si>
    <t>Weekend = Sun &amp; Thursday, Yes Holidays</t>
  </si>
  <si>
    <t>Thu</t>
  </si>
  <si>
    <t>1 = Not work</t>
  </si>
  <si>
    <t>0 = Work</t>
  </si>
  <si>
    <t>Start with Monday</t>
  </si>
  <si>
    <t>Custom Weekend:</t>
  </si>
  <si>
    <t>7 digit number must be in double quotes (which makes it a text string)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</si>
</sst>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ddd\,\ mmm\ \ dd\,\ yyyy"/>
    <numFmt numFmtId="166" formatCode="ddd\,\ mmm\ d\,\ yyyy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2" borderId="1" xfId="0" applyNumberFormat="1" applyFill="1" applyBorder="1"/>
    <xf numFmtId="0" fontId="0" fillId="2" borderId="1" xfId="0" applyFill="1" applyBorder="1"/>
    <xf numFmtId="14" fontId="0" fillId="0" borderId="1" xfId="0" applyNumberFormat="1" applyBorder="1"/>
    <xf numFmtId="164" fontId="0" fillId="0" borderId="1" xfId="0" applyNumberFormat="1" applyBorder="1"/>
    <xf numFmtId="14" fontId="0" fillId="0" borderId="2" xfId="0" applyNumberFormat="1" applyBorder="1"/>
    <xf numFmtId="164" fontId="0" fillId="2" borderId="1" xfId="0" applyNumberFormat="1" applyFill="1" applyBorder="1"/>
    <xf numFmtId="0" fontId="1" fillId="3" borderId="1" xfId="0" applyFont="1" applyFill="1" applyBorder="1" applyAlignment="1">
      <alignment wrapText="1"/>
    </xf>
    <xf numFmtId="165" fontId="0" fillId="4" borderId="1" xfId="0" applyNumberFormat="1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166" fontId="0" fillId="0" borderId="1" xfId="0" applyNumberFormat="1" applyBorder="1"/>
    <xf numFmtId="0" fontId="0" fillId="4" borderId="3" xfId="0" applyFill="1" applyBorder="1"/>
    <xf numFmtId="0" fontId="0" fillId="4" borderId="4" xfId="0" applyFill="1" applyBorder="1"/>
    <xf numFmtId="0" fontId="0" fillId="0" borderId="2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9"/>
  <sheetViews>
    <sheetView tabSelected="1" zoomScale="160" zoomScaleNormal="160" workbookViewId="0">
      <selection activeCell="B4" sqref="B4"/>
    </sheetView>
  </sheetViews>
  <sheetFormatPr defaultRowHeight="15" x14ac:dyDescent="0.25"/>
  <cols>
    <col min="1" max="1" width="26.7109375" customWidth="1"/>
    <col min="2" max="2" width="17.140625" customWidth="1"/>
    <col min="3" max="3" width="1.28515625" customWidth="1"/>
    <col min="4" max="4" width="36.42578125" bestFit="1" customWidth="1"/>
    <col min="5" max="5" width="1.28515625" customWidth="1"/>
    <col min="6" max="6" width="17.5703125" bestFit="1" customWidth="1"/>
    <col min="7" max="7" width="1.85546875" customWidth="1"/>
    <col min="8" max="8" width="11" bestFit="1" customWidth="1"/>
    <col min="11" max="11" width="32.140625" customWidth="1"/>
    <col min="12" max="12" width="18.85546875" customWidth="1"/>
    <col min="14" max="14" width="18.42578125" customWidth="1"/>
  </cols>
  <sheetData>
    <row r="1" spans="1:12" x14ac:dyDescent="0.25">
      <c r="A1" s="9" t="s">
        <v>8</v>
      </c>
      <c r="B1" s="1">
        <v>5</v>
      </c>
      <c r="D1" t="str">
        <f ca="1">IF(_xlfn.ISFORMULA(B1),_xlfn.FORMULATEXT(B1),"")</f>
        <v/>
      </c>
      <c r="F1" s="2" t="s">
        <v>10</v>
      </c>
      <c r="K1" s="2" t="s">
        <v>3</v>
      </c>
      <c r="L1" s="13">
        <v>42394</v>
      </c>
    </row>
    <row r="2" spans="1:12" x14ac:dyDescent="0.25">
      <c r="A2" s="2" t="s">
        <v>3</v>
      </c>
      <c r="B2" s="13">
        <v>42360</v>
      </c>
      <c r="D2" t="str">
        <f t="shared" ref="D2:D10" ca="1" si="0">IF(_xlfn.ISFORMULA(B2),_xlfn.FORMULATEXT(B2),"")</f>
        <v/>
      </c>
      <c r="F2" s="1" t="s">
        <v>1</v>
      </c>
      <c r="K2" s="2" t="s">
        <v>4</v>
      </c>
      <c r="L2" s="13">
        <f>L1+3</f>
        <v>42397</v>
      </c>
    </row>
    <row r="3" spans="1:12" x14ac:dyDescent="0.25">
      <c r="A3" s="2" t="s">
        <v>4</v>
      </c>
      <c r="B3" s="13">
        <v>42397</v>
      </c>
      <c r="D3" t="str">
        <f t="shared" ca="1" si="0"/>
        <v/>
      </c>
      <c r="F3" s="1" t="s">
        <v>2</v>
      </c>
      <c r="K3" s="2" t="s">
        <v>5</v>
      </c>
      <c r="L3" s="3">
        <f>NETWORKDAYS.INTL(L1,L2)</f>
        <v>4</v>
      </c>
    </row>
    <row r="4" spans="1:12" x14ac:dyDescent="0.25">
      <c r="A4" s="2" t="s">
        <v>5</v>
      </c>
      <c r="B4" s="3"/>
      <c r="D4" t="str">
        <f t="shared" ca="1" si="0"/>
        <v/>
      </c>
      <c r="K4" s="2" t="str">
        <f>"Days after "&amp;TEXT(L1,"ddd, mmm dd, yyy")</f>
        <v>Days after Mon, Jan 25, 2016</v>
      </c>
      <c r="L4" s="3">
        <f>L2-L1</f>
        <v>3</v>
      </c>
    </row>
    <row r="5" spans="1:12" x14ac:dyDescent="0.25">
      <c r="A5" s="2" t="s">
        <v>9</v>
      </c>
      <c r="B5" s="4"/>
      <c r="D5" t="str">
        <f t="shared" ca="1" si="0"/>
        <v/>
      </c>
      <c r="F5" s="2" t="s">
        <v>0</v>
      </c>
    </row>
    <row r="6" spans="1:12" x14ac:dyDescent="0.25">
      <c r="A6" s="2" t="s">
        <v>6</v>
      </c>
      <c r="B6" s="6">
        <v>1000</v>
      </c>
      <c r="D6" t="str">
        <f t="shared" ca="1" si="0"/>
        <v/>
      </c>
      <c r="F6" s="7">
        <v>42363</v>
      </c>
    </row>
    <row r="7" spans="1:12" x14ac:dyDescent="0.25">
      <c r="A7" s="2" t="s">
        <v>7</v>
      </c>
      <c r="B7" s="8"/>
      <c r="D7" t="str">
        <f t="shared" ca="1" si="0"/>
        <v/>
      </c>
      <c r="F7" s="5">
        <v>42370</v>
      </c>
    </row>
    <row r="8" spans="1:12" x14ac:dyDescent="0.25">
      <c r="A8" s="9" t="s">
        <v>11</v>
      </c>
      <c r="B8" s="8"/>
      <c r="D8" t="str">
        <f t="shared" ca="1" si="0"/>
        <v/>
      </c>
      <c r="F8" s="5">
        <v>42387</v>
      </c>
    </row>
    <row r="9" spans="1:12" x14ac:dyDescent="0.25">
      <c r="A9" s="2" t="s">
        <v>7</v>
      </c>
      <c r="B9" s="8"/>
      <c r="D9" t="str">
        <f t="shared" ca="1" si="0"/>
        <v/>
      </c>
      <c r="F9" s="1"/>
    </row>
    <row r="10" spans="1:12" x14ac:dyDescent="0.25">
      <c r="A10" s="2" t="s">
        <v>7</v>
      </c>
      <c r="B10" s="8"/>
      <c r="D10" t="str">
        <f t="shared" ca="1" si="0"/>
        <v/>
      </c>
      <c r="F10" s="1"/>
    </row>
    <row r="11" spans="1:12" x14ac:dyDescent="0.25">
      <c r="F11" s="1"/>
    </row>
    <row r="21" spans="1:2" x14ac:dyDescent="0.25">
      <c r="A21" s="9" t="s">
        <v>12</v>
      </c>
    </row>
    <row r="22" spans="1:2" x14ac:dyDescent="0.25">
      <c r="A22" s="10">
        <v>42360</v>
      </c>
      <c r="B22">
        <f>NETWORKDAYS.INTL(A22,A22,2,$F$6:$F$11)</f>
        <v>1</v>
      </c>
    </row>
    <row r="23" spans="1:2" x14ac:dyDescent="0.25">
      <c r="A23" s="10">
        <v>42361</v>
      </c>
      <c r="B23">
        <f t="shared" ref="B23:B59" si="1">NETWORKDAYS.INTL(A23,A23,2,$F$6:$F$11)</f>
        <v>1</v>
      </c>
    </row>
    <row r="24" spans="1:2" x14ac:dyDescent="0.25">
      <c r="A24" s="10">
        <v>42362</v>
      </c>
      <c r="B24">
        <f t="shared" si="1"/>
        <v>1</v>
      </c>
    </row>
    <row r="25" spans="1:2" x14ac:dyDescent="0.25">
      <c r="A25" s="11">
        <v>42363</v>
      </c>
      <c r="B25">
        <f t="shared" si="1"/>
        <v>0</v>
      </c>
    </row>
    <row r="26" spans="1:2" x14ac:dyDescent="0.25">
      <c r="A26" s="10">
        <v>42364</v>
      </c>
      <c r="B26">
        <f t="shared" si="1"/>
        <v>1</v>
      </c>
    </row>
    <row r="27" spans="1:2" x14ac:dyDescent="0.25">
      <c r="A27" s="11">
        <v>42365</v>
      </c>
      <c r="B27">
        <f t="shared" si="1"/>
        <v>0</v>
      </c>
    </row>
    <row r="28" spans="1:2" x14ac:dyDescent="0.25">
      <c r="A28" s="11">
        <v>42366</v>
      </c>
      <c r="B28">
        <f t="shared" si="1"/>
        <v>0</v>
      </c>
    </row>
    <row r="29" spans="1:2" x14ac:dyDescent="0.25">
      <c r="A29" s="10">
        <v>42367</v>
      </c>
      <c r="B29">
        <f t="shared" si="1"/>
        <v>1</v>
      </c>
    </row>
    <row r="30" spans="1:2" x14ac:dyDescent="0.25">
      <c r="A30" s="10">
        <v>42368</v>
      </c>
      <c r="B30">
        <f t="shared" si="1"/>
        <v>1</v>
      </c>
    </row>
    <row r="31" spans="1:2" x14ac:dyDescent="0.25">
      <c r="A31" s="10">
        <v>42369</v>
      </c>
      <c r="B31">
        <f t="shared" si="1"/>
        <v>1</v>
      </c>
    </row>
    <row r="32" spans="1:2" x14ac:dyDescent="0.25">
      <c r="A32" s="11">
        <v>42370</v>
      </c>
      <c r="B32">
        <f t="shared" si="1"/>
        <v>0</v>
      </c>
    </row>
    <row r="33" spans="1:2" x14ac:dyDescent="0.25">
      <c r="A33" s="10">
        <v>42371</v>
      </c>
      <c r="B33">
        <f t="shared" si="1"/>
        <v>1</v>
      </c>
    </row>
    <row r="34" spans="1:2" x14ac:dyDescent="0.25">
      <c r="A34" s="11">
        <v>42372</v>
      </c>
      <c r="B34">
        <f t="shared" si="1"/>
        <v>0</v>
      </c>
    </row>
    <row r="35" spans="1:2" x14ac:dyDescent="0.25">
      <c r="A35" s="11">
        <v>42373</v>
      </c>
      <c r="B35">
        <f t="shared" si="1"/>
        <v>0</v>
      </c>
    </row>
    <row r="36" spans="1:2" x14ac:dyDescent="0.25">
      <c r="A36" s="10">
        <v>42374</v>
      </c>
      <c r="B36">
        <f t="shared" si="1"/>
        <v>1</v>
      </c>
    </row>
    <row r="37" spans="1:2" x14ac:dyDescent="0.25">
      <c r="A37" s="10">
        <v>42375</v>
      </c>
      <c r="B37">
        <f t="shared" si="1"/>
        <v>1</v>
      </c>
    </row>
    <row r="38" spans="1:2" x14ac:dyDescent="0.25">
      <c r="A38" s="10">
        <v>42376</v>
      </c>
      <c r="B38">
        <f t="shared" si="1"/>
        <v>1</v>
      </c>
    </row>
    <row r="39" spans="1:2" x14ac:dyDescent="0.25">
      <c r="A39" s="10">
        <v>42377</v>
      </c>
      <c r="B39">
        <f t="shared" si="1"/>
        <v>1</v>
      </c>
    </row>
    <row r="40" spans="1:2" x14ac:dyDescent="0.25">
      <c r="A40" s="10">
        <v>42378</v>
      </c>
      <c r="B40">
        <f t="shared" si="1"/>
        <v>1</v>
      </c>
    </row>
    <row r="41" spans="1:2" x14ac:dyDescent="0.25">
      <c r="A41" s="11">
        <v>42379</v>
      </c>
      <c r="B41">
        <f t="shared" si="1"/>
        <v>0</v>
      </c>
    </row>
    <row r="42" spans="1:2" x14ac:dyDescent="0.25">
      <c r="A42" s="11">
        <v>42380</v>
      </c>
      <c r="B42">
        <f t="shared" si="1"/>
        <v>0</v>
      </c>
    </row>
    <row r="43" spans="1:2" x14ac:dyDescent="0.25">
      <c r="A43" s="10">
        <v>42381</v>
      </c>
      <c r="B43">
        <f t="shared" si="1"/>
        <v>1</v>
      </c>
    </row>
    <row r="44" spans="1:2" x14ac:dyDescent="0.25">
      <c r="A44" s="10">
        <v>42382</v>
      </c>
      <c r="B44">
        <f t="shared" si="1"/>
        <v>1</v>
      </c>
    </row>
    <row r="45" spans="1:2" x14ac:dyDescent="0.25">
      <c r="A45" s="10">
        <v>42383</v>
      </c>
      <c r="B45">
        <f t="shared" si="1"/>
        <v>1</v>
      </c>
    </row>
    <row r="46" spans="1:2" x14ac:dyDescent="0.25">
      <c r="A46" s="10">
        <v>42384</v>
      </c>
      <c r="B46">
        <f t="shared" si="1"/>
        <v>1</v>
      </c>
    </row>
    <row r="47" spans="1:2" x14ac:dyDescent="0.25">
      <c r="A47" s="10">
        <v>42385</v>
      </c>
      <c r="B47">
        <f t="shared" si="1"/>
        <v>1</v>
      </c>
    </row>
    <row r="48" spans="1:2" x14ac:dyDescent="0.25">
      <c r="A48" s="11">
        <v>42386</v>
      </c>
      <c r="B48">
        <f t="shared" si="1"/>
        <v>0</v>
      </c>
    </row>
    <row r="49" spans="1:2" x14ac:dyDescent="0.25">
      <c r="A49" s="11">
        <v>42387</v>
      </c>
      <c r="B49">
        <f t="shared" si="1"/>
        <v>0</v>
      </c>
    </row>
    <row r="50" spans="1:2" x14ac:dyDescent="0.25">
      <c r="A50" s="10">
        <v>42388</v>
      </c>
      <c r="B50">
        <f t="shared" si="1"/>
        <v>1</v>
      </c>
    </row>
    <row r="51" spans="1:2" x14ac:dyDescent="0.25">
      <c r="A51" s="10">
        <v>42389</v>
      </c>
      <c r="B51">
        <f t="shared" si="1"/>
        <v>1</v>
      </c>
    </row>
    <row r="52" spans="1:2" x14ac:dyDescent="0.25">
      <c r="A52" s="10">
        <v>42390</v>
      </c>
      <c r="B52">
        <f t="shared" si="1"/>
        <v>1</v>
      </c>
    </row>
    <row r="53" spans="1:2" x14ac:dyDescent="0.25">
      <c r="A53" s="10">
        <v>42391</v>
      </c>
      <c r="B53">
        <f t="shared" si="1"/>
        <v>1</v>
      </c>
    </row>
    <row r="54" spans="1:2" x14ac:dyDescent="0.25">
      <c r="A54" s="10">
        <v>42392</v>
      </c>
      <c r="B54">
        <f t="shared" si="1"/>
        <v>1</v>
      </c>
    </row>
    <row r="55" spans="1:2" x14ac:dyDescent="0.25">
      <c r="A55" s="11">
        <v>42393</v>
      </c>
      <c r="B55">
        <f t="shared" si="1"/>
        <v>0</v>
      </c>
    </row>
    <row r="56" spans="1:2" x14ac:dyDescent="0.25">
      <c r="A56" s="12">
        <v>42394</v>
      </c>
      <c r="B56">
        <f t="shared" si="1"/>
        <v>0</v>
      </c>
    </row>
    <row r="57" spans="1:2" x14ac:dyDescent="0.25">
      <c r="A57" s="10">
        <v>42395</v>
      </c>
      <c r="B57">
        <f t="shared" si="1"/>
        <v>1</v>
      </c>
    </row>
    <row r="58" spans="1:2" x14ac:dyDescent="0.25">
      <c r="A58" s="10">
        <v>42396</v>
      </c>
      <c r="B58">
        <f t="shared" si="1"/>
        <v>1</v>
      </c>
    </row>
    <row r="59" spans="1:2" x14ac:dyDescent="0.25">
      <c r="A59" s="10">
        <v>42397</v>
      </c>
      <c r="B59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9"/>
  <sheetViews>
    <sheetView zoomScale="145" zoomScaleNormal="145" workbookViewId="0">
      <selection activeCell="B4" sqref="B4"/>
    </sheetView>
  </sheetViews>
  <sheetFormatPr defaultRowHeight="15" x14ac:dyDescent="0.25"/>
  <cols>
    <col min="1" max="1" width="26.7109375" customWidth="1"/>
    <col min="2" max="2" width="17.140625" customWidth="1"/>
    <col min="3" max="3" width="1.28515625" customWidth="1"/>
    <col min="4" max="4" width="36.42578125" bestFit="1" customWidth="1"/>
    <col min="5" max="5" width="1.28515625" customWidth="1"/>
    <col min="6" max="6" width="17.5703125" bestFit="1" customWidth="1"/>
    <col min="7" max="7" width="1.85546875" customWidth="1"/>
    <col min="8" max="8" width="11" bestFit="1" customWidth="1"/>
    <col min="11" max="11" width="16.5703125" bestFit="1" customWidth="1"/>
    <col min="14" max="14" width="18.42578125" customWidth="1"/>
  </cols>
  <sheetData>
    <row r="1" spans="1:6" x14ac:dyDescent="0.25">
      <c r="A1" s="9" t="s">
        <v>8</v>
      </c>
      <c r="B1" s="1">
        <v>5</v>
      </c>
      <c r="D1" t="str">
        <f ca="1">IF(_xlfn.ISFORMULA(B1),_xlfn.FORMULATEXT(B1),"")</f>
        <v/>
      </c>
      <c r="F1" s="2" t="s">
        <v>10</v>
      </c>
    </row>
    <row r="2" spans="1:6" x14ac:dyDescent="0.25">
      <c r="A2" s="2" t="s">
        <v>3</v>
      </c>
      <c r="B2" s="13">
        <v>42360</v>
      </c>
      <c r="D2" t="str">
        <f t="shared" ref="D2:D10" ca="1" si="0">IF(_xlfn.ISFORMULA(B2),_xlfn.FORMULATEXT(B2),"")</f>
        <v/>
      </c>
      <c r="F2" s="1" t="s">
        <v>1</v>
      </c>
    </row>
    <row r="3" spans="1:6" x14ac:dyDescent="0.25">
      <c r="A3" s="2" t="s">
        <v>4</v>
      </c>
      <c r="B3" s="13">
        <v>42397</v>
      </c>
      <c r="D3" t="str">
        <f t="shared" ca="1" si="0"/>
        <v/>
      </c>
      <c r="F3" s="1" t="s">
        <v>2</v>
      </c>
    </row>
    <row r="4" spans="1:6" x14ac:dyDescent="0.25">
      <c r="A4" s="2" t="s">
        <v>5</v>
      </c>
      <c r="B4" s="3">
        <f>NETWORKDAYS.INTL(B2,B3,2,F6:F11)</f>
        <v>26</v>
      </c>
      <c r="D4" t="str">
        <f t="shared" ca="1" si="0"/>
        <v>=NETWORKDAYS.INTL(B2,B3,2,F6:F11)</v>
      </c>
    </row>
    <row r="5" spans="1:6" x14ac:dyDescent="0.25">
      <c r="A5" s="2" t="s">
        <v>9</v>
      </c>
      <c r="B5" s="4">
        <f>B4/B1</f>
        <v>5.2</v>
      </c>
      <c r="D5" t="str">
        <f t="shared" ca="1" si="0"/>
        <v>=B4/B1</v>
      </c>
      <c r="F5" s="2" t="s">
        <v>0</v>
      </c>
    </row>
    <row r="6" spans="1:6" x14ac:dyDescent="0.25">
      <c r="A6" s="2" t="s">
        <v>6</v>
      </c>
      <c r="B6" s="6">
        <v>1000</v>
      </c>
      <c r="D6" t="str">
        <f t="shared" ca="1" si="0"/>
        <v/>
      </c>
      <c r="F6" s="7">
        <v>42363</v>
      </c>
    </row>
    <row r="7" spans="1:6" x14ac:dyDescent="0.25">
      <c r="A7" s="2" t="s">
        <v>7</v>
      </c>
      <c r="B7" s="8">
        <f>ROUND(B6*B5,2)</f>
        <v>5200</v>
      </c>
      <c r="D7" t="str">
        <f t="shared" ca="1" si="0"/>
        <v>=ROUND(B6*B5,2)</v>
      </c>
      <c r="F7" s="5">
        <v>42370</v>
      </c>
    </row>
    <row r="8" spans="1:6" x14ac:dyDescent="0.25">
      <c r="A8" s="9" t="s">
        <v>11</v>
      </c>
      <c r="B8" s="8">
        <f>B6/B1</f>
        <v>200</v>
      </c>
      <c r="D8" t="str">
        <f t="shared" ca="1" si="0"/>
        <v>=B6/B1</v>
      </c>
      <c r="F8" s="5">
        <v>42387</v>
      </c>
    </row>
    <row r="9" spans="1:6" x14ac:dyDescent="0.25">
      <c r="A9" s="2" t="s">
        <v>7</v>
      </c>
      <c r="B9" s="8">
        <f>ROUND(B4*B8,2)</f>
        <v>5200</v>
      </c>
      <c r="D9" t="str">
        <f t="shared" ca="1" si="0"/>
        <v>=ROUND(B4*B8,2)</v>
      </c>
      <c r="F9" s="1"/>
    </row>
    <row r="10" spans="1:6" x14ac:dyDescent="0.25">
      <c r="A10" s="2" t="s">
        <v>7</v>
      </c>
      <c r="B10" s="8">
        <f>ROUND(NETWORKDAYS.INTL(B2,B3,2,F6:F11)/B1*B6,2)</f>
        <v>5200</v>
      </c>
      <c r="D10" t="str">
        <f t="shared" ca="1" si="0"/>
        <v>=ROUND(NETWORKDAYS.INTL(B2,B3,2,F6:F11)/B1*B6,2)</v>
      </c>
      <c r="F10" s="1"/>
    </row>
    <row r="11" spans="1:6" x14ac:dyDescent="0.25">
      <c r="F11" s="1"/>
    </row>
    <row r="21" spans="1:1" x14ac:dyDescent="0.25">
      <c r="A21" s="9" t="s">
        <v>12</v>
      </c>
    </row>
    <row r="22" spans="1:1" x14ac:dyDescent="0.25">
      <c r="A22" s="10">
        <v>42360</v>
      </c>
    </row>
    <row r="23" spans="1:1" x14ac:dyDescent="0.25">
      <c r="A23" s="10">
        <v>42361</v>
      </c>
    </row>
    <row r="24" spans="1:1" x14ac:dyDescent="0.25">
      <c r="A24" s="10">
        <v>42362</v>
      </c>
    </row>
    <row r="25" spans="1:1" x14ac:dyDescent="0.25">
      <c r="A25" s="11">
        <v>42363</v>
      </c>
    </row>
    <row r="26" spans="1:1" x14ac:dyDescent="0.25">
      <c r="A26" s="10">
        <v>42364</v>
      </c>
    </row>
    <row r="27" spans="1:1" x14ac:dyDescent="0.25">
      <c r="A27" s="11">
        <v>42365</v>
      </c>
    </row>
    <row r="28" spans="1:1" x14ac:dyDescent="0.25">
      <c r="A28" s="11">
        <v>42366</v>
      </c>
    </row>
    <row r="29" spans="1:1" x14ac:dyDescent="0.25">
      <c r="A29" s="10">
        <v>42367</v>
      </c>
    </row>
    <row r="30" spans="1:1" x14ac:dyDescent="0.25">
      <c r="A30" s="10">
        <v>42368</v>
      </c>
    </row>
    <row r="31" spans="1:1" x14ac:dyDescent="0.25">
      <c r="A31" s="10">
        <v>42369</v>
      </c>
    </row>
    <row r="32" spans="1:1" x14ac:dyDescent="0.25">
      <c r="A32" s="11">
        <v>42370</v>
      </c>
    </row>
    <row r="33" spans="1:1" x14ac:dyDescent="0.25">
      <c r="A33" s="10">
        <v>42371</v>
      </c>
    </row>
    <row r="34" spans="1:1" x14ac:dyDescent="0.25">
      <c r="A34" s="11">
        <v>42372</v>
      </c>
    </row>
    <row r="35" spans="1:1" x14ac:dyDescent="0.25">
      <c r="A35" s="11">
        <v>42373</v>
      </c>
    </row>
    <row r="36" spans="1:1" x14ac:dyDescent="0.25">
      <c r="A36" s="10">
        <v>42374</v>
      </c>
    </row>
    <row r="37" spans="1:1" x14ac:dyDescent="0.25">
      <c r="A37" s="10">
        <v>42375</v>
      </c>
    </row>
    <row r="38" spans="1:1" x14ac:dyDescent="0.25">
      <c r="A38" s="10">
        <v>42376</v>
      </c>
    </row>
    <row r="39" spans="1:1" x14ac:dyDescent="0.25">
      <c r="A39" s="10">
        <v>42377</v>
      </c>
    </row>
    <row r="40" spans="1:1" x14ac:dyDescent="0.25">
      <c r="A40" s="10">
        <v>42378</v>
      </c>
    </row>
    <row r="41" spans="1:1" x14ac:dyDescent="0.25">
      <c r="A41" s="11">
        <v>42379</v>
      </c>
    </row>
    <row r="42" spans="1:1" x14ac:dyDescent="0.25">
      <c r="A42" s="11">
        <v>42380</v>
      </c>
    </row>
    <row r="43" spans="1:1" x14ac:dyDescent="0.25">
      <c r="A43" s="10">
        <v>42381</v>
      </c>
    </row>
    <row r="44" spans="1:1" x14ac:dyDescent="0.25">
      <c r="A44" s="10">
        <v>42382</v>
      </c>
    </row>
    <row r="45" spans="1:1" x14ac:dyDescent="0.25">
      <c r="A45" s="10">
        <v>42383</v>
      </c>
    </row>
    <row r="46" spans="1:1" x14ac:dyDescent="0.25">
      <c r="A46" s="10">
        <v>42384</v>
      </c>
    </row>
    <row r="47" spans="1:1" x14ac:dyDescent="0.25">
      <c r="A47" s="10">
        <v>42385</v>
      </c>
    </row>
    <row r="48" spans="1:1" x14ac:dyDescent="0.25">
      <c r="A48" s="11">
        <v>42386</v>
      </c>
    </row>
    <row r="49" spans="1:1" x14ac:dyDescent="0.25">
      <c r="A49" s="11">
        <v>42387</v>
      </c>
    </row>
    <row r="50" spans="1:1" x14ac:dyDescent="0.25">
      <c r="A50" s="10">
        <v>42388</v>
      </c>
    </row>
    <row r="51" spans="1:1" x14ac:dyDescent="0.25">
      <c r="A51" s="10">
        <v>42389</v>
      </c>
    </row>
    <row r="52" spans="1:1" x14ac:dyDescent="0.25">
      <c r="A52" s="10">
        <v>42390</v>
      </c>
    </row>
    <row r="53" spans="1:1" x14ac:dyDescent="0.25">
      <c r="A53" s="10">
        <v>42391</v>
      </c>
    </row>
    <row r="54" spans="1:1" x14ac:dyDescent="0.25">
      <c r="A54" s="10">
        <v>42392</v>
      </c>
    </row>
    <row r="55" spans="1:1" x14ac:dyDescent="0.25">
      <c r="A55" s="11">
        <v>42393</v>
      </c>
    </row>
    <row r="56" spans="1:1" x14ac:dyDescent="0.25">
      <c r="A56" s="12">
        <v>42394</v>
      </c>
    </row>
    <row r="57" spans="1:1" x14ac:dyDescent="0.25">
      <c r="A57" s="10">
        <v>42395</v>
      </c>
    </row>
    <row r="58" spans="1:1" x14ac:dyDescent="0.25">
      <c r="A58" s="10">
        <v>42396</v>
      </c>
    </row>
    <row r="59" spans="1:1" x14ac:dyDescent="0.25">
      <c r="A59" s="10">
        <v>42397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63"/>
  <sheetViews>
    <sheetView zoomScale="145" zoomScaleNormal="145" workbookViewId="0">
      <selection activeCell="N5" sqref="N5:N6"/>
    </sheetView>
  </sheetViews>
  <sheetFormatPr defaultRowHeight="15" x14ac:dyDescent="0.25"/>
  <cols>
    <col min="1" max="1" width="19.85546875" customWidth="1"/>
    <col min="2" max="2" width="16.85546875" customWidth="1"/>
    <col min="4" max="4" width="22.5703125" customWidth="1"/>
    <col min="5" max="5" width="28.140625" customWidth="1"/>
    <col min="7" max="7" width="19.85546875" customWidth="1"/>
    <col min="8" max="8" width="16.85546875" customWidth="1"/>
    <col min="10" max="10" width="19.85546875" customWidth="1"/>
    <col min="11" max="11" width="40.140625" customWidth="1"/>
    <col min="13" max="13" width="19.85546875" customWidth="1"/>
    <col min="14" max="14" width="16.85546875" customWidth="1"/>
  </cols>
  <sheetData>
    <row r="1" spans="1:15" x14ac:dyDescent="0.25">
      <c r="A1" s="14" t="s">
        <v>16</v>
      </c>
      <c r="B1" s="15"/>
      <c r="D1" s="14" t="s">
        <v>22</v>
      </c>
      <c r="E1" s="15"/>
      <c r="G1" s="14" t="s">
        <v>17</v>
      </c>
      <c r="H1" s="15"/>
      <c r="J1" s="14" t="s">
        <v>21</v>
      </c>
      <c r="K1" s="15"/>
      <c r="M1" s="14" t="s">
        <v>23</v>
      </c>
      <c r="N1" s="15"/>
    </row>
    <row r="3" spans="1:15" x14ac:dyDescent="0.25">
      <c r="A3" s="2" t="s">
        <v>13</v>
      </c>
      <c r="B3" s="13">
        <v>42360</v>
      </c>
      <c r="D3" s="2" t="s">
        <v>13</v>
      </c>
      <c r="E3" s="13">
        <v>42397</v>
      </c>
      <c r="G3" s="2" t="s">
        <v>13</v>
      </c>
      <c r="H3" s="13">
        <v>42360</v>
      </c>
      <c r="J3" s="2" t="s">
        <v>13</v>
      </c>
      <c r="K3" s="13">
        <v>42360</v>
      </c>
      <c r="M3" s="2" t="s">
        <v>13</v>
      </c>
      <c r="N3" s="13">
        <v>42360</v>
      </c>
    </row>
    <row r="4" spans="1:15" x14ac:dyDescent="0.25">
      <c r="A4" s="2" t="s">
        <v>14</v>
      </c>
      <c r="B4" s="13">
        <v>42397</v>
      </c>
      <c r="D4" s="2" t="s">
        <v>14</v>
      </c>
      <c r="E4" s="13">
        <v>42360</v>
      </c>
      <c r="G4" s="2" t="s">
        <v>14</v>
      </c>
      <c r="H4" s="13">
        <v>42397</v>
      </c>
      <c r="J4" s="2" t="s">
        <v>14</v>
      </c>
      <c r="K4" s="13">
        <v>42397</v>
      </c>
      <c r="M4" s="2" t="s">
        <v>14</v>
      </c>
      <c r="N4" s="13">
        <v>42397</v>
      </c>
    </row>
    <row r="5" spans="1:15" x14ac:dyDescent="0.25">
      <c r="A5" s="2" t="s">
        <v>15</v>
      </c>
      <c r="B5" s="4"/>
      <c r="D5" s="2" t="s">
        <v>15</v>
      </c>
      <c r="E5" s="4"/>
      <c r="G5" s="2" t="s">
        <v>15</v>
      </c>
      <c r="H5" s="4"/>
      <c r="J5" s="2" t="s">
        <v>15</v>
      </c>
      <c r="K5" s="4"/>
      <c r="M5" s="2" t="s">
        <v>15</v>
      </c>
      <c r="N5" s="4"/>
    </row>
    <row r="6" spans="1:15" x14ac:dyDescent="0.25">
      <c r="M6" s="2" t="s">
        <v>15</v>
      </c>
      <c r="N6" s="4"/>
    </row>
    <row r="7" spans="1:15" x14ac:dyDescent="0.25">
      <c r="A7" s="2" t="s">
        <v>10</v>
      </c>
      <c r="D7" s="2" t="s">
        <v>10</v>
      </c>
      <c r="G7" s="2" t="s">
        <v>10</v>
      </c>
      <c r="J7" s="2" t="s">
        <v>13</v>
      </c>
      <c r="K7" s="13">
        <v>42360</v>
      </c>
    </row>
    <row r="8" spans="1:15" x14ac:dyDescent="0.25">
      <c r="A8" s="1" t="s">
        <v>18</v>
      </c>
      <c r="D8" s="1" t="s">
        <v>18</v>
      </c>
      <c r="G8" s="1" t="s">
        <v>19</v>
      </c>
      <c r="J8" s="2" t="s">
        <v>14</v>
      </c>
      <c r="K8" s="13">
        <v>42397</v>
      </c>
      <c r="M8" s="2" t="s">
        <v>10</v>
      </c>
      <c r="O8" t="s">
        <v>28</v>
      </c>
    </row>
    <row r="9" spans="1:15" x14ac:dyDescent="0.25">
      <c r="A9" s="1" t="s">
        <v>19</v>
      </c>
      <c r="D9" s="1" t="s">
        <v>19</v>
      </c>
      <c r="G9" s="1" t="s">
        <v>20</v>
      </c>
      <c r="J9" s="2" t="s">
        <v>15</v>
      </c>
      <c r="K9" s="4"/>
      <c r="M9" s="1" t="s">
        <v>19</v>
      </c>
      <c r="O9" t="s">
        <v>25</v>
      </c>
    </row>
    <row r="10" spans="1:15" x14ac:dyDescent="0.25">
      <c r="J10" s="2" t="s">
        <v>15</v>
      </c>
      <c r="K10" s="4"/>
      <c r="M10" s="1" t="s">
        <v>24</v>
      </c>
      <c r="O10" t="s">
        <v>26</v>
      </c>
    </row>
    <row r="11" spans="1:15" x14ac:dyDescent="0.25">
      <c r="A11" s="2" t="s">
        <v>0</v>
      </c>
      <c r="D11" s="2" t="s">
        <v>0</v>
      </c>
      <c r="G11" s="2" t="s">
        <v>0</v>
      </c>
      <c r="O11" t="s">
        <v>27</v>
      </c>
    </row>
    <row r="12" spans="1:15" x14ac:dyDescent="0.25">
      <c r="A12" s="7"/>
      <c r="D12" s="7"/>
      <c r="G12" s="7">
        <v>42363</v>
      </c>
      <c r="J12" s="2" t="s">
        <v>0</v>
      </c>
      <c r="K12" s="2" t="s">
        <v>0</v>
      </c>
      <c r="M12" s="2" t="s">
        <v>0</v>
      </c>
      <c r="O12" t="s">
        <v>29</v>
      </c>
    </row>
    <row r="13" spans="1:15" x14ac:dyDescent="0.25">
      <c r="A13" s="5"/>
      <c r="D13" s="5"/>
      <c r="G13" s="5">
        <v>42370</v>
      </c>
      <c r="J13" s="7">
        <v>42363</v>
      </c>
      <c r="K13" s="16">
        <v>42363</v>
      </c>
      <c r="M13" s="7">
        <v>42363</v>
      </c>
    </row>
    <row r="14" spans="1:15" x14ac:dyDescent="0.25">
      <c r="A14" s="5"/>
      <c r="D14" s="5"/>
      <c r="G14" s="5">
        <v>42387</v>
      </c>
      <c r="J14" s="5">
        <v>42370</v>
      </c>
      <c r="K14" s="17">
        <v>42370</v>
      </c>
      <c r="M14" s="5">
        <v>42370</v>
      </c>
    </row>
    <row r="15" spans="1:15" x14ac:dyDescent="0.25">
      <c r="A15" s="1"/>
      <c r="D15" s="1"/>
      <c r="G15" s="1"/>
      <c r="J15" s="5">
        <v>42387</v>
      </c>
      <c r="K15" s="17">
        <v>42387</v>
      </c>
      <c r="M15" s="5">
        <v>42387</v>
      </c>
    </row>
    <row r="16" spans="1:15" x14ac:dyDescent="0.25">
      <c r="A16" s="1"/>
      <c r="D16" s="1"/>
      <c r="G16" s="1"/>
      <c r="J16" s="1"/>
      <c r="K16" s="17"/>
      <c r="M16" s="1"/>
    </row>
    <row r="17" spans="1:13" x14ac:dyDescent="0.25">
      <c r="A17" s="1"/>
      <c r="D17" s="1"/>
      <c r="G17" s="1"/>
      <c r="J17" s="1"/>
      <c r="K17" s="17"/>
      <c r="M17" s="1"/>
    </row>
    <row r="18" spans="1:13" x14ac:dyDescent="0.25">
      <c r="J18" s="1"/>
      <c r="K18" s="17"/>
      <c r="M18" s="1"/>
    </row>
    <row r="25" spans="1:13" x14ac:dyDescent="0.25">
      <c r="A25" s="9" t="s">
        <v>12</v>
      </c>
      <c r="G25" s="9" t="s">
        <v>12</v>
      </c>
      <c r="M25" s="9" t="s">
        <v>12</v>
      </c>
    </row>
    <row r="26" spans="1:13" x14ac:dyDescent="0.25">
      <c r="A26" s="10">
        <v>42360</v>
      </c>
      <c r="G26" s="10">
        <v>42360</v>
      </c>
      <c r="M26" s="10">
        <v>42360</v>
      </c>
    </row>
    <row r="27" spans="1:13" x14ac:dyDescent="0.25">
      <c r="A27" s="10">
        <v>42361</v>
      </c>
      <c r="G27" s="10">
        <v>42361</v>
      </c>
      <c r="M27" s="10">
        <v>42361</v>
      </c>
    </row>
    <row r="28" spans="1:13" x14ac:dyDescent="0.25">
      <c r="A28" s="10">
        <v>42362</v>
      </c>
      <c r="G28" s="10">
        <v>42362</v>
      </c>
      <c r="M28" s="12">
        <v>42362</v>
      </c>
    </row>
    <row r="29" spans="1:13" x14ac:dyDescent="0.25">
      <c r="A29" s="10">
        <v>42363</v>
      </c>
      <c r="G29" s="11">
        <v>42363</v>
      </c>
      <c r="M29" s="12">
        <v>42363</v>
      </c>
    </row>
    <row r="30" spans="1:13" x14ac:dyDescent="0.25">
      <c r="A30" s="12">
        <v>42364</v>
      </c>
      <c r="G30" s="10">
        <v>42364</v>
      </c>
      <c r="M30" s="10">
        <v>42364</v>
      </c>
    </row>
    <row r="31" spans="1:13" x14ac:dyDescent="0.25">
      <c r="A31" s="12">
        <v>42365</v>
      </c>
      <c r="G31" s="11">
        <v>42365</v>
      </c>
      <c r="M31" s="12">
        <v>42365</v>
      </c>
    </row>
    <row r="32" spans="1:13" x14ac:dyDescent="0.25">
      <c r="A32" s="10">
        <v>42366</v>
      </c>
      <c r="G32" s="11">
        <v>42366</v>
      </c>
      <c r="M32" s="10">
        <v>42366</v>
      </c>
    </row>
    <row r="33" spans="1:13" x14ac:dyDescent="0.25">
      <c r="A33" s="10">
        <v>42367</v>
      </c>
      <c r="G33" s="10">
        <v>42367</v>
      </c>
      <c r="M33" s="10">
        <v>42367</v>
      </c>
    </row>
    <row r="34" spans="1:13" x14ac:dyDescent="0.25">
      <c r="A34" s="10">
        <v>42368</v>
      </c>
      <c r="G34" s="10">
        <v>42368</v>
      </c>
      <c r="M34" s="10">
        <v>42368</v>
      </c>
    </row>
    <row r="35" spans="1:13" x14ac:dyDescent="0.25">
      <c r="A35" s="10">
        <v>42369</v>
      </c>
      <c r="G35" s="10">
        <v>42369</v>
      </c>
      <c r="M35" s="12">
        <v>42369</v>
      </c>
    </row>
    <row r="36" spans="1:13" x14ac:dyDescent="0.25">
      <c r="A36" s="10">
        <v>42370</v>
      </c>
      <c r="G36" s="11">
        <v>42370</v>
      </c>
      <c r="M36" s="12">
        <v>42370</v>
      </c>
    </row>
    <row r="37" spans="1:13" x14ac:dyDescent="0.25">
      <c r="A37" s="12">
        <v>42371</v>
      </c>
      <c r="G37" s="10">
        <v>42371</v>
      </c>
      <c r="M37" s="10">
        <v>42371</v>
      </c>
    </row>
    <row r="38" spans="1:13" x14ac:dyDescent="0.25">
      <c r="A38" s="12">
        <v>42372</v>
      </c>
      <c r="G38" s="11">
        <v>42372</v>
      </c>
      <c r="M38" s="12">
        <v>42372</v>
      </c>
    </row>
    <row r="39" spans="1:13" x14ac:dyDescent="0.25">
      <c r="A39" s="10">
        <v>42373</v>
      </c>
      <c r="G39" s="11">
        <v>42373</v>
      </c>
      <c r="M39" s="10">
        <v>42373</v>
      </c>
    </row>
    <row r="40" spans="1:13" x14ac:dyDescent="0.25">
      <c r="A40" s="10">
        <v>42374</v>
      </c>
      <c r="G40" s="10">
        <v>42374</v>
      </c>
      <c r="M40" s="10">
        <v>42374</v>
      </c>
    </row>
    <row r="41" spans="1:13" x14ac:dyDescent="0.25">
      <c r="A41" s="10">
        <v>42375</v>
      </c>
      <c r="G41" s="10">
        <v>42375</v>
      </c>
      <c r="M41" s="10">
        <v>42375</v>
      </c>
    </row>
    <row r="42" spans="1:13" x14ac:dyDescent="0.25">
      <c r="A42" s="10">
        <v>42376</v>
      </c>
      <c r="G42" s="10">
        <v>42376</v>
      </c>
      <c r="M42" s="12">
        <v>42376</v>
      </c>
    </row>
    <row r="43" spans="1:13" x14ac:dyDescent="0.25">
      <c r="A43" s="10">
        <v>42377</v>
      </c>
      <c r="G43" s="10">
        <v>42377</v>
      </c>
      <c r="M43" s="10">
        <v>42377</v>
      </c>
    </row>
    <row r="44" spans="1:13" x14ac:dyDescent="0.25">
      <c r="A44" s="12">
        <v>42378</v>
      </c>
      <c r="G44" s="10">
        <v>42378</v>
      </c>
      <c r="M44" s="10">
        <v>42378</v>
      </c>
    </row>
    <row r="45" spans="1:13" x14ac:dyDescent="0.25">
      <c r="A45" s="12">
        <v>42379</v>
      </c>
      <c r="G45" s="11">
        <v>42379</v>
      </c>
      <c r="M45" s="12">
        <v>42379</v>
      </c>
    </row>
    <row r="46" spans="1:13" x14ac:dyDescent="0.25">
      <c r="A46" s="10">
        <v>42380</v>
      </c>
      <c r="G46" s="11">
        <v>42380</v>
      </c>
      <c r="M46" s="10">
        <v>42380</v>
      </c>
    </row>
    <row r="47" spans="1:13" x14ac:dyDescent="0.25">
      <c r="A47" s="10">
        <v>42381</v>
      </c>
      <c r="G47" s="10">
        <v>42381</v>
      </c>
      <c r="M47" s="10">
        <v>42381</v>
      </c>
    </row>
    <row r="48" spans="1:13" x14ac:dyDescent="0.25">
      <c r="A48" s="10">
        <v>42382</v>
      </c>
      <c r="G48" s="10">
        <v>42382</v>
      </c>
      <c r="M48" s="10">
        <v>42382</v>
      </c>
    </row>
    <row r="49" spans="1:13" x14ac:dyDescent="0.25">
      <c r="A49" s="10">
        <v>42383</v>
      </c>
      <c r="G49" s="10">
        <v>42383</v>
      </c>
      <c r="M49" s="12">
        <v>42383</v>
      </c>
    </row>
    <row r="50" spans="1:13" x14ac:dyDescent="0.25">
      <c r="A50" s="10">
        <v>42384</v>
      </c>
      <c r="G50" s="10">
        <v>42384</v>
      </c>
      <c r="M50" s="10">
        <v>42384</v>
      </c>
    </row>
    <row r="51" spans="1:13" x14ac:dyDescent="0.25">
      <c r="A51" s="12">
        <v>42385</v>
      </c>
      <c r="G51" s="10">
        <v>42385</v>
      </c>
      <c r="M51" s="10">
        <v>42385</v>
      </c>
    </row>
    <row r="52" spans="1:13" x14ac:dyDescent="0.25">
      <c r="A52" s="12">
        <v>42386</v>
      </c>
      <c r="G52" s="11">
        <v>42386</v>
      </c>
      <c r="M52" s="12">
        <v>42386</v>
      </c>
    </row>
    <row r="53" spans="1:13" x14ac:dyDescent="0.25">
      <c r="A53" s="10">
        <v>42387</v>
      </c>
      <c r="G53" s="11">
        <v>42387</v>
      </c>
      <c r="M53" s="12">
        <v>42387</v>
      </c>
    </row>
    <row r="54" spans="1:13" x14ac:dyDescent="0.25">
      <c r="A54" s="10">
        <v>42388</v>
      </c>
      <c r="G54" s="10">
        <v>42388</v>
      </c>
      <c r="M54" s="10">
        <v>42388</v>
      </c>
    </row>
    <row r="55" spans="1:13" x14ac:dyDescent="0.25">
      <c r="A55" s="10">
        <v>42389</v>
      </c>
      <c r="G55" s="10">
        <v>42389</v>
      </c>
      <c r="M55" s="10">
        <v>42389</v>
      </c>
    </row>
    <row r="56" spans="1:13" x14ac:dyDescent="0.25">
      <c r="A56" s="10">
        <v>42390</v>
      </c>
      <c r="G56" s="10">
        <v>42390</v>
      </c>
      <c r="M56" s="12">
        <v>42390</v>
      </c>
    </row>
    <row r="57" spans="1:13" x14ac:dyDescent="0.25">
      <c r="A57" s="10">
        <v>42391</v>
      </c>
      <c r="G57" s="10">
        <v>42391</v>
      </c>
      <c r="M57" s="10">
        <v>42391</v>
      </c>
    </row>
    <row r="58" spans="1:13" x14ac:dyDescent="0.25">
      <c r="A58" s="12">
        <v>42392</v>
      </c>
      <c r="G58" s="10">
        <v>42392</v>
      </c>
      <c r="M58" s="10">
        <v>42392</v>
      </c>
    </row>
    <row r="59" spans="1:13" x14ac:dyDescent="0.25">
      <c r="A59" s="12">
        <v>42393</v>
      </c>
      <c r="G59" s="11">
        <v>42393</v>
      </c>
      <c r="M59" s="12">
        <v>42393</v>
      </c>
    </row>
    <row r="60" spans="1:13" x14ac:dyDescent="0.25">
      <c r="A60" s="10">
        <v>42394</v>
      </c>
      <c r="G60" s="12">
        <v>42394</v>
      </c>
      <c r="M60" s="10">
        <v>42394</v>
      </c>
    </row>
    <row r="61" spans="1:13" x14ac:dyDescent="0.25">
      <c r="A61" s="10">
        <v>42395</v>
      </c>
      <c r="G61" s="10">
        <v>42395</v>
      </c>
      <c r="M61" s="10">
        <v>42395</v>
      </c>
    </row>
    <row r="62" spans="1:13" x14ac:dyDescent="0.25">
      <c r="A62" s="10">
        <v>42396</v>
      </c>
      <c r="G62" s="10">
        <v>42396</v>
      </c>
      <c r="M62" s="10">
        <v>42396</v>
      </c>
    </row>
    <row r="63" spans="1:13" x14ac:dyDescent="0.25">
      <c r="A63" s="10">
        <v>42397</v>
      </c>
      <c r="G63" s="10">
        <v>42397</v>
      </c>
      <c r="M63" s="12">
        <v>42397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3"/>
  <sheetViews>
    <sheetView zoomScale="145" zoomScaleNormal="145" workbookViewId="0">
      <selection activeCell="B5" sqref="B5"/>
    </sheetView>
  </sheetViews>
  <sheetFormatPr defaultRowHeight="15" x14ac:dyDescent="0.25"/>
  <cols>
    <col min="1" max="1" width="19.85546875" customWidth="1"/>
    <col min="2" max="2" width="16.85546875" customWidth="1"/>
    <col min="4" max="4" width="22.5703125" customWidth="1"/>
    <col min="5" max="5" width="28.140625" customWidth="1"/>
    <col min="7" max="7" width="19.85546875" customWidth="1"/>
    <col min="8" max="8" width="16.85546875" customWidth="1"/>
    <col min="10" max="10" width="19.85546875" customWidth="1"/>
    <col min="11" max="11" width="40.140625" customWidth="1"/>
    <col min="13" max="13" width="19.85546875" customWidth="1"/>
    <col min="14" max="14" width="16.85546875" customWidth="1"/>
  </cols>
  <sheetData>
    <row r="1" spans="1:15" x14ac:dyDescent="0.25">
      <c r="A1" s="14" t="s">
        <v>16</v>
      </c>
      <c r="B1" s="15"/>
      <c r="D1" s="14" t="s">
        <v>22</v>
      </c>
      <c r="E1" s="15"/>
      <c r="G1" s="14" t="s">
        <v>17</v>
      </c>
      <c r="H1" s="15"/>
      <c r="J1" s="14" t="s">
        <v>21</v>
      </c>
      <c r="K1" s="15"/>
      <c r="M1" s="14" t="s">
        <v>23</v>
      </c>
      <c r="N1" s="15"/>
    </row>
    <row r="3" spans="1:15" x14ac:dyDescent="0.25">
      <c r="A3" s="2" t="s">
        <v>13</v>
      </c>
      <c r="B3" s="13">
        <v>42360</v>
      </c>
      <c r="D3" s="2" t="s">
        <v>13</v>
      </c>
      <c r="E3" s="13">
        <v>42397</v>
      </c>
      <c r="G3" s="2" t="s">
        <v>13</v>
      </c>
      <c r="H3" s="13">
        <v>42360</v>
      </c>
      <c r="J3" s="2" t="s">
        <v>13</v>
      </c>
      <c r="K3" s="13">
        <v>42360</v>
      </c>
      <c r="M3" s="2" t="s">
        <v>13</v>
      </c>
      <c r="N3" s="13">
        <v>42360</v>
      </c>
    </row>
    <row r="4" spans="1:15" x14ac:dyDescent="0.25">
      <c r="A4" s="2" t="s">
        <v>14</v>
      </c>
      <c r="B4" s="13">
        <v>42397</v>
      </c>
      <c r="D4" s="2" t="s">
        <v>14</v>
      </c>
      <c r="E4" s="13">
        <v>42360</v>
      </c>
      <c r="G4" s="2" t="s">
        <v>14</v>
      </c>
      <c r="H4" s="13">
        <v>42397</v>
      </c>
      <c r="J4" s="2" t="s">
        <v>14</v>
      </c>
      <c r="K4" s="13">
        <v>42397</v>
      </c>
      <c r="M4" s="2" t="s">
        <v>14</v>
      </c>
      <c r="N4" s="13">
        <v>42397</v>
      </c>
    </row>
    <row r="5" spans="1:15" x14ac:dyDescent="0.25">
      <c r="A5" s="2" t="s">
        <v>15</v>
      </c>
      <c r="B5" s="4">
        <f>NETWORKDAYS.INTL(B3,B4)</f>
        <v>28</v>
      </c>
      <c r="D5" s="2" t="s">
        <v>15</v>
      </c>
      <c r="E5" s="4">
        <f>NETWORKDAYS.INTL(E3,E4)</f>
        <v>-28</v>
      </c>
      <c r="G5" s="2" t="s">
        <v>15</v>
      </c>
      <c r="H5" s="4">
        <f>NETWORKDAYS.INTL(H3,H4,2,G12:G17)</f>
        <v>26</v>
      </c>
      <c r="J5" s="2" t="s">
        <v>15</v>
      </c>
      <c r="K5" s="4">
        <f>NETWORKDAYS.INTL(K3,K4,2,{"12/25/2015","1/1/2016","1/18/2016"})</f>
        <v>26</v>
      </c>
      <c r="M5" s="2" t="s">
        <v>15</v>
      </c>
      <c r="N5" s="4">
        <f>NETWORKDAYS.INTL(N3,N4,"0001001",M13:M18)</f>
        <v>24</v>
      </c>
    </row>
    <row r="6" spans="1:15" x14ac:dyDescent="0.25">
      <c r="M6" s="2" t="s">
        <v>15</v>
      </c>
      <c r="N6" s="4">
        <f>NETWORKDAYS.INTL(N3,N4,"0001001",{42363;42370;42387})</f>
        <v>24</v>
      </c>
    </row>
    <row r="7" spans="1:15" x14ac:dyDescent="0.25">
      <c r="A7" s="2" t="s">
        <v>10</v>
      </c>
      <c r="D7" s="2" t="s">
        <v>10</v>
      </c>
      <c r="G7" s="2" t="s">
        <v>10</v>
      </c>
      <c r="J7" s="2" t="s">
        <v>13</v>
      </c>
      <c r="K7" s="13">
        <v>42360</v>
      </c>
    </row>
    <row r="8" spans="1:15" x14ac:dyDescent="0.25">
      <c r="A8" s="1" t="s">
        <v>18</v>
      </c>
      <c r="D8" s="1" t="s">
        <v>18</v>
      </c>
      <c r="G8" s="1" t="s">
        <v>19</v>
      </c>
      <c r="J8" s="2" t="s">
        <v>14</v>
      </c>
      <c r="K8" s="13">
        <v>42397</v>
      </c>
      <c r="M8" s="2" t="s">
        <v>10</v>
      </c>
      <c r="O8" t="s">
        <v>28</v>
      </c>
    </row>
    <row r="9" spans="1:15" x14ac:dyDescent="0.25">
      <c r="A9" s="1" t="s">
        <v>19</v>
      </c>
      <c r="D9" s="1" t="s">
        <v>19</v>
      </c>
      <c r="G9" s="1" t="s">
        <v>20</v>
      </c>
      <c r="J9" s="2" t="s">
        <v>15</v>
      </c>
      <c r="K9" s="4">
        <f>NETWORKDAYS.INTL(K7,K8,2,{42363,42370,42387})</f>
        <v>26</v>
      </c>
      <c r="M9" s="1" t="s">
        <v>19</v>
      </c>
      <c r="O9" t="s">
        <v>25</v>
      </c>
    </row>
    <row r="10" spans="1:15" x14ac:dyDescent="0.25">
      <c r="J10" s="2" t="s">
        <v>15</v>
      </c>
      <c r="K10" s="4">
        <f>NETWORKDAYS.INTL(K7,K8,2,{42363;42370;42387})</f>
        <v>26</v>
      </c>
      <c r="M10" s="1" t="s">
        <v>24</v>
      </c>
      <c r="O10" t="s">
        <v>26</v>
      </c>
    </row>
    <row r="11" spans="1:15" x14ac:dyDescent="0.25">
      <c r="A11" s="2" t="s">
        <v>0</v>
      </c>
      <c r="D11" s="2" t="s">
        <v>0</v>
      </c>
      <c r="G11" s="2" t="s">
        <v>0</v>
      </c>
      <c r="O11" t="s">
        <v>27</v>
      </c>
    </row>
    <row r="12" spans="1:15" x14ac:dyDescent="0.25">
      <c r="A12" s="7"/>
      <c r="D12" s="7"/>
      <c r="G12" s="7">
        <v>42363</v>
      </c>
      <c r="J12" s="2" t="s">
        <v>0</v>
      </c>
      <c r="K12" s="2" t="s">
        <v>0</v>
      </c>
      <c r="M12" s="2" t="s">
        <v>0</v>
      </c>
      <c r="O12" t="s">
        <v>29</v>
      </c>
    </row>
    <row r="13" spans="1:15" x14ac:dyDescent="0.25">
      <c r="A13" s="5"/>
      <c r="D13" s="5"/>
      <c r="G13" s="5">
        <v>42370</v>
      </c>
      <c r="J13" s="7">
        <v>42363</v>
      </c>
      <c r="K13" s="16">
        <v>42363</v>
      </c>
      <c r="M13" s="7">
        <v>42363</v>
      </c>
    </row>
    <row r="14" spans="1:15" x14ac:dyDescent="0.25">
      <c r="A14" s="5"/>
      <c r="D14" s="5"/>
      <c r="G14" s="5">
        <v>42387</v>
      </c>
      <c r="J14" s="5">
        <v>42370</v>
      </c>
      <c r="K14" s="17">
        <v>42370</v>
      </c>
      <c r="M14" s="5">
        <v>42370</v>
      </c>
    </row>
    <row r="15" spans="1:15" x14ac:dyDescent="0.25">
      <c r="A15" s="1"/>
      <c r="D15" s="1"/>
      <c r="G15" s="1"/>
      <c r="J15" s="5">
        <v>42387</v>
      </c>
      <c r="K15" s="17">
        <v>42387</v>
      </c>
      <c r="M15" s="5">
        <v>42387</v>
      </c>
    </row>
    <row r="16" spans="1:15" x14ac:dyDescent="0.25">
      <c r="A16" s="1"/>
      <c r="D16" s="1"/>
      <c r="G16" s="1"/>
      <c r="J16" s="1"/>
      <c r="K16" s="17"/>
      <c r="M16" s="1"/>
    </row>
    <row r="17" spans="1:13" x14ac:dyDescent="0.25">
      <c r="A17" s="1"/>
      <c r="D17" s="1"/>
      <c r="G17" s="1"/>
      <c r="J17" s="1"/>
      <c r="K17" s="17"/>
      <c r="M17" s="1"/>
    </row>
    <row r="18" spans="1:13" x14ac:dyDescent="0.25">
      <c r="J18" s="1"/>
      <c r="K18" s="17"/>
      <c r="M18" s="1"/>
    </row>
    <row r="25" spans="1:13" x14ac:dyDescent="0.25">
      <c r="A25" s="9" t="s">
        <v>12</v>
      </c>
      <c r="G25" s="9" t="s">
        <v>12</v>
      </c>
      <c r="M25" s="9" t="s">
        <v>12</v>
      </c>
    </row>
    <row r="26" spans="1:13" x14ac:dyDescent="0.25">
      <c r="A26" s="10">
        <v>42360</v>
      </c>
      <c r="G26" s="10">
        <v>42360</v>
      </c>
      <c r="M26" s="10">
        <v>42360</v>
      </c>
    </row>
    <row r="27" spans="1:13" x14ac:dyDescent="0.25">
      <c r="A27" s="10">
        <v>42361</v>
      </c>
      <c r="G27" s="10">
        <v>42361</v>
      </c>
      <c r="M27" s="10">
        <v>42361</v>
      </c>
    </row>
    <row r="28" spans="1:13" x14ac:dyDescent="0.25">
      <c r="A28" s="10">
        <v>42362</v>
      </c>
      <c r="G28" s="10">
        <v>42362</v>
      </c>
      <c r="M28" s="12">
        <v>42362</v>
      </c>
    </row>
    <row r="29" spans="1:13" x14ac:dyDescent="0.25">
      <c r="A29" s="10">
        <v>42363</v>
      </c>
      <c r="G29" s="11">
        <v>42363</v>
      </c>
      <c r="M29" s="12">
        <v>42363</v>
      </c>
    </row>
    <row r="30" spans="1:13" x14ac:dyDescent="0.25">
      <c r="A30" s="12">
        <v>42364</v>
      </c>
      <c r="G30" s="10">
        <v>42364</v>
      </c>
      <c r="M30" s="10">
        <v>42364</v>
      </c>
    </row>
    <row r="31" spans="1:13" x14ac:dyDescent="0.25">
      <c r="A31" s="12">
        <v>42365</v>
      </c>
      <c r="G31" s="11">
        <v>42365</v>
      </c>
      <c r="M31" s="12">
        <v>42365</v>
      </c>
    </row>
    <row r="32" spans="1:13" x14ac:dyDescent="0.25">
      <c r="A32" s="10">
        <v>42366</v>
      </c>
      <c r="G32" s="11">
        <v>42366</v>
      </c>
      <c r="M32" s="10">
        <v>42366</v>
      </c>
    </row>
    <row r="33" spans="1:13" x14ac:dyDescent="0.25">
      <c r="A33" s="10">
        <v>42367</v>
      </c>
      <c r="G33" s="10">
        <v>42367</v>
      </c>
      <c r="M33" s="10">
        <v>42367</v>
      </c>
    </row>
    <row r="34" spans="1:13" x14ac:dyDescent="0.25">
      <c r="A34" s="10">
        <v>42368</v>
      </c>
      <c r="G34" s="10">
        <v>42368</v>
      </c>
      <c r="M34" s="10">
        <v>42368</v>
      </c>
    </row>
    <row r="35" spans="1:13" x14ac:dyDescent="0.25">
      <c r="A35" s="10">
        <v>42369</v>
      </c>
      <c r="G35" s="10">
        <v>42369</v>
      </c>
      <c r="M35" s="12">
        <v>42369</v>
      </c>
    </row>
    <row r="36" spans="1:13" x14ac:dyDescent="0.25">
      <c r="A36" s="10">
        <v>42370</v>
      </c>
      <c r="G36" s="11">
        <v>42370</v>
      </c>
      <c r="M36" s="12">
        <v>42370</v>
      </c>
    </row>
    <row r="37" spans="1:13" x14ac:dyDescent="0.25">
      <c r="A37" s="12">
        <v>42371</v>
      </c>
      <c r="G37" s="10">
        <v>42371</v>
      </c>
      <c r="M37" s="10">
        <v>42371</v>
      </c>
    </row>
    <row r="38" spans="1:13" x14ac:dyDescent="0.25">
      <c r="A38" s="12">
        <v>42372</v>
      </c>
      <c r="G38" s="11">
        <v>42372</v>
      </c>
      <c r="M38" s="12">
        <v>42372</v>
      </c>
    </row>
    <row r="39" spans="1:13" x14ac:dyDescent="0.25">
      <c r="A39" s="10">
        <v>42373</v>
      </c>
      <c r="G39" s="11">
        <v>42373</v>
      </c>
      <c r="M39" s="10">
        <v>42373</v>
      </c>
    </row>
    <row r="40" spans="1:13" x14ac:dyDescent="0.25">
      <c r="A40" s="10">
        <v>42374</v>
      </c>
      <c r="G40" s="10">
        <v>42374</v>
      </c>
      <c r="M40" s="10">
        <v>42374</v>
      </c>
    </row>
    <row r="41" spans="1:13" x14ac:dyDescent="0.25">
      <c r="A41" s="10">
        <v>42375</v>
      </c>
      <c r="G41" s="10">
        <v>42375</v>
      </c>
      <c r="M41" s="10">
        <v>42375</v>
      </c>
    </row>
    <row r="42" spans="1:13" x14ac:dyDescent="0.25">
      <c r="A42" s="10">
        <v>42376</v>
      </c>
      <c r="G42" s="10">
        <v>42376</v>
      </c>
      <c r="M42" s="12">
        <v>42376</v>
      </c>
    </row>
    <row r="43" spans="1:13" x14ac:dyDescent="0.25">
      <c r="A43" s="10">
        <v>42377</v>
      </c>
      <c r="G43" s="10">
        <v>42377</v>
      </c>
      <c r="M43" s="10">
        <v>42377</v>
      </c>
    </row>
    <row r="44" spans="1:13" x14ac:dyDescent="0.25">
      <c r="A44" s="12">
        <v>42378</v>
      </c>
      <c r="G44" s="10">
        <v>42378</v>
      </c>
      <c r="M44" s="10">
        <v>42378</v>
      </c>
    </row>
    <row r="45" spans="1:13" x14ac:dyDescent="0.25">
      <c r="A45" s="12">
        <v>42379</v>
      </c>
      <c r="G45" s="11">
        <v>42379</v>
      </c>
      <c r="M45" s="12">
        <v>42379</v>
      </c>
    </row>
    <row r="46" spans="1:13" x14ac:dyDescent="0.25">
      <c r="A46" s="10">
        <v>42380</v>
      </c>
      <c r="G46" s="11">
        <v>42380</v>
      </c>
      <c r="M46" s="10">
        <v>42380</v>
      </c>
    </row>
    <row r="47" spans="1:13" x14ac:dyDescent="0.25">
      <c r="A47" s="10">
        <v>42381</v>
      </c>
      <c r="G47" s="10">
        <v>42381</v>
      </c>
      <c r="M47" s="10">
        <v>42381</v>
      </c>
    </row>
    <row r="48" spans="1:13" x14ac:dyDescent="0.25">
      <c r="A48" s="10">
        <v>42382</v>
      </c>
      <c r="G48" s="10">
        <v>42382</v>
      </c>
      <c r="M48" s="10">
        <v>42382</v>
      </c>
    </row>
    <row r="49" spans="1:13" x14ac:dyDescent="0.25">
      <c r="A49" s="10">
        <v>42383</v>
      </c>
      <c r="G49" s="10">
        <v>42383</v>
      </c>
      <c r="M49" s="12">
        <v>42383</v>
      </c>
    </row>
    <row r="50" spans="1:13" x14ac:dyDescent="0.25">
      <c r="A50" s="10">
        <v>42384</v>
      </c>
      <c r="G50" s="10">
        <v>42384</v>
      </c>
      <c r="M50" s="10">
        <v>42384</v>
      </c>
    </row>
    <row r="51" spans="1:13" x14ac:dyDescent="0.25">
      <c r="A51" s="12">
        <v>42385</v>
      </c>
      <c r="G51" s="10">
        <v>42385</v>
      </c>
      <c r="M51" s="10">
        <v>42385</v>
      </c>
    </row>
    <row r="52" spans="1:13" x14ac:dyDescent="0.25">
      <c r="A52" s="12">
        <v>42386</v>
      </c>
      <c r="G52" s="11">
        <v>42386</v>
      </c>
      <c r="M52" s="12">
        <v>42386</v>
      </c>
    </row>
    <row r="53" spans="1:13" x14ac:dyDescent="0.25">
      <c r="A53" s="10">
        <v>42387</v>
      </c>
      <c r="G53" s="11">
        <v>42387</v>
      </c>
      <c r="M53" s="12">
        <v>42387</v>
      </c>
    </row>
    <row r="54" spans="1:13" x14ac:dyDescent="0.25">
      <c r="A54" s="10">
        <v>42388</v>
      </c>
      <c r="G54" s="10">
        <v>42388</v>
      </c>
      <c r="M54" s="10">
        <v>42388</v>
      </c>
    </row>
    <row r="55" spans="1:13" x14ac:dyDescent="0.25">
      <c r="A55" s="10">
        <v>42389</v>
      </c>
      <c r="G55" s="10">
        <v>42389</v>
      </c>
      <c r="M55" s="10">
        <v>42389</v>
      </c>
    </row>
    <row r="56" spans="1:13" x14ac:dyDescent="0.25">
      <c r="A56" s="10">
        <v>42390</v>
      </c>
      <c r="G56" s="10">
        <v>42390</v>
      </c>
      <c r="M56" s="12">
        <v>42390</v>
      </c>
    </row>
    <row r="57" spans="1:13" x14ac:dyDescent="0.25">
      <c r="A57" s="10">
        <v>42391</v>
      </c>
      <c r="G57" s="10">
        <v>42391</v>
      </c>
      <c r="M57" s="10">
        <v>42391</v>
      </c>
    </row>
    <row r="58" spans="1:13" x14ac:dyDescent="0.25">
      <c r="A58" s="12">
        <v>42392</v>
      </c>
      <c r="G58" s="10">
        <v>42392</v>
      </c>
      <c r="M58" s="10">
        <v>42392</v>
      </c>
    </row>
    <row r="59" spans="1:13" x14ac:dyDescent="0.25">
      <c r="A59" s="12">
        <v>42393</v>
      </c>
      <c r="G59" s="11">
        <v>42393</v>
      </c>
      <c r="M59" s="12">
        <v>42393</v>
      </c>
    </row>
    <row r="60" spans="1:13" x14ac:dyDescent="0.25">
      <c r="A60" s="10">
        <v>42394</v>
      </c>
      <c r="G60" s="12">
        <v>42394</v>
      </c>
      <c r="M60" s="10">
        <v>42394</v>
      </c>
    </row>
    <row r="61" spans="1:13" x14ac:dyDescent="0.25">
      <c r="A61" s="10">
        <v>42395</v>
      </c>
      <c r="G61" s="10">
        <v>42395</v>
      </c>
      <c r="M61" s="10">
        <v>42395</v>
      </c>
    </row>
    <row r="62" spans="1:13" x14ac:dyDescent="0.25">
      <c r="A62" s="10">
        <v>42396</v>
      </c>
      <c r="G62" s="10">
        <v>42396</v>
      </c>
      <c r="M62" s="10">
        <v>42396</v>
      </c>
    </row>
    <row r="63" spans="1:13" x14ac:dyDescent="0.25">
      <c r="A63" s="10">
        <v>42397</v>
      </c>
      <c r="G63" s="10">
        <v>42397</v>
      </c>
      <c r="M63" s="12">
        <v>42397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1264</vt:lpstr>
      <vt:lpstr>1264 (an)</vt:lpstr>
      <vt:lpstr>1265</vt:lpstr>
      <vt:lpstr>1265 (an)</vt:lpstr>
    </vt:vector>
  </TitlesOfParts>
  <Company>Genco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Girvin, Michael</cp:lastModifiedBy>
  <cp:lastPrinted>2016-01-27T08:38:01Z</cp:lastPrinted>
  <dcterms:created xsi:type="dcterms:W3CDTF">2012-04-22T20:30:36Z</dcterms:created>
  <dcterms:modified xsi:type="dcterms:W3CDTF">2016-01-28T19:00:56Z</dcterms:modified>
</cp:coreProperties>
</file>