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0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girvin\Desktop\1882-1886\ExcelShort77\"/>
    </mc:Choice>
  </mc:AlternateContent>
  <xr:revisionPtr revIDLastSave="0" documentId="13_ncr:1_{F9926FF5-284D-4148-BB2E-F61560D1FDBB}" xr6:coauthVersionLast="47" xr6:coauthVersionMax="47" xr10:uidLastSave="{00000000-0000-0000-0000-000000000000}"/>
  <bookViews>
    <workbookView xWindow="-90" yWindow="-90" windowWidth="19380" windowHeight="10380" xr2:uid="{7D194FAB-05FA-4473-BD91-1061A00C20A4}"/>
  </bookViews>
  <sheets>
    <sheet name="77" sheetId="1" r:id="rId1"/>
  </sheets>
  <calcPr calcId="191029"/>
  <pivotCaches>
    <pivotCache cacheId="4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" i="1" l="1"/>
  <c r="N2" i="1"/>
  <c r="M2" i="1"/>
  <c r="L18" i="1" a="1"/>
  <c r="L18" i="1" l="1"/>
  <c r="L20" i="1" s="1"/>
  <c r="M18" i="1" s="1" a="1"/>
  <c r="M18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<sst xmlns="http://schemas.openxmlformats.org/spreadsheetml/2006/main" count="95" uniqueCount="49">
  <si>
    <t>NW Colleges, State</t>
  </si>
  <si>
    <t>Overall Score</t>
  </si>
  <si>
    <t>Recommended</t>
  </si>
  <si>
    <t>Google Start Rating</t>
  </si>
  <si>
    <t>Enrollment</t>
  </si>
  <si>
    <t>State Tuition ($)</t>
  </si>
  <si>
    <t>Out of State Tuition ($)</t>
  </si>
  <si>
    <t>School GPA Last Year</t>
  </si>
  <si>
    <t>Big Bend Community College, WA</t>
  </si>
  <si>
    <t>No</t>
  </si>
  <si>
    <t>***</t>
  </si>
  <si>
    <t>Cascadia College, WA</t>
  </si>
  <si>
    <t>Yes</t>
  </si>
  <si>
    <t>****</t>
  </si>
  <si>
    <t>Centralia College, WA</t>
  </si>
  <si>
    <t>*****</t>
  </si>
  <si>
    <t>Clatsop Community College, OR</t>
  </si>
  <si>
    <t>Clover Park Technical College, WA</t>
  </si>
  <si>
    <t>**</t>
  </si>
  <si>
    <t>Columbia Basin College, WA</t>
  </si>
  <si>
    <t>Columbia Gorge Community College, OR</t>
  </si>
  <si>
    <t>Grays Harbor College, WA</t>
  </si>
  <si>
    <t>Green River, WA</t>
  </si>
  <si>
    <t>Highline College, WA</t>
  </si>
  <si>
    <t>Mt. Hood Community College, OR</t>
  </si>
  <si>
    <t>North Seattle, WA</t>
  </si>
  <si>
    <t>Oregon Coast Community College, OR</t>
  </si>
  <si>
    <t>Renton Technical College, WA</t>
  </si>
  <si>
    <t>Seattle Central College, WA</t>
  </si>
  <si>
    <t>Shoreline Community College, WA</t>
  </si>
  <si>
    <t>South Puget Sound Community College, WA</t>
  </si>
  <si>
    <t>South Seattle, WA</t>
  </si>
  <si>
    <t>*</t>
  </si>
  <si>
    <t>Spokane Community College, WA</t>
  </si>
  <si>
    <t>Tacoma Community College, WA</t>
  </si>
  <si>
    <t>Walla Walla Community College, WA</t>
  </si>
  <si>
    <t>Whatcom Community College, WA</t>
  </si>
  <si>
    <t>What percent of colleges were recommended?</t>
  </si>
  <si>
    <t>% of Colleges Recommended:</t>
  </si>
  <si>
    <t>Grand Total</t>
  </si>
  <si>
    <t>Count</t>
  </si>
  <si>
    <t>% Count</t>
  </si>
  <si>
    <t>1) Using a PivotTable to make your calculations,</t>
  </si>
  <si>
    <t>answer this question and put your answer in cell M2:</t>
  </si>
  <si>
    <t>PivotTable used to make calculation:</t>
  </si>
  <si>
    <t>Worksheet Formulas used to make calculation:</t>
  </si>
  <si>
    <t>Title:</t>
  </si>
  <si>
    <t>Len:</t>
  </si>
  <si>
    <t>Turn Off GETPIVOTDATA Function! To Pull My Answer into Correct Cell For My Stats Test Excel Short 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</si>
</sst>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C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NumberFormat="1"/>
    <xf numFmtId="10" fontId="0" fillId="0" borderId="0" xfId="0" applyNumberFormat="1"/>
    <xf numFmtId="0" fontId="2" fillId="3" borderId="2" xfId="0" applyFont="1" applyFill="1" applyBorder="1"/>
    <xf numFmtId="0" fontId="2" fillId="3" borderId="3" xfId="0" applyFont="1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0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10" fontId="0" fillId="0" borderId="1" xfId="0" applyNumberFormat="1" applyBorder="1"/>
    <xf numFmtId="0" fontId="0" fillId="0" borderId="0" xfId="0" applyAlignment="1"/>
    <xf numFmtId="0" fontId="2" fillId="3" borderId="1" xfId="0" applyFont="1" applyFill="1" applyBorder="1"/>
    <xf numFmtId="0" fontId="0" fillId="4" borderId="1" xfId="0" applyNumberFormat="1" applyFill="1" applyBorder="1"/>
    <xf numFmtId="10" fontId="0" fillId="4" borderId="1" xfId="0" applyNumberFormat="1" applyFill="1" applyBorder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rvin, Michael" refreshedDate="45761.416425115742" createdVersion="8" refreshedVersion="8" minRefreshableVersion="3" recordCount="22" xr:uid="{9EC99E23-9725-4C72-AFD8-140F94792869}">
  <cacheSource type="worksheet">
    <worksheetSource name="CollegeData"/>
  </cacheSource>
  <cacheFields count="8">
    <cacheField name="NW Colleges, State" numFmtId="0">
      <sharedItems/>
    </cacheField>
    <cacheField name="Overall Score" numFmtId="0">
      <sharedItems containsSemiMixedTypes="0" containsString="0" containsNumber="1" containsInteger="1" minValue="38" maxValue="94"/>
    </cacheField>
    <cacheField name="Recommended" numFmtId="0">
      <sharedItems count="2">
        <s v="No"/>
        <s v="Yes"/>
      </sharedItems>
    </cacheField>
    <cacheField name="Google Start Rating" numFmtId="0">
      <sharedItems/>
    </cacheField>
    <cacheField name="Enrollment" numFmtId="0">
      <sharedItems containsSemiMixedTypes="0" containsString="0" containsNumber="1" containsInteger="1" minValue="1039" maxValue="32433"/>
    </cacheField>
    <cacheField name="State Tuition ($)" numFmtId="0">
      <sharedItems containsSemiMixedTypes="0" containsString="0" containsNumber="1" containsInteger="1" minValue="4057" maxValue="7591"/>
    </cacheField>
    <cacheField name="Out of State Tuition ($)" numFmtId="0">
      <sharedItems containsSemiMixedTypes="0" containsString="0" containsNumber="1" containsInteger="1" minValue="5105" maxValue="12570"/>
    </cacheField>
    <cacheField name="School GPA Last Year" numFmtId="0">
      <sharedItems containsSemiMixedTypes="0" containsString="0" containsNumber="1" minValue="2.2999999999999998" maxValue="3.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s v="Big Bend Community College, WA"/>
    <n v="67"/>
    <x v="0"/>
    <s v="***"/>
    <n v="3972"/>
    <n v="4909"/>
    <n v="5443"/>
    <n v="3.4"/>
  </r>
  <r>
    <s v="Cascadia College, WA"/>
    <n v="90"/>
    <x v="1"/>
    <s v="****"/>
    <n v="4887"/>
    <n v="4914"/>
    <n v="10864"/>
    <n v="2.8"/>
  </r>
  <r>
    <s v="Centralia College, WA"/>
    <n v="94"/>
    <x v="1"/>
    <s v="*****"/>
    <n v="5170"/>
    <n v="4852"/>
    <n v="5112"/>
    <n v="3.2"/>
  </r>
  <r>
    <s v="Clatsop Community College, OR"/>
    <n v="87"/>
    <x v="1"/>
    <s v="****"/>
    <n v="2123"/>
    <n v="5917"/>
    <n v="9270"/>
    <n v="2.2999999999999998"/>
  </r>
  <r>
    <s v="Clover Park Technical College, WA"/>
    <n v="58"/>
    <x v="1"/>
    <s v="**"/>
    <n v="1184"/>
    <n v="6634"/>
    <n v="12570"/>
    <n v="2.9"/>
  </r>
  <r>
    <s v="Columbia Basin College, WA"/>
    <n v="90"/>
    <x v="1"/>
    <s v="****"/>
    <n v="3901"/>
    <n v="6123"/>
    <n v="8239"/>
    <n v="2.5"/>
  </r>
  <r>
    <s v="Columbia Gorge Community College, OR"/>
    <n v="81"/>
    <x v="0"/>
    <s v="***"/>
    <n v="1039"/>
    <n v="5472"/>
    <n v="10008"/>
    <n v="3.1"/>
  </r>
  <r>
    <s v="Grays Harbor College, WA"/>
    <n v="51"/>
    <x v="0"/>
    <s v="**"/>
    <n v="1938"/>
    <n v="4715"/>
    <n v="10629"/>
    <n v="3"/>
  </r>
  <r>
    <s v="Green River, WA"/>
    <n v="76"/>
    <x v="1"/>
    <s v="****"/>
    <n v="8153"/>
    <n v="4580"/>
    <n v="5105"/>
    <n v="3.1"/>
  </r>
  <r>
    <s v="Highline College, WA"/>
    <n v="94"/>
    <x v="1"/>
    <s v="*****"/>
    <n v="8500"/>
    <n v="4623"/>
    <n v="5982"/>
    <n v="3.2"/>
  </r>
  <r>
    <s v="Mt. Hood Community College, OR"/>
    <n v="69"/>
    <x v="1"/>
    <s v="****"/>
    <n v="32433"/>
    <n v="5175"/>
    <n v="11586"/>
    <n v="2.5"/>
  </r>
  <r>
    <s v="North Seattle, WA"/>
    <n v="71"/>
    <x v="0"/>
    <s v="***"/>
    <n v="6885"/>
    <n v="5058"/>
    <n v="5547"/>
    <n v="2.6"/>
  </r>
  <r>
    <s v="Oregon Coast Community College, OR"/>
    <n v="89"/>
    <x v="1"/>
    <s v="*****"/>
    <n v="6822"/>
    <n v="7591"/>
    <n v="11500"/>
    <n v="3.2"/>
  </r>
  <r>
    <s v="Renton Technical College, WA"/>
    <n v="76"/>
    <x v="1"/>
    <s v="****"/>
    <n v="1056"/>
    <n v="6723"/>
    <n v="7257"/>
    <n v="3.4"/>
  </r>
  <r>
    <s v="Seattle Central College, WA"/>
    <n v="75"/>
    <x v="0"/>
    <s v="***"/>
    <n v="7820"/>
    <n v="4922"/>
    <n v="5823"/>
    <n v="2.8"/>
  </r>
  <r>
    <s v="Shoreline Community College, WA"/>
    <n v="92"/>
    <x v="1"/>
    <s v="****"/>
    <n v="6314"/>
    <n v="4338"/>
    <n v="7430"/>
    <n v="3.1"/>
  </r>
  <r>
    <s v="South Puget Sound Community College, WA"/>
    <n v="69"/>
    <x v="0"/>
    <s v="***"/>
    <n v="6371"/>
    <n v="5119"/>
    <n v="5637"/>
    <n v="3.3"/>
  </r>
  <r>
    <s v="South Seattle, WA"/>
    <n v="38"/>
    <x v="0"/>
    <s v="*"/>
    <n v="1808"/>
    <n v="4865"/>
    <n v="5354"/>
    <n v="3"/>
  </r>
  <r>
    <s v="Spokane Community College, WA"/>
    <n v="68"/>
    <x v="1"/>
    <s v="****"/>
    <n v="3501"/>
    <n v="4057"/>
    <n v="5494"/>
    <n v="3.4"/>
  </r>
  <r>
    <s v="Tacoma Community College, WA"/>
    <n v="80"/>
    <x v="1"/>
    <s v="****"/>
    <n v="6699"/>
    <n v="4920"/>
    <n v="11030"/>
    <n v="2.7"/>
  </r>
  <r>
    <s v="Walla Walla Community College, WA"/>
    <n v="93"/>
    <x v="1"/>
    <s v="*****"/>
    <n v="12000"/>
    <n v="6513"/>
    <n v="7967"/>
    <n v="3.6"/>
  </r>
  <r>
    <s v="Whatcom Community College, WA"/>
    <n v="88"/>
    <x v="0"/>
    <s v="****"/>
    <n v="5410"/>
    <n v="6210"/>
    <n v="1120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0ABB78-0D71-47FE-8B86-E8F8D59331BB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K10:M13" firstHeaderRow="0" firstDataRow="1" firstDataCol="1"/>
  <pivotFields count="8">
    <pivotField compact="0" outline="0" showAll="0"/>
    <pivotField compact="0" outline="0" showAll="0"/>
    <pivotField axis="axisRow" dataField="1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2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" fld="2" subtotal="count" baseField="0" baseItem="0"/>
    <dataField name="% Count" fld="2" subtotal="count" showDataAs="percentOfCo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D0F4D71-3E38-471D-9694-7F056005C1C9}" name="CollegeData" displayName="CollegeData" ref="B2:I24" totalsRowShown="0">
  <autoFilter ref="B2:I24" xr:uid="{7D0F4D71-3E38-471D-9694-7F056005C1C9}"/>
  <tableColumns count="8">
    <tableColumn id="1" xr3:uid="{70028635-CD1D-42A6-B8E4-D3A8C4CF54B6}" name="NW Colleges, State"/>
    <tableColumn id="2" xr3:uid="{CC743F32-9D1D-4D97-A78A-1D0840EC21FA}" name="Overall Score"/>
    <tableColumn id="3" xr3:uid="{54795E3E-0407-44AE-ACA8-1D0A5AC5FA39}" name="Recommended"/>
    <tableColumn id="4" xr3:uid="{E8BA6AB5-EFD2-4AA2-86F7-8FAE911C89AC}" name="Google Start Rating"/>
    <tableColumn id="5" xr3:uid="{DDC73329-C7C1-4CA7-9ADE-C98FA0D65EDC}" name="Enrollment"/>
    <tableColumn id="6" xr3:uid="{86FDBEA4-7E79-4A5C-B029-68447DF13838}" name="State Tuition ($)"/>
    <tableColumn id="7" xr3:uid="{30874AE2-5407-4E33-AB29-5706DF78D9C4}" name="Out of State Tuition ($)"/>
    <tableColumn id="8" xr3:uid="{1352F0B3-931F-4F70-B2D0-7D7E1C8A4AFB}" name="School GPA Last Yea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7D50B-88D8-4308-B642-6E6A3F0AB5F8}">
  <dimension ref="B1:R24"/>
  <sheetViews>
    <sheetView tabSelected="1" zoomScale="85" zoomScaleNormal="85" workbookViewId="0">
      <selection activeCell="R3" sqref="R3"/>
    </sheetView>
  </sheetViews>
  <sheetFormatPr defaultRowHeight="14.75" x14ac:dyDescent="0.75"/>
  <cols>
    <col min="1" max="1" width="1.6796875" customWidth="1"/>
    <col min="2" max="2" width="20.86328125" customWidth="1"/>
    <col min="3" max="3" width="10.54296875" customWidth="1"/>
    <col min="4" max="4" width="16.953125" customWidth="1"/>
    <col min="5" max="5" width="5.26953125" hidden="1" customWidth="1"/>
    <col min="6" max="6" width="11.7265625" hidden="1" customWidth="1"/>
    <col min="7" max="7" width="15.58984375" hidden="1" customWidth="1"/>
    <col min="8" max="8" width="20.953125" hidden="1" customWidth="1"/>
    <col min="9" max="9" width="3.2265625" hidden="1" customWidth="1"/>
    <col min="10" max="10" width="1.40625" customWidth="1"/>
    <col min="11" max="11" width="15.90625" bestFit="1" customWidth="1"/>
    <col min="12" max="13" width="9.08984375" customWidth="1"/>
    <col min="15" max="15" width="2.36328125" customWidth="1"/>
    <col min="17" max="17" width="14.36328125" customWidth="1"/>
  </cols>
  <sheetData>
    <row r="1" spans="2:18" ht="16.5" customHeight="1" x14ac:dyDescent="0.75">
      <c r="Q1" s="22" t="s">
        <v>47</v>
      </c>
      <c r="R1" s="20">
        <f>LEN(R2)</f>
        <v>100</v>
      </c>
    </row>
    <row r="2" spans="2:18" ht="16" customHeight="1" x14ac:dyDescent="0.75">
      <c r="B2" s="18" t="s">
        <v>0</v>
      </c>
      <c r="C2" s="18" t="s">
        <v>1</v>
      </c>
      <c r="D2" s="18" t="s">
        <v>2</v>
      </c>
      <c r="E2" s="2" t="s">
        <v>3</v>
      </c>
      <c r="F2" s="2" t="s">
        <v>4</v>
      </c>
      <c r="G2" s="2" t="s">
        <v>5</v>
      </c>
      <c r="H2" t="s">
        <v>6</v>
      </c>
      <c r="I2" t="s">
        <v>7</v>
      </c>
      <c r="K2" s="6" t="s">
        <v>38</v>
      </c>
      <c r="L2" s="7"/>
      <c r="M2" s="17">
        <f>M12</f>
        <v>0.63636363636363635</v>
      </c>
      <c r="N2" s="17">
        <f>M19</f>
        <v>0.63636363636363635</v>
      </c>
      <c r="Q2" s="22" t="s">
        <v>46</v>
      </c>
      <c r="R2" t="s">
        <v>48</v>
      </c>
    </row>
    <row r="3" spans="2:18" x14ac:dyDescent="0.75">
      <c r="B3" t="s">
        <v>8</v>
      </c>
      <c r="C3">
        <v>67</v>
      </c>
      <c r="D3" t="s">
        <v>9</v>
      </c>
      <c r="E3" t="s">
        <v>10</v>
      </c>
      <c r="F3">
        <v>3972</v>
      </c>
      <c r="G3">
        <v>4909</v>
      </c>
      <c r="H3">
        <v>5443</v>
      </c>
      <c r="I3">
        <v>3.4</v>
      </c>
    </row>
    <row r="4" spans="2:18" x14ac:dyDescent="0.75">
      <c r="B4" t="s">
        <v>11</v>
      </c>
      <c r="C4">
        <v>90</v>
      </c>
      <c r="D4" t="s">
        <v>12</v>
      </c>
      <c r="E4" t="s">
        <v>13</v>
      </c>
      <c r="F4">
        <v>4887</v>
      </c>
      <c r="G4">
        <v>4914</v>
      </c>
      <c r="H4">
        <v>10864</v>
      </c>
      <c r="I4">
        <v>2.8</v>
      </c>
      <c r="K4" s="8" t="s">
        <v>42</v>
      </c>
      <c r="L4" s="9"/>
      <c r="M4" s="9"/>
      <c r="N4" s="10"/>
    </row>
    <row r="5" spans="2:18" x14ac:dyDescent="0.75">
      <c r="B5" t="s">
        <v>14</v>
      </c>
      <c r="C5">
        <v>94</v>
      </c>
      <c r="D5" t="s">
        <v>12</v>
      </c>
      <c r="E5" t="s">
        <v>15</v>
      </c>
      <c r="F5">
        <v>5170</v>
      </c>
      <c r="G5">
        <v>4852</v>
      </c>
      <c r="H5">
        <v>5112</v>
      </c>
      <c r="I5">
        <v>3.2</v>
      </c>
      <c r="K5" s="11" t="s">
        <v>43</v>
      </c>
      <c r="L5" s="12"/>
      <c r="M5" s="12"/>
      <c r="N5" s="13"/>
    </row>
    <row r="6" spans="2:18" x14ac:dyDescent="0.75">
      <c r="B6" t="s">
        <v>16</v>
      </c>
      <c r="C6">
        <v>87</v>
      </c>
      <c r="D6" t="s">
        <v>12</v>
      </c>
      <c r="E6" t="s">
        <v>13</v>
      </c>
      <c r="F6">
        <v>2123</v>
      </c>
      <c r="G6">
        <v>5917</v>
      </c>
      <c r="H6">
        <v>9270</v>
      </c>
      <c r="I6">
        <v>2.2999999999999998</v>
      </c>
      <c r="K6" s="14" t="s">
        <v>37</v>
      </c>
      <c r="L6" s="15"/>
      <c r="M6" s="15"/>
      <c r="N6" s="16"/>
    </row>
    <row r="7" spans="2:18" x14ac:dyDescent="0.75">
      <c r="B7" t="s">
        <v>17</v>
      </c>
      <c r="C7">
        <v>58</v>
      </c>
      <c r="D7" t="s">
        <v>12</v>
      </c>
      <c r="E7" t="s">
        <v>18</v>
      </c>
      <c r="F7">
        <v>1184</v>
      </c>
      <c r="G7">
        <v>6634</v>
      </c>
      <c r="H7">
        <v>12570</v>
      </c>
      <c r="I7">
        <v>2.9</v>
      </c>
    </row>
    <row r="8" spans="2:18" x14ac:dyDescent="0.75">
      <c r="B8" t="s">
        <v>19</v>
      </c>
      <c r="C8">
        <v>90</v>
      </c>
      <c r="D8" t="s">
        <v>12</v>
      </c>
      <c r="E8" t="s">
        <v>13</v>
      </c>
      <c r="F8">
        <v>3901</v>
      </c>
      <c r="G8">
        <v>6123</v>
      </c>
      <c r="H8">
        <v>8239</v>
      </c>
      <c r="I8">
        <v>2.5</v>
      </c>
      <c r="K8" s="22" t="s">
        <v>44</v>
      </c>
    </row>
    <row r="9" spans="2:18" x14ac:dyDescent="0.75">
      <c r="B9" t="s">
        <v>20</v>
      </c>
      <c r="C9">
        <v>81</v>
      </c>
      <c r="D9" t="s">
        <v>9</v>
      </c>
      <c r="E9" t="s">
        <v>10</v>
      </c>
      <c r="F9">
        <v>1039</v>
      </c>
      <c r="G9">
        <v>5472</v>
      </c>
      <c r="H9">
        <v>10008</v>
      </c>
      <c r="I9">
        <v>3.1</v>
      </c>
    </row>
    <row r="10" spans="2:18" x14ac:dyDescent="0.75">
      <c r="B10" t="s">
        <v>21</v>
      </c>
      <c r="C10">
        <v>51</v>
      </c>
      <c r="D10" t="s">
        <v>9</v>
      </c>
      <c r="E10" t="s">
        <v>18</v>
      </c>
      <c r="F10">
        <v>1938</v>
      </c>
      <c r="G10">
        <v>4715</v>
      </c>
      <c r="H10">
        <v>10629</v>
      </c>
      <c r="I10">
        <v>3</v>
      </c>
      <c r="K10" s="3" t="s">
        <v>2</v>
      </c>
      <c r="L10" t="s">
        <v>40</v>
      </c>
      <c r="M10" t="s">
        <v>41</v>
      </c>
    </row>
    <row r="11" spans="2:18" x14ac:dyDescent="0.75">
      <c r="B11" t="s">
        <v>22</v>
      </c>
      <c r="C11">
        <v>76</v>
      </c>
      <c r="D11" t="s">
        <v>12</v>
      </c>
      <c r="E11" t="s">
        <v>13</v>
      </c>
      <c r="F11">
        <v>8153</v>
      </c>
      <c r="G11">
        <v>4580</v>
      </c>
      <c r="H11">
        <v>5105</v>
      </c>
      <c r="I11">
        <v>3.1</v>
      </c>
      <c r="K11" t="s">
        <v>9</v>
      </c>
      <c r="L11" s="4">
        <v>8</v>
      </c>
      <c r="M11" s="5">
        <v>0.36363636363636365</v>
      </c>
    </row>
    <row r="12" spans="2:18" x14ac:dyDescent="0.75">
      <c r="B12" t="s">
        <v>23</v>
      </c>
      <c r="C12">
        <v>94</v>
      </c>
      <c r="D12" t="s">
        <v>12</v>
      </c>
      <c r="E12" t="s">
        <v>15</v>
      </c>
      <c r="F12">
        <v>8500</v>
      </c>
      <c r="G12">
        <v>4623</v>
      </c>
      <c r="H12">
        <v>5982</v>
      </c>
      <c r="I12">
        <v>3.2</v>
      </c>
      <c r="K12" t="s">
        <v>12</v>
      </c>
      <c r="L12" s="4">
        <v>14</v>
      </c>
      <c r="M12" s="5">
        <v>0.63636363636363635</v>
      </c>
    </row>
    <row r="13" spans="2:18" x14ac:dyDescent="0.75">
      <c r="B13" t="s">
        <v>24</v>
      </c>
      <c r="C13">
        <v>69</v>
      </c>
      <c r="D13" t="s">
        <v>12</v>
      </c>
      <c r="E13" t="s">
        <v>13</v>
      </c>
      <c r="F13">
        <v>32433</v>
      </c>
      <c r="G13">
        <v>5175</v>
      </c>
      <c r="H13">
        <v>11586</v>
      </c>
      <c r="I13">
        <v>2.5</v>
      </c>
      <c r="K13" t="s">
        <v>39</v>
      </c>
      <c r="L13" s="4">
        <v>22</v>
      </c>
      <c r="M13" s="5">
        <v>1</v>
      </c>
    </row>
    <row r="14" spans="2:18" x14ac:dyDescent="0.75">
      <c r="B14" t="s">
        <v>25</v>
      </c>
      <c r="C14">
        <v>71</v>
      </c>
      <c r="D14" t="s">
        <v>9</v>
      </c>
      <c r="E14" t="s">
        <v>10</v>
      </c>
      <c r="F14">
        <v>6885</v>
      </c>
      <c r="G14">
        <v>5058</v>
      </c>
      <c r="H14">
        <v>5547</v>
      </c>
      <c r="I14">
        <v>2.6</v>
      </c>
    </row>
    <row r="15" spans="2:18" x14ac:dyDescent="0.75">
      <c r="B15" t="s">
        <v>26</v>
      </c>
      <c r="C15">
        <v>89</v>
      </c>
      <c r="D15" t="s">
        <v>12</v>
      </c>
      <c r="E15" t="s">
        <v>15</v>
      </c>
      <c r="F15">
        <v>6822</v>
      </c>
      <c r="G15">
        <v>7591</v>
      </c>
      <c r="H15">
        <v>11500</v>
      </c>
      <c r="I15">
        <v>3.2</v>
      </c>
      <c r="K15" s="22" t="s">
        <v>45</v>
      </c>
    </row>
    <row r="16" spans="2:18" x14ac:dyDescent="0.75">
      <c r="B16" t="s">
        <v>27</v>
      </c>
      <c r="C16">
        <v>76</v>
      </c>
      <c r="D16" t="s">
        <v>12</v>
      </c>
      <c r="E16" t="s">
        <v>13</v>
      </c>
      <c r="F16">
        <v>1056</v>
      </c>
      <c r="G16">
        <v>6723</v>
      </c>
      <c r="H16">
        <v>7257</v>
      </c>
      <c r="I16">
        <v>3.4</v>
      </c>
    </row>
    <row r="17" spans="2:13" x14ac:dyDescent="0.75">
      <c r="B17" t="s">
        <v>28</v>
      </c>
      <c r="C17">
        <v>75</v>
      </c>
      <c r="D17" t="s">
        <v>9</v>
      </c>
      <c r="E17" t="s">
        <v>10</v>
      </c>
      <c r="F17">
        <v>7820</v>
      </c>
      <c r="G17">
        <v>4922</v>
      </c>
      <c r="H17">
        <v>5823</v>
      </c>
      <c r="I17">
        <v>2.8</v>
      </c>
      <c r="K17" s="19" t="s">
        <v>2</v>
      </c>
      <c r="L17" s="19" t="s">
        <v>40</v>
      </c>
      <c r="M17" s="19" t="s">
        <v>41</v>
      </c>
    </row>
    <row r="18" spans="2:13" x14ac:dyDescent="0.75">
      <c r="B18" t="s">
        <v>29</v>
      </c>
      <c r="C18">
        <v>92</v>
      </c>
      <c r="D18" t="s">
        <v>12</v>
      </c>
      <c r="E18" t="s">
        <v>13</v>
      </c>
      <c r="F18">
        <v>6314</v>
      </c>
      <c r="G18">
        <v>4338</v>
      </c>
      <c r="H18">
        <v>7430</v>
      </c>
      <c r="I18">
        <v>3.1</v>
      </c>
      <c r="K18" s="1" t="s">
        <v>9</v>
      </c>
      <c r="L18" s="20" cm="1">
        <f t="array" ref="L18:L19">COUNTIFS(CollegeData[Recommended],K18:K19)</f>
        <v>8</v>
      </c>
      <c r="M18" s="21" cm="1">
        <f t="array" ref="M18:M20">L18:L20/L20</f>
        <v>0.36363636363636365</v>
      </c>
    </row>
    <row r="19" spans="2:13" x14ac:dyDescent="0.75">
      <c r="B19" t="s">
        <v>30</v>
      </c>
      <c r="C19">
        <v>69</v>
      </c>
      <c r="D19" t="s">
        <v>9</v>
      </c>
      <c r="E19" t="s">
        <v>10</v>
      </c>
      <c r="F19">
        <v>6371</v>
      </c>
      <c r="G19">
        <v>5119</v>
      </c>
      <c r="H19">
        <v>5637</v>
      </c>
      <c r="I19">
        <v>3.3</v>
      </c>
      <c r="K19" s="1" t="s">
        <v>12</v>
      </c>
      <c r="L19" s="20">
        <v>14</v>
      </c>
      <c r="M19" s="21">
        <v>0.63636363636363635</v>
      </c>
    </row>
    <row r="20" spans="2:13" x14ac:dyDescent="0.75">
      <c r="B20" t="s">
        <v>31</v>
      </c>
      <c r="C20">
        <v>38</v>
      </c>
      <c r="D20" t="s">
        <v>9</v>
      </c>
      <c r="E20" t="s">
        <v>32</v>
      </c>
      <c r="F20">
        <v>1808</v>
      </c>
      <c r="G20">
        <v>4865</v>
      </c>
      <c r="H20">
        <v>5354</v>
      </c>
      <c r="I20">
        <v>3</v>
      </c>
      <c r="K20" s="1" t="s">
        <v>39</v>
      </c>
      <c r="L20" s="20">
        <f>SUM(_xlfn.ANCHORARRAY(L18))</f>
        <v>22</v>
      </c>
      <c r="M20" s="21">
        <v>1</v>
      </c>
    </row>
    <row r="21" spans="2:13" x14ac:dyDescent="0.75">
      <c r="B21" t="s">
        <v>33</v>
      </c>
      <c r="C21">
        <v>68</v>
      </c>
      <c r="D21" t="s">
        <v>12</v>
      </c>
      <c r="E21" t="s">
        <v>13</v>
      </c>
      <c r="F21">
        <v>3501</v>
      </c>
      <c r="G21">
        <v>4057</v>
      </c>
      <c r="H21">
        <v>5494</v>
      </c>
      <c r="I21">
        <v>3.4</v>
      </c>
    </row>
    <row r="22" spans="2:13" x14ac:dyDescent="0.75">
      <c r="B22" t="s">
        <v>34</v>
      </c>
      <c r="C22">
        <v>80</v>
      </c>
      <c r="D22" t="s">
        <v>12</v>
      </c>
      <c r="E22" t="s">
        <v>13</v>
      </c>
      <c r="F22">
        <v>6699</v>
      </c>
      <c r="G22">
        <v>4920</v>
      </c>
      <c r="H22">
        <v>11030</v>
      </c>
      <c r="I22">
        <v>2.7</v>
      </c>
    </row>
    <row r="23" spans="2:13" x14ac:dyDescent="0.75">
      <c r="B23" t="s">
        <v>35</v>
      </c>
      <c r="C23">
        <v>93</v>
      </c>
      <c r="D23" t="s">
        <v>12</v>
      </c>
      <c r="E23" t="s">
        <v>15</v>
      </c>
      <c r="F23">
        <v>12000</v>
      </c>
      <c r="G23">
        <v>6513</v>
      </c>
      <c r="H23">
        <v>7967</v>
      </c>
      <c r="I23">
        <v>3.6</v>
      </c>
    </row>
    <row r="24" spans="2:13" x14ac:dyDescent="0.75">
      <c r="B24" t="s">
        <v>36</v>
      </c>
      <c r="C24">
        <v>88</v>
      </c>
      <c r="D24" t="s">
        <v>9</v>
      </c>
      <c r="E24" t="s">
        <v>13</v>
      </c>
      <c r="F24">
        <v>5410</v>
      </c>
      <c r="G24">
        <v>6210</v>
      </c>
      <c r="H24">
        <v>11200</v>
      </c>
      <c r="I24">
        <v>3</v>
      </c>
    </row>
  </sheetData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77</vt:lpstr>
    </vt:vector>
  </TitlesOfParts>
  <Company>Highline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Girvin, Michael</dc:creator>
  <cp:lastModifiedBy>Girvin, Michael</cp:lastModifiedBy>
  <dcterms:created xsi:type="dcterms:W3CDTF">2025-04-14T16:54:42Z</dcterms:created>
  <dcterms:modified xsi:type="dcterms:W3CDTF">2025-04-14T17:55:00Z</dcterms:modified>
</cp:coreProperties>
</file>