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defaultThemeVersion="202300"/>
  <mc:AlternateContent xmlns:mc="http://schemas.openxmlformats.org/markup-compatibility/2006">
    <mc:Choice Requires="x15">
      <x15ac:absPath xmlns:x15ac="http://schemas.microsoft.com/office/spreadsheetml/2010/11/ac" url="C:\Users\mgirvin\Desktop\00-455-2025\02-VideosFilesHomework\Ch10\Files\"/>
    </mc:Choice>
  </mc:AlternateContent>
  <xr:revisionPtr revIDLastSave="0" documentId="13_ncr:1_{7CE6426F-6363-473A-ACBA-29AD449AF385}" xr6:coauthVersionLast="47" xr6:coauthVersionMax="47" xr10:uidLastSave="{00000000-0000-0000-0000-000000000000}"/>
  <bookViews>
    <workbookView xWindow="-90" yWindow="-90" windowWidth="19380" windowHeight="10380" firstSheet="1" activeTab="1" xr2:uid="{9C027D6C-7CEE-453C-B969-B1F4B12652DD}"/>
  </bookViews>
  <sheets>
    <sheet name="Score" sheetId="35" state="hidden" r:id="rId1"/>
    <sheet name="HW==&gt;&gt;" sheetId="1" r:id="rId2"/>
    <sheet name="CRSTP10.1&amp;2" sheetId="2" r:id="rId3"/>
    <sheet name="QP(1,2,3)" sheetId="6" r:id="rId4"/>
    <sheet name="QP(4)" sheetId="8" r:id="rId5"/>
    <sheet name="QP(7)" sheetId="10" r:id="rId6"/>
    <sheet name="QP(9,10,11)" sheetId="14" r:id="rId7"/>
    <sheet name="QP(13)" sheetId="16" r:id="rId8"/>
    <sheet name="QP(14)" sheetId="18" r:id="rId9"/>
    <sheet name="QP(15)" sheetId="20" r:id="rId10"/>
    <sheet name="QP(21)" sheetId="28" r:id="rId11"/>
    <sheet name="QP(23)" sheetId="32" r:id="rId12"/>
  </sheets>
  <externalReferences>
    <externalReference r:id="rId13"/>
  </externalReferences>
  <definedNames>
    <definedName name="b">#REF!</definedName>
    <definedName name="Class">'[1]Ex(7auto)'!$C$3:$C$5</definedName>
    <definedName name="cp">#REF!</definedName>
    <definedName name="p">#REF!</definedName>
    <definedName name="Property">'[1]Ex(7auto)'!$A$2:$A$7</definedName>
    <definedName name="PropertyClass">'[1]Ex(7auto)'!$D$3:$E$5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5" l="1"/>
  <c r="E4" i="35"/>
  <c r="E5" i="35"/>
  <c r="E6" i="35"/>
  <c r="E7" i="35"/>
  <c r="E8" i="35"/>
  <c r="E9" i="35"/>
  <c r="E10" i="35"/>
  <c r="E11" i="35"/>
  <c r="E12" i="35"/>
  <c r="E13" i="35"/>
  <c r="E14" i="35"/>
  <c r="E15" i="35"/>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2" i="35"/>
  <c r="E43" i="35"/>
  <c r="E44" i="35"/>
  <c r="E45" i="35"/>
  <c r="E46" i="35"/>
  <c r="E47" i="35"/>
  <c r="E48" i="35"/>
  <c r="E49" i="35"/>
  <c r="E50" i="35"/>
  <c r="E51" i="35"/>
  <c r="E52" i="35"/>
  <c r="E53" i="35"/>
  <c r="E54" i="35"/>
  <c r="E55" i="35"/>
  <c r="E56" i="35"/>
  <c r="E57" i="35"/>
  <c r="E58" i="35"/>
  <c r="E59" i="35"/>
  <c r="E60" i="35"/>
  <c r="E61" i="35"/>
  <c r="E62" i="35"/>
  <c r="D3" i="35"/>
  <c r="D4" i="35"/>
  <c r="D5" i="35"/>
  <c r="D6" i="35"/>
  <c r="D7" i="35"/>
  <c r="D8" i="35"/>
  <c r="D9" i="35"/>
  <c r="D10" i="35"/>
  <c r="D11" i="35"/>
  <c r="D12" i="35"/>
  <c r="D13" i="35"/>
  <c r="D14" i="35"/>
  <c r="D15" i="35"/>
  <c r="D16" i="35"/>
  <c r="D17" i="35"/>
  <c r="D18" i="35"/>
  <c r="D19" i="35"/>
  <c r="D20" i="35"/>
  <c r="D21" i="35"/>
  <c r="D22" i="35"/>
  <c r="D23" i="35"/>
  <c r="D24" i="35"/>
  <c r="D25" i="35"/>
  <c r="D26" i="35"/>
  <c r="D27" i="35"/>
  <c r="D28" i="35"/>
  <c r="D29" i="35"/>
  <c r="D30" i="35"/>
  <c r="D31" i="35"/>
  <c r="D32" i="35"/>
  <c r="D33" i="35"/>
  <c r="D34" i="35"/>
  <c r="D35" i="35"/>
  <c r="D36" i="35"/>
  <c r="D37" i="35"/>
  <c r="D38" i="35"/>
  <c r="D39" i="35"/>
  <c r="D40" i="35"/>
  <c r="D41" i="35"/>
  <c r="D42" i="35"/>
  <c r="D43" i="35"/>
  <c r="D44" i="35"/>
  <c r="D45" i="35"/>
  <c r="D46" i="35"/>
  <c r="D47" i="35"/>
  <c r="D48" i="35"/>
  <c r="D49" i="35"/>
  <c r="D50" i="35"/>
  <c r="D51" i="35"/>
  <c r="D52" i="35"/>
  <c r="D53" i="35"/>
  <c r="D54" i="35"/>
  <c r="D55" i="35"/>
  <c r="D56" i="35"/>
  <c r="D57" i="35"/>
  <c r="D58" i="35"/>
  <c r="D59" i="35"/>
  <c r="D60" i="35"/>
  <c r="D61" i="35"/>
  <c r="D62" i="35"/>
  <c r="B7" i="20"/>
  <c r="A5" i="20"/>
  <c r="E64" i="35" l="1"/>
  <c r="D63" i="35"/>
</calcChain>
</file>

<file path=xl/sharedStrings.xml><?xml version="1.0" encoding="utf-8"?>
<sst xmlns="http://schemas.openxmlformats.org/spreadsheetml/2006/main" count="229" uniqueCount="187">
  <si>
    <t>Numerical Measure of the volatility of stock returns - risk - average of deviations.</t>
  </si>
  <si>
    <t>SD - Standard Deviation (volatility - risk)</t>
  </si>
  <si>
    <t>On average, what you actually earned per year - true average rate. Less than Arithmetic mean.</t>
  </si>
  <si>
    <t>Geometric Mean</t>
  </si>
  <si>
    <t>Typical value for an average year. Greater than geometric mean.</t>
  </si>
  <si>
    <t>Arithmetic Mean</t>
  </si>
  <si>
    <t>Period Return</t>
  </si>
  <si>
    <t>Cap Gain Yield</t>
  </si>
  <si>
    <t>Dividend Yield</t>
  </si>
  <si>
    <r>
      <t>P</t>
    </r>
    <r>
      <rPr>
        <vertAlign val="subscript"/>
        <sz val="11"/>
        <color theme="1"/>
        <rFont val="Aptos Narrow"/>
        <family val="2"/>
        <scheme val="minor"/>
      </rPr>
      <t>1</t>
    </r>
  </si>
  <si>
    <r>
      <t>D</t>
    </r>
    <r>
      <rPr>
        <vertAlign val="subscript"/>
        <sz val="11"/>
        <color theme="1"/>
        <rFont val="Aptos Narrow"/>
        <family val="2"/>
        <scheme val="minor"/>
      </rPr>
      <t>1</t>
    </r>
  </si>
  <si>
    <r>
      <t>P</t>
    </r>
    <r>
      <rPr>
        <vertAlign val="subscript"/>
        <sz val="11"/>
        <color theme="1"/>
        <rFont val="Aptos Narrow"/>
        <family val="2"/>
        <scheme val="minor"/>
      </rPr>
      <t>0</t>
    </r>
  </si>
  <si>
    <t>Dollar Return</t>
  </si>
  <si>
    <t># Shares</t>
  </si>
  <si>
    <t>r = Real (change in purchase Power)</t>
  </si>
  <si>
    <t>Check Real Dollar Return</t>
  </si>
  <si>
    <t>h = Inflation</t>
  </si>
  <si>
    <t>Total Real Value at End</t>
  </si>
  <si>
    <t>R = Nominal</t>
  </si>
  <si>
    <t>Real Dollar Return</t>
  </si>
  <si>
    <t>r = (1+R)/(1+h)-1</t>
  </si>
  <si>
    <t>Real Rate</t>
  </si>
  <si>
    <t>Inflation</t>
  </si>
  <si>
    <t>c</t>
  </si>
  <si>
    <t>Nominal Rate Return</t>
  </si>
  <si>
    <t>b</t>
  </si>
  <si>
    <t>Dollar Returns</t>
  </si>
  <si>
    <t>a</t>
  </si>
  <si>
    <t>Interest</t>
  </si>
  <si>
    <t>n</t>
  </si>
  <si>
    <r>
      <t>Bond P</t>
    </r>
    <r>
      <rPr>
        <vertAlign val="subscript"/>
        <sz val="11"/>
        <color theme="1"/>
        <rFont val="Aptos Narrow"/>
        <family val="2"/>
        <scheme val="minor"/>
      </rPr>
      <t>1</t>
    </r>
    <r>
      <rPr>
        <sz val="11"/>
        <color theme="1"/>
        <rFont val="Aptos Narrow"/>
        <family val="2"/>
        <scheme val="minor"/>
      </rPr>
      <t/>
    </r>
  </si>
  <si>
    <r>
      <t>Bond P</t>
    </r>
    <r>
      <rPr>
        <vertAlign val="subscript"/>
        <sz val="11"/>
        <color theme="1"/>
        <rFont val="Aptos Narrow"/>
        <family val="2"/>
        <scheme val="minor"/>
      </rPr>
      <t>0</t>
    </r>
  </si>
  <si>
    <t>Coupon Rate</t>
  </si>
  <si>
    <t>Face Value</t>
  </si>
  <si>
    <t>Standard Deviation</t>
  </si>
  <si>
    <t>Variance</t>
  </si>
  <si>
    <t>Geo Mean</t>
  </si>
  <si>
    <t>Y Returns</t>
  </si>
  <si>
    <t>X Returns</t>
  </si>
  <si>
    <t>Year</t>
  </si>
  <si>
    <t>R - Rf</t>
  </si>
  <si>
    <t>Average Real Risk Premium</t>
  </si>
  <si>
    <t>11b</t>
  </si>
  <si>
    <t>Average Real Risk Free Rate</t>
  </si>
  <si>
    <t>11a</t>
  </si>
  <si>
    <t>Average Nominal Risk Premium</t>
  </si>
  <si>
    <t>10b</t>
  </si>
  <si>
    <t>Average Real Return</t>
  </si>
  <si>
    <t>10a</t>
  </si>
  <si>
    <t>T-Bill Rate</t>
  </si>
  <si>
    <t>Average Inflation</t>
  </si>
  <si>
    <t>9b</t>
  </si>
  <si>
    <t>9a</t>
  </si>
  <si>
    <t>Historical Return</t>
  </si>
  <si>
    <t>R (real) - Rf (real) = Real Risk Premium</t>
  </si>
  <si>
    <t>r = (1+Rf)/(1+h)-1 = (1+Nominal)/(1+inflation)-1</t>
  </si>
  <si>
    <t>r = (1+R)/(1+h)-1 = (1+Nominal)/(1+inflation)-1</t>
  </si>
  <si>
    <t>Nominal Return</t>
  </si>
  <si>
    <t>What is Total Return?</t>
  </si>
  <si>
    <t>&lt;&lt;== Assume</t>
  </si>
  <si>
    <t>Assume n =</t>
  </si>
  <si>
    <t>Face Value at Maturity</t>
  </si>
  <si>
    <t>Years To Maturity at Time 1</t>
  </si>
  <si>
    <t>Years To Maturity at Time 0</t>
  </si>
  <si>
    <t>YTM Time 1</t>
  </si>
  <si>
    <t>Zero Coupon</t>
  </si>
  <si>
    <t>Item</t>
  </si>
  <si>
    <r>
      <t>D</t>
    </r>
    <r>
      <rPr>
        <vertAlign val="subscript"/>
        <sz val="11"/>
        <color theme="1"/>
        <rFont val="Aptos Narrow"/>
        <family val="2"/>
        <scheme val="minor"/>
      </rPr>
      <t>1</t>
    </r>
    <r>
      <rPr>
        <sz val="11"/>
        <color theme="1"/>
        <rFont val="Aptos Narrow"/>
        <family val="2"/>
        <scheme val="minor"/>
      </rPr>
      <t/>
    </r>
  </si>
  <si>
    <r>
      <t>P</t>
    </r>
    <r>
      <rPr>
        <vertAlign val="subscript"/>
        <sz val="11"/>
        <color theme="1"/>
        <rFont val="Aptos Narrow"/>
        <family val="2"/>
        <scheme val="minor"/>
      </rPr>
      <t>1</t>
    </r>
    <r>
      <rPr>
        <sz val="11"/>
        <color theme="1"/>
        <rFont val="Aptos Narrow"/>
        <family val="2"/>
        <scheme val="minor"/>
      </rPr>
      <t/>
    </r>
  </si>
  <si>
    <t>Stated Dividend</t>
  </si>
  <si>
    <t>&lt;&lt;== Assumed Stated Value</t>
  </si>
  <si>
    <t>Preferred Stock</t>
  </si>
  <si>
    <t>Type</t>
  </si>
  <si>
    <t>EAR</t>
  </si>
  <si>
    <t>APR</t>
  </si>
  <si>
    <t># periods in 1 year</t>
  </si>
  <si>
    <t>Months in Year</t>
  </si>
  <si>
    <r>
      <t>P</t>
    </r>
    <r>
      <rPr>
        <vertAlign val="subscript"/>
        <sz val="11"/>
        <color theme="1"/>
        <rFont val="Aptos Narrow"/>
        <family val="2"/>
        <scheme val="minor"/>
      </rPr>
      <t>3months</t>
    </r>
  </si>
  <si>
    <t>months</t>
  </si>
  <si>
    <t>Time</t>
  </si>
  <si>
    <t>Stock</t>
  </si>
  <si>
    <t>Dividend Year End</t>
  </si>
  <si>
    <t>Price Year End</t>
  </si>
  <si>
    <t>Period</t>
  </si>
  <si>
    <t>Real Return</t>
  </si>
  <si>
    <t>Years To Maturity Time 1</t>
  </si>
  <si>
    <t>Coupon</t>
  </si>
  <si>
    <t>Face</t>
  </si>
  <si>
    <t>Large Company Stocks</t>
  </si>
  <si>
    <t>Long Term Government Bonds</t>
  </si>
  <si>
    <t>US Treasury Bills</t>
  </si>
  <si>
    <t>Problem</t>
  </si>
  <si>
    <t>Graded Element</t>
  </si>
  <si>
    <t>Possible Points</t>
  </si>
  <si>
    <t>Earned Points</t>
  </si>
  <si>
    <t>Notes</t>
  </si>
  <si>
    <t>Other</t>
  </si>
  <si>
    <t>Q&amp;P1</t>
  </si>
  <si>
    <t>Q&amp;P2</t>
  </si>
  <si>
    <t>Q&amp;P14</t>
  </si>
  <si>
    <t>Name in file name?</t>
  </si>
  <si>
    <t>Total Possible:</t>
  </si>
  <si>
    <t>Your Total Score:</t>
  </si>
  <si>
    <t>Be Sure To Scroll Up To See All Scoring Detail</t>
  </si>
  <si>
    <t>Test Instructions:</t>
  </si>
  <si>
    <t>1)</t>
  </si>
  <si>
    <t>You must rename each test file so that the file name contains your name.</t>
  </si>
  <si>
    <r>
      <t xml:space="preserve">Tests that do not follow this naming rule are scored as </t>
    </r>
    <r>
      <rPr>
        <b/>
        <sz val="11"/>
        <color theme="1"/>
        <rFont val="Aptos Narrow"/>
        <family val="2"/>
        <scheme val="minor"/>
      </rPr>
      <t>zero</t>
    </r>
    <r>
      <rPr>
        <sz val="11"/>
        <color theme="1"/>
        <rFont val="Aptos Narrow"/>
        <family val="2"/>
        <scheme val="minor"/>
      </rPr>
      <t>.</t>
    </r>
  </si>
  <si>
    <t>2)</t>
  </si>
  <si>
    <t>3)</t>
  </si>
  <si>
    <t>You must always follow Excel's Golden Rule: If a formula input can change, put it in a cell, label it, and refer to it in the formula with a cell references.</t>
  </si>
  <si>
    <t>4)</t>
  </si>
  <si>
    <r>
      <t xml:space="preserve">Late tests without a documentable emergency are assessed as a </t>
    </r>
    <r>
      <rPr>
        <b/>
        <sz val="11"/>
        <color theme="1"/>
        <rFont val="Aptos Narrow"/>
        <family val="2"/>
        <scheme val="minor"/>
      </rPr>
      <t>25% deduction</t>
    </r>
    <r>
      <rPr>
        <sz val="11"/>
        <color theme="1"/>
        <rFont val="Aptos Narrow"/>
        <family val="2"/>
        <scheme val="minor"/>
      </rPr>
      <t>.</t>
    </r>
  </si>
  <si>
    <t>You can hand in tests late if a documentable emergency occurs, like documented deaths or medical emergencies.</t>
  </si>
  <si>
    <t>5)</t>
  </si>
  <si>
    <t>The homework scores earned will count toward your grade for the class.</t>
  </si>
  <si>
    <t>If you have questions you can contact Michael Girvin: mgirvin@highline.edu, 206-592-3562, or office 29-307.</t>
  </si>
  <si>
    <t>* This homework covers everything in class up through video #102 and chapters 10 in the textbook</t>
  </si>
  <si>
    <t>For example, if your name is “Sioux Noline” and the test file has the name “ACCTG455-Ch10-Homework.xlsx",</t>
  </si>
  <si>
    <t>you MUST rename the file to become: “SiouxNolineACCTG455-Ch10-Homework.xlsx”.</t>
  </si>
  <si>
    <t>Written Answer:</t>
  </si>
  <si>
    <t>STP 10.1</t>
  </si>
  <si>
    <t>STP 10.2</t>
  </si>
  <si>
    <t>The Arithmetic Mean for Large Company Stocks = 12.398%</t>
  </si>
  <si>
    <t>The Arithmetic Mean for Long Term Government Bonds = 9.026%</t>
  </si>
  <si>
    <t>The Arithmetic Mean for US Treasury Bills = 4.904%</t>
  </si>
  <si>
    <t>The Geometric Mean for Large Company Stocks = 10.699%</t>
  </si>
  <si>
    <t>The Geometric Mean for Long Term Government Bonds = 8.479%</t>
  </si>
  <si>
    <t>The Geometric Mean for US Treasury Bills = 4.902%</t>
  </si>
  <si>
    <t>The SD - Standard Deviation (volatility - risk) for Large Company Stocks = 21.378%</t>
  </si>
  <si>
    <t>The SD - Standard Deviation (volatility - risk) for Long Term Government Bonds = 11.935%</t>
  </si>
  <si>
    <t>The SD - Standard Deviation (volatility - risk) for US Treasury Bills = 0.759%</t>
  </si>
  <si>
    <t>Written Answer: The large company stocks were the most volatile and then had the highest return.</t>
  </si>
  <si>
    <t>Dividend Yield = 0.0223 with a formula like: =C2/C1</t>
  </si>
  <si>
    <t>Cap Gain Yield = 0.1216 with a formula like: =C3/C1-1</t>
  </si>
  <si>
    <t>Period Return = 0.1439 with a formula like: =SUM(C4:C5)</t>
  </si>
  <si>
    <t>Dividend Yield = 0.0223 with a formula like: =C10/C9</t>
  </si>
  <si>
    <t>Cap Gain Yield = -0.1757 with a formula like: =C11/C9-1</t>
  </si>
  <si>
    <t>Period Return = -0.1534 with a formula like: =SUM(C12:C13)</t>
  </si>
  <si>
    <t>Dividend Yield = 0.0158 with a formula like: =G3/G2</t>
  </si>
  <si>
    <t>Cap Gain Yield = 0.0719 with a formula like: =G4/G2-1</t>
  </si>
  <si>
    <t>Period Return = 0.0877 with a formula like: =SUM(G3:G4)/G2-1</t>
  </si>
  <si>
    <t>Q&amp;P3</t>
  </si>
  <si>
    <t>Dollar Return = $2,164.25 with a formula like: =(G4-G2+G3)*G1</t>
  </si>
  <si>
    <t>Interest = 60 with a formula like: =C1*C2</t>
  </si>
  <si>
    <t>Dollar Returns = 75 with a formula like: =C6+C4-C3</t>
  </si>
  <si>
    <t>Nominal Rate Return = 0.0743 with a formula like: =C7/C3</t>
  </si>
  <si>
    <t>Real Rate = 0.043 with a formula like: =(C8+1)/(1+C9)-1</t>
  </si>
  <si>
    <t>Q&amp;P4</t>
  </si>
  <si>
    <t>Arithmetic Mean for X Returns = 10.40% with a formula like: =AVERAGE(B2:B6)</t>
  </si>
  <si>
    <t>Arithmetic Mean for Y Returns = 12.20% with a formula like: =AVERAGE(C2:C6)</t>
  </si>
  <si>
    <t>Geo Mean for X Returns = 9.95% with a formula like: =GEOMEAN(B2:B6+1)-1</t>
  </si>
  <si>
    <t>Geo Mean for Y Returns = 9.57% with a formula like: =GEOMEAN(C2:C6+1)-1</t>
  </si>
  <si>
    <t>Variance for X Returns = 1.25% with a formula like: =VAR(B2:B6)</t>
  </si>
  <si>
    <t>Variance for Y Returns = 6.25% with a formula like: =VAR(C2:C6)</t>
  </si>
  <si>
    <t>Standard Deviation for X Returns = 11.17% with a formula like: =STDEV(B2:B6)</t>
  </si>
  <si>
    <t>Standard Deviation for Y Returns = 24.99% with a formula like: =STDEV(C2:C6)</t>
  </si>
  <si>
    <t>Q&amp;P7</t>
  </si>
  <si>
    <t>Q&amp;P 9,10,11</t>
  </si>
  <si>
    <t>9a) Did you calculate Arithmetic Mean = 9.40% with a formula like: =AVERAGE(C2:C6)</t>
  </si>
  <si>
    <t>9b) Did you calculate Standard Deviation = 12.84% with a formula like: =STDEV(C2:C6)</t>
  </si>
  <si>
    <t>10a) Did you calculate Average Real Return = 6.11% with a formula like: =(1+C8)/(1+C11)-1</t>
  </si>
  <si>
    <t>10b) Did you calculate Average Nominal Risk Premium = 5.30% with a formula like: =C8-C12</t>
  </si>
  <si>
    <t>11a) Did you calculate Average Real Risk Free Rate = 0.97% with a formula like: =(C12+1)/(1+C11)-1</t>
  </si>
  <si>
    <t>11b) Did you calculate Average Real Risk Premium = 5.14% with a formula like: =C13-C15</t>
  </si>
  <si>
    <t>Did you calculate P1 = 29859.88% with a formula like: =C7/(1+C4/C8)^(C6*C8)</t>
  </si>
  <si>
    <t>Did you calculate Nominal Return = 4.97% with a formula like: =C10/C3-1</t>
  </si>
  <si>
    <t>Q&amp;P13</t>
  </si>
  <si>
    <t>Did you calculate D1 = 340.00% with a formula like: =B4*B5</t>
  </si>
  <si>
    <t>Did you calculate Nominal Return = 5.08% with a formula like: =SUM(B7:B8)/B6-1</t>
  </si>
  <si>
    <t>Did you calculate Period Return (3 months) = 5.91% with a formula like: =B4/B3-1</t>
  </si>
  <si>
    <t>Did you calculate APR = 23.65% with a formula like: =B7*B5</t>
  </si>
  <si>
    <t>Did you calculate EAR = 25.83% with a formula like: =EFFECT(B8,B7)</t>
  </si>
  <si>
    <t>Q&amp;P15</t>
  </si>
  <si>
    <t>Did you calculate Year 2 = 12.46% with a formula like: =(D3+C3)/C2-1</t>
  </si>
  <si>
    <t>Did you calculate Year 3 = 12.61% with a formula like: =(D4+C4)/C3-1</t>
  </si>
  <si>
    <t>Did you calculate Year 4 = -3.24% with a formula like: =(D5+C5)/C4-1</t>
  </si>
  <si>
    <t>Did you calculate Year 5 = 12.64% with a formula like: =(D6+C6)/C5-1</t>
  </si>
  <si>
    <t>Did you calculate Year 6 = 18.99% with a formula like: =(D7+C7)/C6-1</t>
  </si>
  <si>
    <t>Did you calculate Arithmetic Mean = 10.69% with a formula like: =AVERAGE(E3:E7)</t>
  </si>
  <si>
    <t>Q&amp;P21</t>
  </si>
  <si>
    <t>Did you calculate Geometric Mean = 10.43% with a formula like: =GEOMEAN(E3:E7+1)-1</t>
  </si>
  <si>
    <t>Q&amp;P23</t>
  </si>
  <si>
    <t>Did you calculate P1 = -101427.92% with a formula like: =PV(B7,B5,B1*B2,B1)</t>
  </si>
  <si>
    <t>Did you calculate Nominal Return = 5.84% with a formula like: =(-B6+B2*B1)/B3-1</t>
  </si>
  <si>
    <t>Did you calculate Real Return = 3.06% with a formula like: =(1+B9)/(1+B8)-1</t>
  </si>
  <si>
    <r>
      <t xml:space="preserve">You must complete these homework problems from the textbook:
</t>
    </r>
    <r>
      <rPr>
        <b/>
        <sz val="11"/>
        <color theme="1"/>
        <rFont val="Aptos Narrow"/>
        <family val="2"/>
        <scheme val="minor"/>
      </rPr>
      <t xml:space="preserve">Chapter 10:
Chapter Review &amp; Self-Test Problem, 10.1, 10.2
Problems: 1,2,3,4,7,9,10,11,13,14,15,21,23
</t>
    </r>
    <r>
      <rPr>
        <sz val="11"/>
        <color theme="1"/>
        <rFont val="Aptos Narrow"/>
        <family val="2"/>
        <scheme val="minor"/>
      </rPr>
      <t xml:space="preserve">For these homework problems, give written answers when the problem asks for them.
You can use this workbook file with the worksheet templates that I have made for you, </t>
    </r>
    <r>
      <rPr>
        <b/>
        <sz val="11"/>
        <color theme="1"/>
        <rFont val="Aptos Narrow"/>
        <family val="2"/>
        <scheme val="minor"/>
      </rPr>
      <t>or you can make your own file to complete the problems</t>
    </r>
    <r>
      <rPr>
        <sz val="11"/>
        <color theme="1"/>
        <rFont val="Aptos Narrow"/>
        <family val="2"/>
        <scheme val="minor"/>
      </rPr>
      <t xml:space="preserve">. </t>
    </r>
    <r>
      <rPr>
        <b/>
        <sz val="13"/>
        <color theme="1"/>
        <rFont val="Aptos Narrow"/>
        <family val="2"/>
        <scheme val="minor"/>
      </rPr>
      <t>You do not have to use my templates or setup to solve these problems.</t>
    </r>
    <r>
      <rPr>
        <sz val="11"/>
        <color theme="1"/>
        <rFont val="Aptos Narrow"/>
        <family val="2"/>
        <scheme val="minor"/>
      </rPr>
      <t xml:space="preserve"> If you create your own file, be sure to include your name and the chapters in the file name.
When you complete these homework problems, you will upload the finished file to the home area of Canvas.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</si>
</sst>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0.00000"/>
    <numFmt numFmtId="165" formatCode="0.0%"/>
    <numFmt numFmtId="166" formatCode="0.0000%"/>
    <numFmt numFmtId="168" formatCode="0.0000"/>
  </numFmts>
  <fonts count="15" x14ac:knownFonts="1">
    <font>
      <sz val="11"/>
      <color theme="1"/>
      <name val="Aptos Narrow"/>
      <family val="2"/>
      <scheme val="minor"/>
    </font>
    <font>
      <sz val="11"/>
      <color theme="1"/>
      <name val="Aptos Narrow"/>
      <family val="2"/>
      <scheme val="minor"/>
    </font>
    <font>
      <sz val="11"/>
      <color theme="0"/>
      <name val="Aptos Narrow"/>
      <family val="2"/>
      <scheme val="minor"/>
    </font>
    <font>
      <vertAlign val="subscript"/>
      <sz val="11"/>
      <color theme="1"/>
      <name val="Aptos Narrow"/>
      <family val="2"/>
      <scheme val="minor"/>
    </font>
    <font>
      <b/>
      <sz val="11"/>
      <color theme="0"/>
      <name val="Aptos Narrow"/>
      <family val="2"/>
      <scheme val="minor"/>
    </font>
    <font>
      <b/>
      <sz val="11"/>
      <color theme="1"/>
      <name val="Aptos Narrow"/>
      <family val="2"/>
      <scheme val="minor"/>
    </font>
    <font>
      <b/>
      <sz val="16"/>
      <color theme="0"/>
      <name val="Aptos Narrow"/>
      <family val="2"/>
      <scheme val="minor"/>
    </font>
    <font>
      <sz val="16"/>
      <color theme="1"/>
      <name val="Aptos Narrow"/>
      <family val="2"/>
      <scheme val="minor"/>
    </font>
    <font>
      <sz val="11"/>
      <color theme="0" tint="-4.9989318521683403E-2"/>
      <name val="Aptos Narrow"/>
      <family val="2"/>
      <scheme val="minor"/>
    </font>
    <font>
      <b/>
      <sz val="16"/>
      <color theme="0" tint="-4.9989318521683403E-2"/>
      <name val="Aptos Narrow"/>
      <family val="2"/>
      <scheme val="minor"/>
    </font>
    <font>
      <b/>
      <sz val="20"/>
      <color theme="0"/>
      <name val="Aptos Narrow"/>
      <family val="2"/>
      <scheme val="minor"/>
    </font>
    <font>
      <sz val="10"/>
      <name val="Arial"/>
      <family val="2"/>
    </font>
    <font>
      <b/>
      <sz val="13"/>
      <color theme="1"/>
      <name val="Aptos Narrow"/>
      <family val="2"/>
      <scheme val="minor"/>
    </font>
    <font>
      <b/>
      <sz val="11"/>
      <color rgb="FFFF0000"/>
      <name val="Aptos Narrow"/>
      <family val="2"/>
      <scheme val="minor"/>
    </font>
    <font>
      <sz val="8"/>
      <name val="Aptos Narrow"/>
      <family val="2"/>
      <scheme val="minor"/>
    </font>
  </fonts>
  <fills count="9">
    <fill>
      <patternFill patternType="none"/>
    </fill>
    <fill>
      <patternFill patternType="gray125"/>
    </fill>
    <fill>
      <patternFill patternType="solid">
        <fgColor rgb="FFCCFFCC"/>
        <bgColor indexed="64"/>
      </patternFill>
    </fill>
    <fill>
      <patternFill patternType="solid">
        <fgColor rgb="FF002060"/>
        <bgColor indexed="64"/>
      </patternFill>
    </fill>
    <fill>
      <patternFill patternType="solid">
        <fgColor theme="5" tint="0.79998168889431442"/>
        <bgColor indexed="64"/>
      </patternFill>
    </fill>
    <fill>
      <patternFill patternType="solid">
        <fgColor rgb="FFFFFFCC"/>
        <bgColor indexed="64"/>
      </patternFill>
    </fill>
    <fill>
      <patternFill patternType="solid">
        <fgColor rgb="FFEE0000"/>
        <bgColor indexed="64"/>
      </patternFill>
    </fill>
    <fill>
      <patternFill patternType="solid">
        <fgColor rgb="FFFFFF00"/>
        <bgColor indexed="64"/>
      </patternFill>
    </fill>
    <fill>
      <patternFill patternType="solid">
        <fgColor theme="7" tint="0.79998168889431442"/>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1" fillId="0" borderId="0"/>
  </cellStyleXfs>
  <cellXfs count="67">
    <xf numFmtId="0" fontId="0" fillId="0" borderId="0" xfId="0"/>
    <xf numFmtId="0" fontId="0" fillId="0" borderId="1" xfId="0" applyBorder="1" applyAlignment="1">
      <alignment horizontal="centerContinuous" wrapText="1"/>
    </xf>
    <xf numFmtId="0" fontId="0" fillId="0" borderId="2" xfId="0" applyBorder="1" applyAlignment="1">
      <alignment horizontal="centerContinuous" wrapText="1"/>
    </xf>
    <xf numFmtId="0" fontId="0" fillId="2" borderId="3" xfId="0" applyFill="1" applyBorder="1"/>
    <xf numFmtId="0" fontId="0" fillId="0" borderId="3" xfId="0" applyBorder="1" applyAlignment="1">
      <alignment wrapText="1"/>
    </xf>
    <xf numFmtId="164" fontId="0" fillId="2" borderId="3" xfId="0" applyNumberFormat="1" applyFill="1" applyBorder="1"/>
    <xf numFmtId="0" fontId="0" fillId="0" borderId="3" xfId="0" applyBorder="1"/>
    <xf numFmtId="0" fontId="0" fillId="0" borderId="0" xfId="0" applyAlignment="1">
      <alignment wrapText="1"/>
    </xf>
    <xf numFmtId="0" fontId="2" fillId="3" borderId="3" xfId="0" applyFont="1" applyFill="1" applyBorder="1" applyAlignment="1">
      <alignment wrapText="1"/>
    </xf>
    <xf numFmtId="8" fontId="0" fillId="0" borderId="3" xfId="0" applyNumberFormat="1" applyBorder="1"/>
    <xf numFmtId="0" fontId="0" fillId="4" borderId="2" xfId="0" applyFill="1" applyBorder="1"/>
    <xf numFmtId="8" fontId="0" fillId="2" borderId="3" xfId="0" applyNumberFormat="1" applyFill="1" applyBorder="1"/>
    <xf numFmtId="9" fontId="0" fillId="0" borderId="3" xfId="0" applyNumberFormat="1" applyBorder="1"/>
    <xf numFmtId="0" fontId="0" fillId="4" borderId="3" xfId="0" applyFill="1" applyBorder="1"/>
    <xf numFmtId="10" fontId="0" fillId="0" borderId="3" xfId="0" applyNumberFormat="1" applyBorder="1"/>
    <xf numFmtId="10" fontId="0" fillId="2" borderId="3" xfId="0" applyNumberFormat="1" applyFill="1" applyBorder="1"/>
    <xf numFmtId="10" fontId="0" fillId="2" borderId="3" xfId="2" applyNumberFormat="1" applyFont="1" applyFill="1" applyBorder="1"/>
    <xf numFmtId="165" fontId="0" fillId="0" borderId="3" xfId="2" applyNumberFormat="1" applyFont="1" applyBorder="1"/>
    <xf numFmtId="165" fontId="0" fillId="2" borderId="3" xfId="2" applyNumberFormat="1" applyFont="1" applyFill="1" applyBorder="1"/>
    <xf numFmtId="0" fontId="2" fillId="3" borderId="3" xfId="0" applyFont="1" applyFill="1" applyBorder="1"/>
    <xf numFmtId="44" fontId="0" fillId="0" borderId="3" xfId="1" applyFont="1" applyBorder="1"/>
    <xf numFmtId="166" fontId="0" fillId="2" borderId="3" xfId="2" applyNumberFormat="1" applyFont="1" applyFill="1" applyBorder="1"/>
    <xf numFmtId="168" fontId="0" fillId="0" borderId="3" xfId="0" applyNumberFormat="1" applyBorder="1"/>
    <xf numFmtId="0" fontId="4" fillId="3" borderId="3" xfId="0" applyFont="1" applyFill="1" applyBorder="1"/>
    <xf numFmtId="0" fontId="0" fillId="5" borderId="3" xfId="0" applyFill="1" applyBorder="1"/>
    <xf numFmtId="0" fontId="0" fillId="5" borderId="3" xfId="0" applyFill="1" applyBorder="1" applyAlignment="1">
      <alignment wrapText="1"/>
    </xf>
    <xf numFmtId="0" fontId="0" fillId="0" borderId="0" xfId="0" applyAlignment="1">
      <alignment horizontal="left" indent="2"/>
    </xf>
    <xf numFmtId="0" fontId="0" fillId="5" borderId="3" xfId="0" applyFill="1" applyBorder="1" applyAlignment="1">
      <alignment horizontal="left" wrapText="1"/>
    </xf>
    <xf numFmtId="0" fontId="6" fillId="3" borderId="5" xfId="0" applyFont="1" applyFill="1" applyBorder="1" applyAlignment="1">
      <alignment horizontal="right"/>
    </xf>
    <xf numFmtId="0" fontId="7" fillId="2" borderId="5" xfId="0" applyFont="1" applyFill="1" applyBorder="1"/>
    <xf numFmtId="0" fontId="7" fillId="0" borderId="5" xfId="0" applyFont="1" applyBorder="1"/>
    <xf numFmtId="0" fontId="8" fillId="3" borderId="2" xfId="0" applyFont="1" applyFill="1" applyBorder="1"/>
    <xf numFmtId="0" fontId="9" fillId="3" borderId="1" xfId="0" applyFont="1" applyFill="1" applyBorder="1" applyAlignment="1">
      <alignment horizontal="right"/>
    </xf>
    <xf numFmtId="0" fontId="7" fillId="2" borderId="3" xfId="0" applyFont="1" applyFill="1" applyBorder="1"/>
    <xf numFmtId="0" fontId="10" fillId="6" borderId="2" xfId="0" applyFont="1" applyFill="1" applyBorder="1" applyAlignment="1">
      <alignment horizontal="centerContinuous"/>
    </xf>
    <xf numFmtId="0" fontId="10" fillId="6" borderId="4" xfId="0" applyFont="1" applyFill="1" applyBorder="1" applyAlignment="1">
      <alignment horizontal="centerContinuous"/>
    </xf>
    <xf numFmtId="0" fontId="10" fillId="6" borderId="1" xfId="0" applyFont="1" applyFill="1" applyBorder="1" applyAlignment="1">
      <alignment horizontal="centerContinuous"/>
    </xf>
    <xf numFmtId="0" fontId="11" fillId="0" borderId="0" xfId="3"/>
    <xf numFmtId="0" fontId="0" fillId="7" borderId="6" xfId="0" applyFill="1" applyBorder="1" applyAlignment="1">
      <alignment horizontal="left" indent="3"/>
    </xf>
    <xf numFmtId="0" fontId="0" fillId="7" borderId="7" xfId="0" applyFill="1" applyBorder="1"/>
    <xf numFmtId="0" fontId="0" fillId="7" borderId="8" xfId="0" applyFill="1" applyBorder="1"/>
    <xf numFmtId="0" fontId="5" fillId="7" borderId="9" xfId="0" applyFont="1" applyFill="1" applyBorder="1"/>
    <xf numFmtId="0" fontId="0" fillId="7" borderId="6" xfId="0" applyFill="1" applyBorder="1"/>
    <xf numFmtId="0" fontId="0" fillId="7" borderId="10" xfId="0" applyFill="1" applyBorder="1"/>
    <xf numFmtId="0" fontId="0" fillId="7" borderId="11" xfId="0" applyFill="1" applyBorder="1"/>
    <xf numFmtId="0" fontId="0" fillId="7" borderId="9" xfId="0" applyFill="1" applyBorder="1"/>
    <xf numFmtId="0" fontId="0" fillId="7" borderId="2" xfId="0" applyFill="1" applyBorder="1" applyAlignment="1">
      <alignment vertical="top"/>
    </xf>
    <xf numFmtId="0" fontId="0" fillId="7" borderId="1" xfId="0" applyFill="1" applyBorder="1" applyAlignment="1">
      <alignment wrapText="1"/>
    </xf>
    <xf numFmtId="0" fontId="0" fillId="7" borderId="6" xfId="0" applyFill="1" applyBorder="1" applyAlignment="1">
      <alignment vertical="top"/>
    </xf>
    <xf numFmtId="0" fontId="0" fillId="7" borderId="7" xfId="0" applyFill="1" applyBorder="1" applyAlignment="1">
      <alignment wrapText="1"/>
    </xf>
    <xf numFmtId="0" fontId="0" fillId="7" borderId="2" xfId="0" applyFill="1" applyBorder="1"/>
    <xf numFmtId="0" fontId="0" fillId="7" borderId="1" xfId="0" applyFill="1" applyBorder="1"/>
    <xf numFmtId="0" fontId="13" fillId="7" borderId="0" xfId="0" applyFont="1" applyFill="1"/>
    <xf numFmtId="0" fontId="0" fillId="7" borderId="0" xfId="0" applyFill="1"/>
    <xf numFmtId="0" fontId="0" fillId="0" borderId="2" xfId="0" applyBorder="1"/>
    <xf numFmtId="0" fontId="0" fillId="5" borderId="6" xfId="0" applyFill="1" applyBorder="1" applyAlignment="1">
      <alignment horizontal="left" vertical="top" wrapText="1"/>
    </xf>
    <xf numFmtId="0" fontId="0" fillId="5" borderId="12" xfId="0" applyFill="1" applyBorder="1" applyAlignment="1">
      <alignment horizontal="left" vertical="top" wrapText="1"/>
    </xf>
    <xf numFmtId="0" fontId="0" fillId="5" borderId="7" xfId="0" applyFill="1" applyBorder="1" applyAlignment="1">
      <alignment horizontal="left" vertical="top" wrapText="1"/>
    </xf>
    <xf numFmtId="0" fontId="0" fillId="5" borderId="10" xfId="0" applyFill="1" applyBorder="1" applyAlignment="1">
      <alignment horizontal="left" vertical="top" wrapText="1"/>
    </xf>
    <xf numFmtId="0" fontId="0" fillId="5" borderId="0" xfId="0" applyFill="1" applyAlignment="1">
      <alignment horizontal="left" vertical="top" wrapText="1"/>
    </xf>
    <xf numFmtId="0" fontId="0" fillId="5" borderId="11" xfId="0" applyFill="1" applyBorder="1" applyAlignment="1">
      <alignment horizontal="left" vertical="top" wrapText="1"/>
    </xf>
    <xf numFmtId="0" fontId="0" fillId="5" borderId="8" xfId="0" applyFill="1" applyBorder="1" applyAlignment="1">
      <alignment horizontal="left" vertical="top" wrapText="1"/>
    </xf>
    <xf numFmtId="0" fontId="0" fillId="5" borderId="13" xfId="0" applyFill="1" applyBorder="1" applyAlignment="1">
      <alignment horizontal="left" vertical="top" wrapText="1"/>
    </xf>
    <xf numFmtId="0" fontId="0" fillId="5" borderId="9" xfId="0" applyFill="1" applyBorder="1" applyAlignment="1">
      <alignment horizontal="left" vertical="top" wrapText="1"/>
    </xf>
    <xf numFmtId="0" fontId="0" fillId="8" borderId="3" xfId="0" applyFill="1" applyBorder="1"/>
    <xf numFmtId="0" fontId="0" fillId="8" borderId="3" xfId="0" applyFill="1" applyBorder="1" applyAlignment="1">
      <alignment wrapText="1"/>
    </xf>
    <xf numFmtId="0" fontId="0" fillId="8" borderId="3" xfId="0" applyFill="1" applyBorder="1" applyAlignment="1">
      <alignment horizontal="left" wrapText="1"/>
    </xf>
  </cellXfs>
  <cellStyles count="4">
    <cellStyle name="Currency" xfId="1" builtinId="4"/>
    <cellStyle name="Normal" xfId="0" builtinId="0"/>
    <cellStyle name="Normal 2" xfId="3" xr:uid="{83FCE7B1-F739-469D-8323-7B7DE439AB1C}"/>
    <cellStyle name="Percent" xfId="2" builtinId="5"/>
  </cellStyles>
  <dxfs count="1">
    <dxf>
      <fill>
        <patternFill>
          <bgColor rgb="FF00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girvin\Desktop\00-455-2025\02-VideosFilesHomework\Ch09\Files\ACCTG455-Ch09.xlsx" TargetMode="External"/><Relationship Id="rId1" Type="http://schemas.openxmlformats.org/officeDocument/2006/relationships/externalLinkPath" Target="/Users/mgirvin/Desktop/00-455-2025/02-VideosFilesHomework/Ch09/Files/ACCTG455-Ch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1)"/>
      <sheetName val="Ex(1an)"/>
      <sheetName val="Ex(2)"/>
      <sheetName val="Ex(2an)"/>
      <sheetName val="EX(3)"/>
      <sheetName val="EX(3an)"/>
      <sheetName val="Ex(4)"/>
      <sheetName val="Ex(4an)"/>
      <sheetName val="Ex(5)"/>
      <sheetName val="Ex(5an)"/>
      <sheetName val="Ex(6)"/>
      <sheetName val="Ex(6an)"/>
      <sheetName val="Ex(7auto)"/>
      <sheetName val="Ex(7)"/>
      <sheetName val="Ex(7an)"/>
      <sheetName val="MACRS"/>
      <sheetName val="MMCC"/>
      <sheetName val="Ex(8)"/>
      <sheetName val="Sheet4"/>
      <sheetName val="Sheet2"/>
      <sheetName val="Ex(8an)"/>
      <sheetName val="EX(9)"/>
      <sheetName val="EX(9an)"/>
      <sheetName val="Ex(10)"/>
      <sheetName val="Ex(10.1)"/>
      <sheetName val="Ex(10an)"/>
      <sheetName val="Ex(11)"/>
      <sheetName val="Ex(11.2)"/>
      <sheetName val="Ex(7old)"/>
      <sheetName val="Ex(11an)"/>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Research Equipment</v>
          </cell>
        </row>
        <row r="3">
          <cell r="A3" t="str">
            <v>Special Tools</v>
          </cell>
          <cell r="C3" t="str">
            <v>3-Year</v>
          </cell>
          <cell r="D3" t="str">
            <v>Research Equipment</v>
          </cell>
          <cell r="E3" t="str">
            <v>Special Tools</v>
          </cell>
        </row>
        <row r="4">
          <cell r="A4" t="str">
            <v>Autos</v>
          </cell>
          <cell r="C4" t="str">
            <v>5-Year</v>
          </cell>
          <cell r="D4" t="str">
            <v>Autos</v>
          </cell>
          <cell r="E4" t="str">
            <v>Computers</v>
          </cell>
        </row>
        <row r="5">
          <cell r="A5" t="str">
            <v>Computers</v>
          </cell>
          <cell r="C5" t="str">
            <v>7-Year</v>
          </cell>
          <cell r="D5" t="str">
            <v>Industrial Equipment</v>
          </cell>
          <cell r="E5" t="str">
            <v>Office Furniture</v>
          </cell>
        </row>
        <row r="6">
          <cell r="A6" t="str">
            <v>Industrial Equipment</v>
          </cell>
        </row>
        <row r="7">
          <cell r="A7" t="str">
            <v>Office Furniture</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E5DE7-B12A-43DC-9DCD-AD15E28F4758}">
  <sheetPr>
    <tabColor rgb="FFEE0000"/>
  </sheetPr>
  <dimension ref="A2:G66"/>
  <sheetViews>
    <sheetView zoomScale="70" zoomScaleNormal="70" workbookViewId="0">
      <selection activeCell="C9" sqref="C9"/>
    </sheetView>
  </sheetViews>
  <sheetFormatPr defaultRowHeight="14.75" x14ac:dyDescent="0.75"/>
  <cols>
    <col min="1" max="1" width="2.76953125" customWidth="1"/>
    <col min="2" max="2" width="18.54296875" customWidth="1"/>
    <col min="3" max="3" width="86.58984375" customWidth="1"/>
    <col min="4" max="4" width="13.6796875" bestFit="1" customWidth="1"/>
    <col min="5" max="5" width="12.31640625" bestFit="1" customWidth="1"/>
    <col min="6" max="6" width="20.86328125" customWidth="1"/>
    <col min="9" max="9" width="30.2265625" customWidth="1"/>
    <col min="11" max="11" width="12" customWidth="1"/>
  </cols>
  <sheetData>
    <row r="2" spans="2:6" x14ac:dyDescent="0.75">
      <c r="B2" s="23" t="s">
        <v>91</v>
      </c>
      <c r="C2" s="23" t="s">
        <v>92</v>
      </c>
      <c r="D2" s="23" t="s">
        <v>93</v>
      </c>
      <c r="E2" s="23" t="s">
        <v>94</v>
      </c>
      <c r="F2" s="23" t="s">
        <v>95</v>
      </c>
    </row>
    <row r="3" spans="2:6" x14ac:dyDescent="0.75">
      <c r="B3" s="24" t="s">
        <v>121</v>
      </c>
      <c r="C3" s="25" t="s">
        <v>123</v>
      </c>
      <c r="D3" s="24">
        <f t="shared" ref="D3:D34" si="0">100/ROWS(C3:C62)</f>
        <v>1.6666666666666667</v>
      </c>
      <c r="E3" s="24">
        <f t="shared" ref="E3:E34" si="1">D3</f>
        <v>1.6666666666666667</v>
      </c>
      <c r="F3" s="25"/>
    </row>
    <row r="4" spans="2:6" x14ac:dyDescent="0.75">
      <c r="B4" s="24"/>
      <c r="C4" s="25" t="s">
        <v>124</v>
      </c>
      <c r="D4" s="24">
        <f t="shared" si="0"/>
        <v>1.6666666666666667</v>
      </c>
      <c r="E4" s="24">
        <f t="shared" si="1"/>
        <v>1.6666666666666667</v>
      </c>
      <c r="F4" s="25"/>
    </row>
    <row r="5" spans="2:6" x14ac:dyDescent="0.75">
      <c r="B5" s="24"/>
      <c r="C5" s="25" t="s">
        <v>125</v>
      </c>
      <c r="D5" s="24">
        <f t="shared" si="0"/>
        <v>1.6666666666666667</v>
      </c>
      <c r="E5" s="24">
        <f t="shared" si="1"/>
        <v>1.6666666666666667</v>
      </c>
      <c r="F5" s="25"/>
    </row>
    <row r="6" spans="2:6" x14ac:dyDescent="0.75">
      <c r="B6" s="24"/>
      <c r="C6" s="25" t="s">
        <v>126</v>
      </c>
      <c r="D6" s="24">
        <f t="shared" si="0"/>
        <v>1.6666666666666667</v>
      </c>
      <c r="E6" s="24">
        <f t="shared" si="1"/>
        <v>1.6666666666666667</v>
      </c>
      <c r="F6" s="25"/>
    </row>
    <row r="7" spans="2:6" x14ac:dyDescent="0.75">
      <c r="B7" s="24"/>
      <c r="C7" s="25" t="s">
        <v>127</v>
      </c>
      <c r="D7" s="24">
        <f t="shared" si="0"/>
        <v>1.6666666666666667</v>
      </c>
      <c r="E7" s="24">
        <f t="shared" si="1"/>
        <v>1.6666666666666667</v>
      </c>
      <c r="F7" s="25"/>
    </row>
    <row r="8" spans="2:6" x14ac:dyDescent="0.75">
      <c r="B8" s="24"/>
      <c r="C8" s="25" t="s">
        <v>128</v>
      </c>
      <c r="D8" s="24">
        <f t="shared" si="0"/>
        <v>1.6666666666666667</v>
      </c>
      <c r="E8" s="24">
        <f t="shared" si="1"/>
        <v>1.6666666666666667</v>
      </c>
      <c r="F8" s="25"/>
    </row>
    <row r="9" spans="2:6" x14ac:dyDescent="0.75">
      <c r="B9" s="64" t="s">
        <v>122</v>
      </c>
      <c r="C9" s="65" t="s">
        <v>129</v>
      </c>
      <c r="D9" s="64">
        <f t="shared" si="0"/>
        <v>1.6666666666666667</v>
      </c>
      <c r="E9" s="64">
        <f t="shared" si="1"/>
        <v>1.6666666666666667</v>
      </c>
      <c r="F9" s="65"/>
    </row>
    <row r="10" spans="2:6" x14ac:dyDescent="0.75">
      <c r="B10" s="64"/>
      <c r="C10" s="65" t="s">
        <v>130</v>
      </c>
      <c r="D10" s="64">
        <f t="shared" si="0"/>
        <v>1.6666666666666667</v>
      </c>
      <c r="E10" s="64">
        <f t="shared" si="1"/>
        <v>1.6666666666666667</v>
      </c>
      <c r="F10" s="65"/>
    </row>
    <row r="11" spans="2:6" x14ac:dyDescent="0.75">
      <c r="B11" s="64"/>
      <c r="C11" s="65" t="s">
        <v>131</v>
      </c>
      <c r="D11" s="64">
        <f t="shared" si="0"/>
        <v>1.6666666666666667</v>
      </c>
      <c r="E11" s="64">
        <f t="shared" si="1"/>
        <v>1.6666666666666667</v>
      </c>
      <c r="F11" s="65"/>
    </row>
    <row r="12" spans="2:6" x14ac:dyDescent="0.75">
      <c r="B12" s="64"/>
      <c r="C12" s="65" t="s">
        <v>132</v>
      </c>
      <c r="D12" s="64">
        <f t="shared" si="0"/>
        <v>1.6666666666666667</v>
      </c>
      <c r="E12" s="64">
        <f t="shared" si="1"/>
        <v>1.6666666666666667</v>
      </c>
      <c r="F12" s="65"/>
    </row>
    <row r="13" spans="2:6" x14ac:dyDescent="0.75">
      <c r="B13" s="24" t="s">
        <v>97</v>
      </c>
      <c r="C13" s="25" t="s">
        <v>133</v>
      </c>
      <c r="D13" s="24">
        <f t="shared" si="0"/>
        <v>1.6666666666666667</v>
      </c>
      <c r="E13" s="24">
        <f t="shared" si="1"/>
        <v>1.6666666666666667</v>
      </c>
      <c r="F13" s="25"/>
    </row>
    <row r="14" spans="2:6" x14ac:dyDescent="0.75">
      <c r="B14" s="24"/>
      <c r="C14" s="25" t="s">
        <v>134</v>
      </c>
      <c r="D14" s="24">
        <f t="shared" si="0"/>
        <v>1.6666666666666667</v>
      </c>
      <c r="E14" s="24">
        <f t="shared" si="1"/>
        <v>1.6666666666666667</v>
      </c>
      <c r="F14" s="25"/>
    </row>
    <row r="15" spans="2:6" x14ac:dyDescent="0.75">
      <c r="B15" s="24"/>
      <c r="C15" s="25" t="s">
        <v>135</v>
      </c>
      <c r="D15" s="24">
        <f t="shared" si="0"/>
        <v>1.6666666666666667</v>
      </c>
      <c r="E15" s="24">
        <f t="shared" si="1"/>
        <v>1.6666666666666667</v>
      </c>
      <c r="F15" s="25"/>
    </row>
    <row r="16" spans="2:6" x14ac:dyDescent="0.75">
      <c r="B16" s="64" t="s">
        <v>98</v>
      </c>
      <c r="C16" s="65" t="s">
        <v>136</v>
      </c>
      <c r="D16" s="64">
        <f t="shared" si="0"/>
        <v>1.6666666666666667</v>
      </c>
      <c r="E16" s="64">
        <f t="shared" si="1"/>
        <v>1.6666666666666667</v>
      </c>
      <c r="F16" s="65"/>
    </row>
    <row r="17" spans="2:7" x14ac:dyDescent="0.75">
      <c r="B17" s="64"/>
      <c r="C17" s="65" t="s">
        <v>137</v>
      </c>
      <c r="D17" s="64">
        <f t="shared" si="0"/>
        <v>1.6666666666666667</v>
      </c>
      <c r="E17" s="64">
        <f t="shared" si="1"/>
        <v>1.6666666666666667</v>
      </c>
      <c r="F17" s="65"/>
    </row>
    <row r="18" spans="2:7" x14ac:dyDescent="0.75">
      <c r="B18" s="64"/>
      <c r="C18" s="65" t="s">
        <v>138</v>
      </c>
      <c r="D18" s="64">
        <f t="shared" si="0"/>
        <v>1.6666666666666667</v>
      </c>
      <c r="E18" s="64">
        <f t="shared" si="1"/>
        <v>1.6666666666666667</v>
      </c>
      <c r="F18" s="65"/>
    </row>
    <row r="19" spans="2:7" x14ac:dyDescent="0.75">
      <c r="B19" s="24" t="s">
        <v>142</v>
      </c>
      <c r="C19" s="25" t="s">
        <v>139</v>
      </c>
      <c r="D19" s="24">
        <f t="shared" si="0"/>
        <v>1.6666666666666667</v>
      </c>
      <c r="E19" s="24">
        <f t="shared" si="1"/>
        <v>1.6666666666666667</v>
      </c>
      <c r="F19" s="25"/>
    </row>
    <row r="20" spans="2:7" x14ac:dyDescent="0.75">
      <c r="B20" s="24"/>
      <c r="C20" s="25" t="s">
        <v>140</v>
      </c>
      <c r="D20" s="24">
        <f t="shared" si="0"/>
        <v>1.6666666666666667</v>
      </c>
      <c r="E20" s="24">
        <f t="shared" si="1"/>
        <v>1.6666666666666667</v>
      </c>
      <c r="F20" s="25"/>
    </row>
    <row r="21" spans="2:7" x14ac:dyDescent="0.75">
      <c r="B21" s="24"/>
      <c r="C21" s="25" t="s">
        <v>141</v>
      </c>
      <c r="D21" s="24">
        <f t="shared" si="0"/>
        <v>1.6666666666666667</v>
      </c>
      <c r="E21" s="24">
        <f t="shared" si="1"/>
        <v>1.6666666666666667</v>
      </c>
      <c r="F21" s="25"/>
    </row>
    <row r="22" spans="2:7" x14ac:dyDescent="0.75">
      <c r="B22" s="24"/>
      <c r="C22" s="27" t="s">
        <v>143</v>
      </c>
      <c r="D22" s="24">
        <f t="shared" si="0"/>
        <v>1.6666666666666667</v>
      </c>
      <c r="E22" s="24">
        <f t="shared" si="1"/>
        <v>1.6666666666666667</v>
      </c>
      <c r="F22" s="25"/>
    </row>
    <row r="23" spans="2:7" x14ac:dyDescent="0.75">
      <c r="B23" s="64" t="s">
        <v>148</v>
      </c>
      <c r="C23" s="66" t="s">
        <v>144</v>
      </c>
      <c r="D23" s="64">
        <f t="shared" si="0"/>
        <v>1.6666666666666667</v>
      </c>
      <c r="E23" s="64">
        <f t="shared" si="1"/>
        <v>1.6666666666666667</v>
      </c>
      <c r="F23" s="65"/>
    </row>
    <row r="24" spans="2:7" x14ac:dyDescent="0.75">
      <c r="B24" s="64"/>
      <c r="C24" s="66" t="s">
        <v>145</v>
      </c>
      <c r="D24" s="64">
        <f t="shared" si="0"/>
        <v>1.6666666666666667</v>
      </c>
      <c r="E24" s="64">
        <f t="shared" si="1"/>
        <v>1.6666666666666667</v>
      </c>
      <c r="F24" s="65"/>
      <c r="G24" s="26"/>
    </row>
    <row r="25" spans="2:7" x14ac:dyDescent="0.75">
      <c r="B25" s="64"/>
      <c r="C25" s="66" t="s">
        <v>146</v>
      </c>
      <c r="D25" s="64">
        <f t="shared" si="0"/>
        <v>1.6666666666666667</v>
      </c>
      <c r="E25" s="64">
        <f t="shared" si="1"/>
        <v>1.6666666666666667</v>
      </c>
      <c r="F25" s="65"/>
      <c r="G25" s="26"/>
    </row>
    <row r="26" spans="2:7" x14ac:dyDescent="0.75">
      <c r="B26" s="64"/>
      <c r="C26" s="65" t="s">
        <v>147</v>
      </c>
      <c r="D26" s="64">
        <f t="shared" si="0"/>
        <v>1.6666666666666667</v>
      </c>
      <c r="E26" s="64">
        <f t="shared" si="1"/>
        <v>1.6666666666666667</v>
      </c>
      <c r="F26" s="65"/>
      <c r="G26" s="26"/>
    </row>
    <row r="27" spans="2:7" x14ac:dyDescent="0.75">
      <c r="B27" s="24" t="s">
        <v>157</v>
      </c>
      <c r="C27" s="25" t="s">
        <v>149</v>
      </c>
      <c r="D27" s="24">
        <f t="shared" si="0"/>
        <v>1.6666666666666667</v>
      </c>
      <c r="E27" s="24">
        <f t="shared" si="1"/>
        <v>1.6666666666666667</v>
      </c>
      <c r="F27" s="25"/>
      <c r="G27" s="26"/>
    </row>
    <row r="28" spans="2:7" x14ac:dyDescent="0.75">
      <c r="B28" s="24"/>
      <c r="C28" s="25" t="s">
        <v>150</v>
      </c>
      <c r="D28" s="24">
        <f t="shared" si="0"/>
        <v>1.6666666666666667</v>
      </c>
      <c r="E28" s="24">
        <f t="shared" si="1"/>
        <v>1.6666666666666667</v>
      </c>
      <c r="F28" s="25"/>
      <c r="G28" s="26"/>
    </row>
    <row r="29" spans="2:7" x14ac:dyDescent="0.75">
      <c r="B29" s="24"/>
      <c r="C29" s="25" t="s">
        <v>151</v>
      </c>
      <c r="D29" s="24">
        <f t="shared" si="0"/>
        <v>1.6666666666666667</v>
      </c>
      <c r="E29" s="24">
        <f t="shared" si="1"/>
        <v>1.6666666666666667</v>
      </c>
      <c r="F29" s="25"/>
      <c r="G29" s="26"/>
    </row>
    <row r="30" spans="2:7" x14ac:dyDescent="0.75">
      <c r="B30" s="24"/>
      <c r="C30" s="25" t="s">
        <v>152</v>
      </c>
      <c r="D30" s="24">
        <f t="shared" si="0"/>
        <v>1.6666666666666667</v>
      </c>
      <c r="E30" s="24">
        <f t="shared" si="1"/>
        <v>1.6666666666666667</v>
      </c>
      <c r="F30" s="25"/>
      <c r="G30" s="26"/>
    </row>
    <row r="31" spans="2:7" x14ac:dyDescent="0.75">
      <c r="B31" s="24"/>
      <c r="C31" s="25" t="s">
        <v>153</v>
      </c>
      <c r="D31" s="24">
        <f t="shared" si="0"/>
        <v>1.6666666666666667</v>
      </c>
      <c r="E31" s="24">
        <f t="shared" si="1"/>
        <v>1.6666666666666667</v>
      </c>
      <c r="F31" s="25"/>
      <c r="G31" s="26"/>
    </row>
    <row r="32" spans="2:7" x14ac:dyDescent="0.75">
      <c r="B32" s="24"/>
      <c r="C32" s="25" t="s">
        <v>154</v>
      </c>
      <c r="D32" s="24">
        <f t="shared" si="0"/>
        <v>1.6666666666666667</v>
      </c>
      <c r="E32" s="24">
        <f t="shared" si="1"/>
        <v>1.6666666666666667</v>
      </c>
      <c r="F32" s="25"/>
      <c r="G32" s="26"/>
    </row>
    <row r="33" spans="2:7" x14ac:dyDescent="0.75">
      <c r="B33" s="24"/>
      <c r="C33" s="25" t="s">
        <v>155</v>
      </c>
      <c r="D33" s="24">
        <f t="shared" si="0"/>
        <v>1.6666666666666667</v>
      </c>
      <c r="E33" s="24">
        <f t="shared" si="1"/>
        <v>1.6666666666666667</v>
      </c>
      <c r="F33" s="25"/>
      <c r="G33" s="26"/>
    </row>
    <row r="34" spans="2:7" x14ac:dyDescent="0.75">
      <c r="B34" s="24"/>
      <c r="C34" s="25" t="s">
        <v>156</v>
      </c>
      <c r="D34" s="24">
        <f t="shared" si="0"/>
        <v>1.6666666666666667</v>
      </c>
      <c r="E34" s="24">
        <f t="shared" si="1"/>
        <v>1.6666666666666667</v>
      </c>
      <c r="F34" s="25"/>
      <c r="G34" s="26"/>
    </row>
    <row r="35" spans="2:7" x14ac:dyDescent="0.75">
      <c r="B35" s="64" t="s">
        <v>158</v>
      </c>
      <c r="C35" s="65" t="s">
        <v>159</v>
      </c>
      <c r="D35" s="64">
        <f t="shared" ref="D35:D66" si="2">100/ROWS(C35:C94)</f>
        <v>1.6666666666666667</v>
      </c>
      <c r="E35" s="64">
        <f t="shared" ref="E35:E66" si="3">D35</f>
        <v>1.6666666666666667</v>
      </c>
      <c r="F35" s="65"/>
      <c r="G35" s="26"/>
    </row>
    <row r="36" spans="2:7" x14ac:dyDescent="0.75">
      <c r="B36" s="64"/>
      <c r="C36" s="66" t="s">
        <v>160</v>
      </c>
      <c r="D36" s="64">
        <f t="shared" si="2"/>
        <v>1.6666666666666667</v>
      </c>
      <c r="E36" s="64">
        <f t="shared" si="3"/>
        <v>1.6666666666666667</v>
      </c>
      <c r="F36" s="65"/>
      <c r="G36" s="26"/>
    </row>
    <row r="37" spans="2:7" x14ac:dyDescent="0.75">
      <c r="B37" s="64"/>
      <c r="C37" s="66" t="s">
        <v>161</v>
      </c>
      <c r="D37" s="64">
        <f t="shared" si="2"/>
        <v>1.6666666666666667</v>
      </c>
      <c r="E37" s="64">
        <f t="shared" si="3"/>
        <v>1.6666666666666667</v>
      </c>
      <c r="F37" s="65"/>
      <c r="G37" s="26"/>
    </row>
    <row r="38" spans="2:7" x14ac:dyDescent="0.75">
      <c r="B38" s="64"/>
      <c r="C38" s="66" t="s">
        <v>162</v>
      </c>
      <c r="D38" s="64">
        <f t="shared" si="2"/>
        <v>1.6666666666666667</v>
      </c>
      <c r="E38" s="64">
        <f t="shared" si="3"/>
        <v>1.6666666666666667</v>
      </c>
      <c r="F38" s="65"/>
      <c r="G38" s="26"/>
    </row>
    <row r="39" spans="2:7" ht="29.5" x14ac:dyDescent="0.75">
      <c r="B39" s="64"/>
      <c r="C39" s="66" t="s">
        <v>163</v>
      </c>
      <c r="D39" s="64">
        <f t="shared" si="2"/>
        <v>1.6666666666666667</v>
      </c>
      <c r="E39" s="64">
        <f t="shared" si="3"/>
        <v>1.6666666666666667</v>
      </c>
      <c r="F39" s="65"/>
      <c r="G39" s="26"/>
    </row>
    <row r="40" spans="2:7" x14ac:dyDescent="0.75">
      <c r="B40" s="64"/>
      <c r="C40" s="66" t="s">
        <v>164</v>
      </c>
      <c r="D40" s="64">
        <f t="shared" si="2"/>
        <v>1.6666666666666667</v>
      </c>
      <c r="E40" s="64">
        <f t="shared" si="3"/>
        <v>1.6666666666666667</v>
      </c>
      <c r="F40" s="65"/>
      <c r="G40" s="26"/>
    </row>
    <row r="41" spans="2:7" x14ac:dyDescent="0.75">
      <c r="B41" s="24" t="s">
        <v>167</v>
      </c>
      <c r="C41" s="27" t="s">
        <v>165</v>
      </c>
      <c r="D41" s="24">
        <f t="shared" si="2"/>
        <v>1.6666666666666667</v>
      </c>
      <c r="E41" s="24">
        <f t="shared" si="3"/>
        <v>1.6666666666666667</v>
      </c>
      <c r="F41" s="25"/>
      <c r="G41" s="26"/>
    </row>
    <row r="42" spans="2:7" x14ac:dyDescent="0.75">
      <c r="B42" s="24"/>
      <c r="C42" s="27" t="s">
        <v>166</v>
      </c>
      <c r="D42" s="24">
        <f t="shared" si="2"/>
        <v>1.6666666666666667</v>
      </c>
      <c r="E42" s="24">
        <f t="shared" si="3"/>
        <v>1.6666666666666667</v>
      </c>
      <c r="F42" s="25"/>
      <c r="G42" s="26"/>
    </row>
    <row r="43" spans="2:7" x14ac:dyDescent="0.75">
      <c r="B43" s="64" t="s">
        <v>99</v>
      </c>
      <c r="C43" s="66" t="s">
        <v>168</v>
      </c>
      <c r="D43" s="64">
        <f t="shared" si="2"/>
        <v>1.6666666666666667</v>
      </c>
      <c r="E43" s="64">
        <f t="shared" si="3"/>
        <v>1.6666666666666667</v>
      </c>
      <c r="F43" s="65"/>
      <c r="G43" s="26"/>
    </row>
    <row r="44" spans="2:7" x14ac:dyDescent="0.75">
      <c r="B44" s="64"/>
      <c r="C44" s="66" t="s">
        <v>169</v>
      </c>
      <c r="D44" s="64">
        <f t="shared" si="2"/>
        <v>1.6666666666666667</v>
      </c>
      <c r="E44" s="64">
        <f t="shared" si="3"/>
        <v>1.6666666666666667</v>
      </c>
      <c r="F44" s="65"/>
      <c r="G44" s="26"/>
    </row>
    <row r="45" spans="2:7" x14ac:dyDescent="0.75">
      <c r="B45" s="24" t="s">
        <v>173</v>
      </c>
      <c r="C45" s="27" t="s">
        <v>170</v>
      </c>
      <c r="D45" s="24">
        <f t="shared" si="2"/>
        <v>1.6666666666666667</v>
      </c>
      <c r="E45" s="24">
        <f t="shared" si="3"/>
        <v>1.6666666666666667</v>
      </c>
      <c r="F45" s="25"/>
      <c r="G45" s="26"/>
    </row>
    <row r="46" spans="2:7" x14ac:dyDescent="0.75">
      <c r="B46" s="24"/>
      <c r="C46" s="27" t="s">
        <v>171</v>
      </c>
      <c r="D46" s="24">
        <f t="shared" si="2"/>
        <v>1.6666666666666667</v>
      </c>
      <c r="E46" s="24">
        <f t="shared" si="3"/>
        <v>1.6666666666666667</v>
      </c>
      <c r="F46" s="25"/>
      <c r="G46" s="26"/>
    </row>
    <row r="47" spans="2:7" x14ac:dyDescent="0.75">
      <c r="B47" s="24"/>
      <c r="C47" s="27" t="s">
        <v>172</v>
      </c>
      <c r="D47" s="24">
        <f t="shared" si="2"/>
        <v>1.6666666666666667</v>
      </c>
      <c r="E47" s="24">
        <f t="shared" si="3"/>
        <v>1.6666666666666667</v>
      </c>
      <c r="F47" s="25"/>
      <c r="G47" s="26"/>
    </row>
    <row r="48" spans="2:7" x14ac:dyDescent="0.75">
      <c r="B48" s="64" t="s">
        <v>180</v>
      </c>
      <c r="C48" s="66" t="s">
        <v>174</v>
      </c>
      <c r="D48" s="64">
        <f t="shared" si="2"/>
        <v>1.6666666666666667</v>
      </c>
      <c r="E48" s="64">
        <f t="shared" si="3"/>
        <v>1.6666666666666667</v>
      </c>
      <c r="F48" s="65"/>
      <c r="G48" s="26"/>
    </row>
    <row r="49" spans="2:7" x14ac:dyDescent="0.75">
      <c r="B49" s="64"/>
      <c r="C49" s="66" t="s">
        <v>175</v>
      </c>
      <c r="D49" s="64">
        <f t="shared" si="2"/>
        <v>1.6666666666666667</v>
      </c>
      <c r="E49" s="64">
        <f t="shared" si="3"/>
        <v>1.6666666666666667</v>
      </c>
      <c r="F49" s="65"/>
      <c r="G49" s="26"/>
    </row>
    <row r="50" spans="2:7" x14ac:dyDescent="0.75">
      <c r="B50" s="64"/>
      <c r="C50" s="66" t="s">
        <v>176</v>
      </c>
      <c r="D50" s="64">
        <f t="shared" si="2"/>
        <v>1.6666666666666667</v>
      </c>
      <c r="E50" s="64">
        <f t="shared" si="3"/>
        <v>1.6666666666666667</v>
      </c>
      <c r="F50" s="65"/>
      <c r="G50" s="26"/>
    </row>
    <row r="51" spans="2:7" x14ac:dyDescent="0.75">
      <c r="B51" s="64"/>
      <c r="C51" s="66" t="s">
        <v>177</v>
      </c>
      <c r="D51" s="64">
        <f t="shared" si="2"/>
        <v>1.6666666666666667</v>
      </c>
      <c r="E51" s="64">
        <f t="shared" si="3"/>
        <v>1.6666666666666667</v>
      </c>
      <c r="F51" s="65"/>
      <c r="G51" s="26"/>
    </row>
    <row r="52" spans="2:7" x14ac:dyDescent="0.75">
      <c r="B52" s="64"/>
      <c r="C52" s="66" t="s">
        <v>178</v>
      </c>
      <c r="D52" s="64">
        <f t="shared" si="2"/>
        <v>1.6666666666666667</v>
      </c>
      <c r="E52" s="64">
        <f t="shared" si="3"/>
        <v>1.6666666666666667</v>
      </c>
      <c r="F52" s="65"/>
    </row>
    <row r="53" spans="2:7" x14ac:dyDescent="0.75">
      <c r="B53" s="64"/>
      <c r="C53" s="66" t="s">
        <v>179</v>
      </c>
      <c r="D53" s="64">
        <f t="shared" si="2"/>
        <v>1.6666666666666667</v>
      </c>
      <c r="E53" s="64">
        <f t="shared" si="3"/>
        <v>1.6666666666666667</v>
      </c>
      <c r="F53" s="65"/>
    </row>
    <row r="54" spans="2:7" x14ac:dyDescent="0.75">
      <c r="B54" s="64"/>
      <c r="C54" s="66" t="s">
        <v>181</v>
      </c>
      <c r="D54" s="64">
        <f t="shared" si="2"/>
        <v>1.6666666666666667</v>
      </c>
      <c r="E54" s="64">
        <f t="shared" si="3"/>
        <v>1.6666666666666667</v>
      </c>
      <c r="F54" s="65"/>
    </row>
    <row r="55" spans="2:7" x14ac:dyDescent="0.75">
      <c r="B55" s="24" t="s">
        <v>182</v>
      </c>
      <c r="C55" s="27" t="s">
        <v>183</v>
      </c>
      <c r="D55" s="24">
        <f t="shared" si="2"/>
        <v>1.6666666666666667</v>
      </c>
      <c r="E55" s="24">
        <f t="shared" si="3"/>
        <v>1.6666666666666667</v>
      </c>
      <c r="F55" s="25"/>
    </row>
    <row r="56" spans="2:7" x14ac:dyDescent="0.75">
      <c r="B56" s="24"/>
      <c r="C56" s="27" t="s">
        <v>184</v>
      </c>
      <c r="D56" s="24">
        <f t="shared" si="2"/>
        <v>1.6666666666666667</v>
      </c>
      <c r="E56" s="24">
        <f t="shared" si="3"/>
        <v>1.6666666666666667</v>
      </c>
      <c r="F56" s="25"/>
    </row>
    <row r="57" spans="2:7" x14ac:dyDescent="0.75">
      <c r="B57" s="24"/>
      <c r="C57" s="27" t="s">
        <v>185</v>
      </c>
      <c r="D57" s="24">
        <f t="shared" si="2"/>
        <v>1.6666666666666667</v>
      </c>
      <c r="E57" s="24">
        <f t="shared" si="3"/>
        <v>1.6666666666666667</v>
      </c>
      <c r="F57" s="25"/>
    </row>
    <row r="58" spans="2:7" x14ac:dyDescent="0.75">
      <c r="B58" s="64" t="s">
        <v>96</v>
      </c>
      <c r="C58" s="66"/>
      <c r="D58" s="64">
        <f t="shared" si="2"/>
        <v>1.6666666666666667</v>
      </c>
      <c r="E58" s="64">
        <f t="shared" si="3"/>
        <v>1.6666666666666667</v>
      </c>
      <c r="F58" s="65"/>
    </row>
    <row r="59" spans="2:7" x14ac:dyDescent="0.75">
      <c r="B59" s="64"/>
      <c r="C59" s="66"/>
      <c r="D59" s="64">
        <f t="shared" si="2"/>
        <v>1.6666666666666667</v>
      </c>
      <c r="E59" s="64">
        <f t="shared" si="3"/>
        <v>1.6666666666666667</v>
      </c>
      <c r="F59" s="65"/>
    </row>
    <row r="60" spans="2:7" x14ac:dyDescent="0.75">
      <c r="B60" s="64"/>
      <c r="C60" s="66"/>
      <c r="D60" s="64">
        <f t="shared" si="2"/>
        <v>1.6666666666666667</v>
      </c>
      <c r="E60" s="64">
        <f t="shared" si="3"/>
        <v>1.6666666666666667</v>
      </c>
      <c r="F60" s="65"/>
    </row>
    <row r="61" spans="2:7" x14ac:dyDescent="0.75">
      <c r="B61" s="64"/>
      <c r="C61" s="66"/>
      <c r="D61" s="64">
        <f t="shared" si="2"/>
        <v>1.6666666666666667</v>
      </c>
      <c r="E61" s="64">
        <f t="shared" si="3"/>
        <v>1.6666666666666667</v>
      </c>
      <c r="F61" s="65"/>
    </row>
    <row r="62" spans="2:7" x14ac:dyDescent="0.75">
      <c r="B62" s="66" t="s">
        <v>100</v>
      </c>
      <c r="C62" s="66"/>
      <c r="D62" s="64">
        <f t="shared" si="2"/>
        <v>1.6666666666666667</v>
      </c>
      <c r="E62" s="64">
        <f t="shared" si="3"/>
        <v>1.6666666666666667</v>
      </c>
      <c r="F62" s="65"/>
    </row>
    <row r="63" spans="2:7" ht="21.75" x14ac:dyDescent="1.1000000000000001">
      <c r="C63" s="28" t="s">
        <v>101</v>
      </c>
      <c r="D63" s="29">
        <f>SUM(D3:D62)</f>
        <v>100.00000000000007</v>
      </c>
      <c r="E63" s="30"/>
    </row>
    <row r="64" spans="2:7" ht="21.75" x14ac:dyDescent="1.1000000000000001">
      <c r="C64" s="31"/>
      <c r="D64" s="32" t="s">
        <v>102</v>
      </c>
      <c r="E64" s="33">
        <f>SUM(E3:E62)</f>
        <v>100.00000000000007</v>
      </c>
    </row>
    <row r="66" spans="1:6" ht="26.75" x14ac:dyDescent="1.3">
      <c r="A66" s="34" t="s">
        <v>103</v>
      </c>
      <c r="B66" s="35"/>
      <c r="C66" s="35"/>
      <c r="D66" s="35"/>
      <c r="E66" s="35"/>
      <c r="F66" s="36"/>
    </row>
  </sheetData>
  <phoneticPr fontId="14" type="noConversion"/>
  <conditionalFormatting sqref="B3:F62">
    <cfRule type="expression" dxfId="0" priority="1">
      <formula>$D3&lt;&gt;$E3</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17573-7986-4827-8DAD-4402CB0D063E}">
  <sheetPr>
    <tabColor rgb="FF0000FF"/>
  </sheetPr>
  <dimension ref="A1:C9"/>
  <sheetViews>
    <sheetView zoomScale="145" zoomScaleNormal="145" workbookViewId="0"/>
  </sheetViews>
  <sheetFormatPr defaultRowHeight="14.75" x14ac:dyDescent="0.75"/>
  <cols>
    <col min="1" max="1" width="21.6796875" bestFit="1" customWidth="1"/>
    <col min="2" max="2" width="14.2265625" customWidth="1"/>
  </cols>
  <sheetData>
    <row r="1" spans="1:3" x14ac:dyDescent="0.75">
      <c r="A1" s="6" t="s">
        <v>72</v>
      </c>
      <c r="B1" s="6" t="s">
        <v>80</v>
      </c>
    </row>
    <row r="2" spans="1:3" x14ac:dyDescent="0.75">
      <c r="A2" s="6" t="s">
        <v>79</v>
      </c>
      <c r="B2" s="6">
        <v>3</v>
      </c>
      <c r="C2" t="s">
        <v>78</v>
      </c>
    </row>
    <row r="3" spans="1:3" ht="16.75" x14ac:dyDescent="0.95">
      <c r="A3" s="6" t="s">
        <v>11</v>
      </c>
      <c r="B3" s="9"/>
    </row>
    <row r="4" spans="1:3" ht="16.75" x14ac:dyDescent="0.95">
      <c r="A4" s="6" t="s">
        <v>77</v>
      </c>
      <c r="B4" s="6"/>
    </row>
    <row r="5" spans="1:3" x14ac:dyDescent="0.75">
      <c r="A5" s="6" t="str">
        <f>"Period Return ("&amp;B2&amp;" "&amp;C2&amp;")"</f>
        <v>Period Return (3 months)</v>
      </c>
      <c r="B5" s="21"/>
    </row>
    <row r="6" spans="1:3" x14ac:dyDescent="0.75">
      <c r="A6" s="6" t="s">
        <v>76</v>
      </c>
      <c r="B6" s="6">
        <v>12</v>
      </c>
    </row>
    <row r="7" spans="1:3" x14ac:dyDescent="0.75">
      <c r="A7" s="6" t="s">
        <v>75</v>
      </c>
      <c r="B7" s="6">
        <f>B6/B2</f>
        <v>4</v>
      </c>
    </row>
    <row r="8" spans="1:3" x14ac:dyDescent="0.75">
      <c r="A8" s="6" t="s">
        <v>74</v>
      </c>
      <c r="B8" s="21"/>
    </row>
    <row r="9" spans="1:3" x14ac:dyDescent="0.75">
      <c r="A9" s="6" t="s">
        <v>73</v>
      </c>
      <c r="B9" s="2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64DC-D28C-4188-9250-125E259DF73B}">
  <sheetPr>
    <tabColor rgb="FF0000FF"/>
  </sheetPr>
  <dimension ref="A1:E10"/>
  <sheetViews>
    <sheetView workbookViewId="0">
      <selection activeCell="E3" sqref="E3"/>
    </sheetView>
  </sheetViews>
  <sheetFormatPr defaultRowHeight="14.75" x14ac:dyDescent="0.75"/>
  <cols>
    <col min="3" max="3" width="12.54296875" bestFit="1" customWidth="1"/>
    <col min="4" max="4" width="15.6796875" bestFit="1" customWidth="1"/>
    <col min="5" max="5" width="14.76953125" bestFit="1" customWidth="1"/>
    <col min="6" max="6" width="12.08984375" bestFit="1" customWidth="1"/>
  </cols>
  <sheetData>
    <row r="1" spans="1:5" x14ac:dyDescent="0.75">
      <c r="A1" s="19" t="s">
        <v>39</v>
      </c>
      <c r="B1" s="19" t="s">
        <v>83</v>
      </c>
      <c r="C1" s="19" t="s">
        <v>82</v>
      </c>
      <c r="D1" s="19" t="s">
        <v>81</v>
      </c>
      <c r="E1" s="19" t="s">
        <v>6</v>
      </c>
    </row>
    <row r="2" spans="1:5" x14ac:dyDescent="0.75">
      <c r="A2" s="6">
        <v>1</v>
      </c>
      <c r="B2" s="6">
        <v>0</v>
      </c>
      <c r="C2" s="6">
        <v>73.2</v>
      </c>
      <c r="D2" s="6">
        <v>0</v>
      </c>
      <c r="E2" s="6"/>
    </row>
    <row r="3" spans="1:5" x14ac:dyDescent="0.75">
      <c r="A3" s="6">
        <v>2</v>
      </c>
      <c r="B3" s="6">
        <v>1</v>
      </c>
      <c r="C3" s="6">
        <v>81.27</v>
      </c>
      <c r="D3" s="6">
        <v>1.05</v>
      </c>
      <c r="E3" s="3"/>
    </row>
    <row r="4" spans="1:5" x14ac:dyDescent="0.75">
      <c r="A4" s="6">
        <v>3</v>
      </c>
      <c r="B4" s="6">
        <v>2</v>
      </c>
      <c r="C4" s="6">
        <v>90.37</v>
      </c>
      <c r="D4" s="6">
        <v>1.1499999999999999</v>
      </c>
      <c r="E4" s="3"/>
    </row>
    <row r="5" spans="1:5" x14ac:dyDescent="0.75">
      <c r="A5" s="6">
        <v>4</v>
      </c>
      <c r="B5" s="6">
        <v>3</v>
      </c>
      <c r="C5" s="6">
        <v>86.18</v>
      </c>
      <c r="D5" s="6">
        <v>1.26</v>
      </c>
      <c r="E5" s="3"/>
    </row>
    <row r="6" spans="1:5" x14ac:dyDescent="0.75">
      <c r="A6" s="6">
        <v>5</v>
      </c>
      <c r="B6" s="6">
        <v>4</v>
      </c>
      <c r="C6" s="6">
        <v>95.68</v>
      </c>
      <c r="D6" s="6">
        <v>1.39</v>
      </c>
      <c r="E6" s="3"/>
    </row>
    <row r="7" spans="1:5" x14ac:dyDescent="0.75">
      <c r="A7" s="6">
        <v>6</v>
      </c>
      <c r="B7" s="6">
        <v>5</v>
      </c>
      <c r="C7" s="6">
        <v>112.32</v>
      </c>
      <c r="D7" s="6">
        <v>1.53</v>
      </c>
      <c r="E7" s="3"/>
    </row>
    <row r="9" spans="1:5" x14ac:dyDescent="0.75">
      <c r="D9" s="6" t="s">
        <v>5</v>
      </c>
      <c r="E9" s="3"/>
    </row>
    <row r="10" spans="1:5" x14ac:dyDescent="0.75">
      <c r="D10" s="6" t="s">
        <v>3</v>
      </c>
      <c r="E10" s="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0366-FF6F-4945-89CD-FAD38194C00F}">
  <sheetPr>
    <tabColor rgb="FF0000FF"/>
  </sheetPr>
  <dimension ref="A1:D13"/>
  <sheetViews>
    <sheetView zoomScaleNormal="100" workbookViewId="0">
      <selection activeCell="B10" sqref="B10"/>
    </sheetView>
  </sheetViews>
  <sheetFormatPr defaultRowHeight="14.75" x14ac:dyDescent="0.75"/>
  <cols>
    <col min="1" max="1" width="22.08984375" bestFit="1" customWidth="1"/>
    <col min="2" max="2" width="10.31640625" bestFit="1" customWidth="1"/>
  </cols>
  <sheetData>
    <row r="1" spans="1:4" x14ac:dyDescent="0.75">
      <c r="A1" s="6" t="s">
        <v>87</v>
      </c>
      <c r="B1" s="6">
        <v>1000</v>
      </c>
    </row>
    <row r="2" spans="1:4" x14ac:dyDescent="0.75">
      <c r="A2" s="6" t="s">
        <v>86</v>
      </c>
      <c r="B2" s="6">
        <v>5.0999999999999997E-2</v>
      </c>
    </row>
    <row r="3" spans="1:4" ht="16.75" x14ac:dyDescent="0.95">
      <c r="A3" s="6" t="s">
        <v>11</v>
      </c>
      <c r="B3" s="6">
        <v>1006.5</v>
      </c>
    </row>
    <row r="4" spans="1:4" x14ac:dyDescent="0.75">
      <c r="A4" s="6" t="s">
        <v>29</v>
      </c>
      <c r="B4" s="6">
        <v>1</v>
      </c>
    </row>
    <row r="5" spans="1:4" x14ac:dyDescent="0.75">
      <c r="A5" s="6" t="s">
        <v>85</v>
      </c>
      <c r="B5" s="6">
        <v>9</v>
      </c>
    </row>
    <row r="6" spans="1:4" ht="16.75" x14ac:dyDescent="0.95">
      <c r="A6" s="6" t="s">
        <v>68</v>
      </c>
      <c r="B6" s="11"/>
    </row>
    <row r="7" spans="1:4" x14ac:dyDescent="0.75">
      <c r="A7" s="6" t="s">
        <v>64</v>
      </c>
      <c r="B7" s="6">
        <v>4.9000000000000002E-2</v>
      </c>
    </row>
    <row r="8" spans="1:4" x14ac:dyDescent="0.75">
      <c r="A8" s="6" t="s">
        <v>22</v>
      </c>
      <c r="B8" s="6">
        <v>2.7E-2</v>
      </c>
    </row>
    <row r="9" spans="1:4" x14ac:dyDescent="0.75">
      <c r="A9" s="6" t="s">
        <v>57</v>
      </c>
      <c r="B9" s="3"/>
    </row>
    <row r="10" spans="1:4" x14ac:dyDescent="0.75">
      <c r="A10" s="6" t="s">
        <v>84</v>
      </c>
      <c r="B10" s="3"/>
      <c r="D10" t="s">
        <v>20</v>
      </c>
    </row>
    <row r="11" spans="1:4" x14ac:dyDescent="0.75">
      <c r="D11" t="s">
        <v>18</v>
      </c>
    </row>
    <row r="12" spans="1:4" x14ac:dyDescent="0.75">
      <c r="D12" t="s">
        <v>16</v>
      </c>
    </row>
    <row r="13" spans="1:4" x14ac:dyDescent="0.75">
      <c r="D13" t="s">
        <v>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DCA0E-FA0A-4199-AF35-16DBC2235043}">
  <sheetPr>
    <tabColor theme="1"/>
  </sheetPr>
  <dimension ref="A1:E23"/>
  <sheetViews>
    <sheetView tabSelected="1" zoomScale="85" zoomScaleNormal="85" workbookViewId="0"/>
  </sheetViews>
  <sheetFormatPr defaultRowHeight="14.75" x14ac:dyDescent="0.75"/>
  <cols>
    <col min="1" max="1" width="2.08984375" customWidth="1"/>
    <col min="2" max="2" width="3.31640625" customWidth="1"/>
    <col min="3" max="3" width="101.6796875" customWidth="1"/>
  </cols>
  <sheetData>
    <row r="1" spans="2:5" x14ac:dyDescent="0.75">
      <c r="E1" s="37"/>
    </row>
    <row r="2" spans="2:5" x14ac:dyDescent="0.75">
      <c r="B2" s="38" t="s">
        <v>117</v>
      </c>
      <c r="C2" s="39"/>
      <c r="E2" s="37"/>
    </row>
    <row r="3" spans="2:5" x14ac:dyDescent="0.75">
      <c r="B3" s="40"/>
      <c r="C3" s="41" t="s">
        <v>104</v>
      </c>
      <c r="E3" s="37"/>
    </row>
    <row r="4" spans="2:5" x14ac:dyDescent="0.75">
      <c r="B4" s="42" t="s">
        <v>105</v>
      </c>
      <c r="C4" s="39" t="s">
        <v>106</v>
      </c>
      <c r="E4" s="37"/>
    </row>
    <row r="5" spans="2:5" x14ac:dyDescent="0.75">
      <c r="B5" s="43"/>
      <c r="C5" s="44" t="s">
        <v>118</v>
      </c>
      <c r="E5" s="37"/>
    </row>
    <row r="6" spans="2:5" x14ac:dyDescent="0.75">
      <c r="B6" s="43"/>
      <c r="C6" s="44" t="s">
        <v>119</v>
      </c>
      <c r="E6" s="37"/>
    </row>
    <row r="7" spans="2:5" x14ac:dyDescent="0.75">
      <c r="B7" s="40"/>
      <c r="C7" s="45" t="s">
        <v>107</v>
      </c>
      <c r="E7" s="37"/>
    </row>
    <row r="8" spans="2:5" ht="165.25" x14ac:dyDescent="0.75">
      <c r="B8" s="46" t="s">
        <v>108</v>
      </c>
      <c r="C8" s="47" t="s">
        <v>186</v>
      </c>
      <c r="E8" s="37"/>
    </row>
    <row r="9" spans="2:5" ht="29.5" x14ac:dyDescent="0.75">
      <c r="B9" s="48" t="s">
        <v>109</v>
      </c>
      <c r="C9" s="49" t="s">
        <v>110</v>
      </c>
      <c r="E9" s="37"/>
    </row>
    <row r="10" spans="2:5" x14ac:dyDescent="0.75">
      <c r="B10" s="42" t="s">
        <v>111</v>
      </c>
      <c r="C10" s="39" t="s">
        <v>112</v>
      </c>
      <c r="E10" s="37"/>
    </row>
    <row r="11" spans="2:5" x14ac:dyDescent="0.75">
      <c r="B11" s="40"/>
      <c r="C11" s="45" t="s">
        <v>113</v>
      </c>
      <c r="E11" s="37"/>
    </row>
    <row r="12" spans="2:5" x14ac:dyDescent="0.75">
      <c r="B12" s="50" t="s">
        <v>114</v>
      </c>
      <c r="C12" s="51" t="s">
        <v>115</v>
      </c>
      <c r="E12" s="37"/>
    </row>
    <row r="13" spans="2:5" x14ac:dyDescent="0.75">
      <c r="B13" s="52"/>
      <c r="C13" s="53"/>
      <c r="E13" s="37"/>
    </row>
    <row r="14" spans="2:5" x14ac:dyDescent="0.75">
      <c r="B14" s="52" t="s">
        <v>116</v>
      </c>
      <c r="C14" s="53"/>
      <c r="E14" s="37"/>
    </row>
    <row r="15" spans="2:5" x14ac:dyDescent="0.75">
      <c r="B15" s="53"/>
      <c r="C15" s="53"/>
      <c r="E15" s="37"/>
    </row>
    <row r="16" spans="2:5" x14ac:dyDescent="0.75">
      <c r="B16" s="53"/>
      <c r="C16" s="53"/>
      <c r="E16" s="37"/>
    </row>
    <row r="17" spans="1:5" x14ac:dyDescent="0.75">
      <c r="B17" s="53"/>
      <c r="C17" s="53"/>
      <c r="E17" s="37"/>
    </row>
    <row r="18" spans="1:5" x14ac:dyDescent="0.75">
      <c r="B18" s="53"/>
      <c r="C18" s="53"/>
      <c r="E18" s="37"/>
    </row>
    <row r="19" spans="1:5" x14ac:dyDescent="0.75">
      <c r="E19" s="37"/>
    </row>
    <row r="20" spans="1:5" x14ac:dyDescent="0.75">
      <c r="A20" s="37"/>
      <c r="B20" s="37"/>
      <c r="C20" s="37"/>
      <c r="D20" s="37"/>
      <c r="E20" s="37"/>
    </row>
    <row r="21" spans="1:5" x14ac:dyDescent="0.75">
      <c r="A21" s="37"/>
      <c r="B21" s="37"/>
      <c r="C21" s="37"/>
      <c r="D21" s="37"/>
      <c r="E21" s="37"/>
    </row>
    <row r="22" spans="1:5" x14ac:dyDescent="0.75">
      <c r="A22" s="37"/>
      <c r="B22" s="37"/>
      <c r="C22" s="37"/>
      <c r="D22" s="37"/>
      <c r="E22" s="37"/>
    </row>
    <row r="23" spans="1:5" x14ac:dyDescent="0.75">
      <c r="A23" s="37"/>
      <c r="B23" s="37"/>
      <c r="C23" s="37"/>
      <c r="D23" s="37"/>
      <c r="E23" s="3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709F6-6A71-4E31-B423-06510062701C}">
  <sheetPr>
    <tabColor rgb="FF0000FF"/>
  </sheetPr>
  <dimension ref="A1:F19"/>
  <sheetViews>
    <sheetView zoomScale="70" zoomScaleNormal="70" workbookViewId="0"/>
  </sheetViews>
  <sheetFormatPr defaultColWidth="11.08984375" defaultRowHeight="14.75" x14ac:dyDescent="0.75"/>
  <cols>
    <col min="1" max="1" width="46.08984375" customWidth="1"/>
    <col min="5" max="6" width="17.6796875" customWidth="1"/>
  </cols>
  <sheetData>
    <row r="1" spans="1:6" s="7" customFormat="1" ht="44.25" x14ac:dyDescent="0.75">
      <c r="A1" s="8" t="s">
        <v>39</v>
      </c>
      <c r="B1" s="8" t="s">
        <v>88</v>
      </c>
      <c r="C1" s="8" t="s">
        <v>89</v>
      </c>
      <c r="D1" s="8" t="s">
        <v>90</v>
      </c>
      <c r="E1"/>
      <c r="F1"/>
    </row>
    <row r="2" spans="1:6" x14ac:dyDescent="0.75">
      <c r="A2" s="6">
        <v>1997</v>
      </c>
      <c r="B2" s="6">
        <v>0.33360000000000001</v>
      </c>
      <c r="C2" s="6">
        <v>0.1585</v>
      </c>
      <c r="D2" s="6">
        <v>5.2600000000000001E-2</v>
      </c>
    </row>
    <row r="3" spans="1:6" x14ac:dyDescent="0.75">
      <c r="A3" s="6">
        <v>1998</v>
      </c>
      <c r="B3" s="6">
        <v>0.2858</v>
      </c>
      <c r="C3" s="6">
        <v>0.13059999999999999</v>
      </c>
      <c r="D3" s="6">
        <v>4.8599999999999997E-2</v>
      </c>
    </row>
    <row r="4" spans="1:6" x14ac:dyDescent="0.75">
      <c r="A4" s="6">
        <v>1999</v>
      </c>
      <c r="B4" s="6">
        <v>0.2104</v>
      </c>
      <c r="C4" s="6">
        <v>-8.9599999999999999E-2</v>
      </c>
      <c r="D4" s="6">
        <v>4.6800000000000001E-2</v>
      </c>
    </row>
    <row r="5" spans="1:6" x14ac:dyDescent="0.75">
      <c r="A5" s="6">
        <v>2000</v>
      </c>
      <c r="B5" s="6">
        <v>-9.0999999999999998E-2</v>
      </c>
      <c r="C5" s="6">
        <v>0.21479999999999999</v>
      </c>
      <c r="D5" s="6">
        <v>5.8900000000000001E-2</v>
      </c>
    </row>
    <row r="6" spans="1:6" x14ac:dyDescent="0.75">
      <c r="A6" s="6">
        <v>2001</v>
      </c>
      <c r="B6" s="6">
        <v>-0.11890000000000001</v>
      </c>
      <c r="C6" s="22">
        <v>3.6999999999999998E-2</v>
      </c>
      <c r="D6" s="6">
        <v>3.8300000000000001E-2</v>
      </c>
    </row>
    <row r="7" spans="1:6" ht="29.5" x14ac:dyDescent="0.75">
      <c r="A7" s="4" t="s">
        <v>5</v>
      </c>
      <c r="B7" s="3"/>
      <c r="C7" s="3"/>
      <c r="D7" s="3"/>
      <c r="E7" s="2" t="s">
        <v>4</v>
      </c>
      <c r="F7" s="1"/>
    </row>
    <row r="8" spans="1:6" ht="44.25" x14ac:dyDescent="0.75">
      <c r="A8" s="4" t="s">
        <v>3</v>
      </c>
      <c r="B8" s="5"/>
      <c r="C8" s="5"/>
      <c r="D8" s="5"/>
      <c r="E8" s="2" t="s">
        <v>2</v>
      </c>
      <c r="F8" s="1"/>
    </row>
    <row r="9" spans="1:6" ht="29.5" x14ac:dyDescent="0.75">
      <c r="A9" s="4" t="s">
        <v>1</v>
      </c>
      <c r="B9" s="3"/>
      <c r="C9" s="3"/>
      <c r="D9" s="3"/>
      <c r="E9" s="2" t="s">
        <v>0</v>
      </c>
      <c r="F9" s="1"/>
    </row>
    <row r="12" spans="1:6" x14ac:dyDescent="0.75">
      <c r="A12" s="54" t="s">
        <v>120</v>
      </c>
      <c r="B12" s="55"/>
      <c r="C12" s="56"/>
      <c r="D12" s="57"/>
    </row>
    <row r="13" spans="1:6" x14ac:dyDescent="0.75">
      <c r="B13" s="58"/>
      <c r="C13" s="59"/>
      <c r="D13" s="60"/>
    </row>
    <row r="14" spans="1:6" x14ac:dyDescent="0.75">
      <c r="B14" s="58"/>
      <c r="C14" s="59"/>
      <c r="D14" s="60"/>
    </row>
    <row r="15" spans="1:6" x14ac:dyDescent="0.75">
      <c r="B15" s="58"/>
      <c r="C15" s="59"/>
      <c r="D15" s="60"/>
    </row>
    <row r="16" spans="1:6" x14ac:dyDescent="0.75">
      <c r="B16" s="58"/>
      <c r="C16" s="59"/>
      <c r="D16" s="60"/>
    </row>
    <row r="17" spans="2:4" x14ac:dyDescent="0.75">
      <c r="B17" s="58"/>
      <c r="C17" s="59"/>
      <c r="D17" s="60"/>
    </row>
    <row r="18" spans="2:4" x14ac:dyDescent="0.75">
      <c r="B18" s="58"/>
      <c r="C18" s="59"/>
      <c r="D18" s="60"/>
    </row>
    <row r="19" spans="2:4" x14ac:dyDescent="0.75">
      <c r="B19" s="61"/>
      <c r="C19" s="62"/>
      <c r="D19" s="63"/>
    </row>
  </sheetData>
  <mergeCells count="1">
    <mergeCell ref="B12:D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8D3AD-B76F-4AC5-A1F0-C17CEE1EC212}">
  <sheetPr>
    <tabColor rgb="FF0000FF"/>
  </sheetPr>
  <dimension ref="A1:G15"/>
  <sheetViews>
    <sheetView zoomScale="115" zoomScaleNormal="115" workbookViewId="0">
      <selection activeCell="C1" sqref="C1"/>
    </sheetView>
  </sheetViews>
  <sheetFormatPr defaultRowHeight="14.75" x14ac:dyDescent="0.75"/>
  <cols>
    <col min="2" max="2" width="12.86328125" bestFit="1" customWidth="1"/>
    <col min="4" max="4" width="1.6796875" customWidth="1"/>
    <col min="6" max="6" width="12.54296875" bestFit="1" customWidth="1"/>
    <col min="7" max="7" width="9.6796875" bestFit="1" customWidth="1"/>
  </cols>
  <sheetData>
    <row r="1" spans="1:7" ht="16.75" x14ac:dyDescent="0.95">
      <c r="A1" s="10">
        <v>1</v>
      </c>
      <c r="B1" s="6" t="s">
        <v>11</v>
      </c>
      <c r="C1" s="9"/>
      <c r="E1" s="10">
        <v>3</v>
      </c>
      <c r="F1" s="6" t="s">
        <v>13</v>
      </c>
      <c r="G1" s="6"/>
    </row>
    <row r="2" spans="1:7" ht="16.75" x14ac:dyDescent="0.95">
      <c r="B2" s="6" t="s">
        <v>10</v>
      </c>
      <c r="C2" s="9"/>
      <c r="F2" s="6" t="s">
        <v>11</v>
      </c>
      <c r="G2" s="9"/>
    </row>
    <row r="3" spans="1:7" ht="16.75" x14ac:dyDescent="0.95">
      <c r="B3" s="6" t="s">
        <v>9</v>
      </c>
      <c r="C3" s="9"/>
      <c r="F3" s="6" t="s">
        <v>10</v>
      </c>
      <c r="G3" s="9"/>
    </row>
    <row r="4" spans="1:7" ht="16.75" x14ac:dyDescent="0.95">
      <c r="B4" s="6" t="s">
        <v>8</v>
      </c>
      <c r="C4" s="3"/>
      <c r="F4" s="6" t="s">
        <v>9</v>
      </c>
      <c r="G4" s="9"/>
    </row>
    <row r="5" spans="1:7" x14ac:dyDescent="0.75">
      <c r="B5" s="6" t="s">
        <v>7</v>
      </c>
      <c r="C5" s="3"/>
      <c r="F5" s="6" t="s">
        <v>8</v>
      </c>
      <c r="G5" s="3"/>
    </row>
    <row r="6" spans="1:7" x14ac:dyDescent="0.75">
      <c r="B6" s="6" t="s">
        <v>6</v>
      </c>
      <c r="C6" s="3"/>
      <c r="F6" s="6" t="s">
        <v>7</v>
      </c>
      <c r="G6" s="3"/>
    </row>
    <row r="7" spans="1:7" x14ac:dyDescent="0.75">
      <c r="B7" s="6" t="s">
        <v>6</v>
      </c>
      <c r="C7" s="3"/>
      <c r="F7" s="6" t="s">
        <v>6</v>
      </c>
      <c r="G7" s="3"/>
    </row>
    <row r="8" spans="1:7" x14ac:dyDescent="0.75">
      <c r="F8" s="6" t="s">
        <v>12</v>
      </c>
      <c r="G8" s="11"/>
    </row>
    <row r="9" spans="1:7" ht="16.75" x14ac:dyDescent="0.95">
      <c r="A9" s="10">
        <v>2</v>
      </c>
      <c r="B9" s="6" t="s">
        <v>11</v>
      </c>
      <c r="C9" s="9"/>
    </row>
    <row r="10" spans="1:7" ht="16.75" x14ac:dyDescent="0.95">
      <c r="B10" s="6" t="s">
        <v>10</v>
      </c>
      <c r="C10" s="9"/>
    </row>
    <row r="11" spans="1:7" ht="16.75" x14ac:dyDescent="0.95">
      <c r="B11" s="6" t="s">
        <v>9</v>
      </c>
      <c r="C11" s="9"/>
    </row>
    <row r="12" spans="1:7" x14ac:dyDescent="0.75">
      <c r="B12" s="6" t="s">
        <v>8</v>
      </c>
      <c r="C12" s="3"/>
    </row>
    <row r="13" spans="1:7" x14ac:dyDescent="0.75">
      <c r="B13" s="6" t="s">
        <v>7</v>
      </c>
      <c r="C13" s="3"/>
    </row>
    <row r="14" spans="1:7" x14ac:dyDescent="0.75">
      <c r="B14" s="6" t="s">
        <v>6</v>
      </c>
      <c r="C14" s="3"/>
    </row>
    <row r="15" spans="1:7" x14ac:dyDescent="0.75">
      <c r="B15" s="6" t="s">
        <v>6</v>
      </c>
      <c r="C15" s="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AEC00-C2B5-4282-A6AC-E61CEADA3BBC}">
  <sheetPr>
    <tabColor rgb="FF0000FF"/>
  </sheetPr>
  <dimension ref="A1:E14"/>
  <sheetViews>
    <sheetView zoomScale="115" zoomScaleNormal="115" workbookViewId="0"/>
  </sheetViews>
  <sheetFormatPr defaultRowHeight="14.75" x14ac:dyDescent="0.75"/>
  <cols>
    <col min="2" max="2" width="22.2265625" customWidth="1"/>
    <col min="3" max="3" width="11.31640625" customWidth="1"/>
  </cols>
  <sheetData>
    <row r="1" spans="1:5" x14ac:dyDescent="0.75">
      <c r="B1" s="6" t="s">
        <v>33</v>
      </c>
      <c r="C1" s="6"/>
    </row>
    <row r="2" spans="1:5" x14ac:dyDescent="0.75">
      <c r="B2" s="6" t="s">
        <v>32</v>
      </c>
      <c r="C2" s="14"/>
    </row>
    <row r="3" spans="1:5" ht="16.75" x14ac:dyDescent="0.95">
      <c r="B3" s="6" t="s">
        <v>31</v>
      </c>
      <c r="C3" s="9"/>
    </row>
    <row r="4" spans="1:5" ht="16.75" x14ac:dyDescent="0.95">
      <c r="B4" s="6" t="s">
        <v>30</v>
      </c>
      <c r="C4" s="9"/>
    </row>
    <row r="5" spans="1:5" x14ac:dyDescent="0.75">
      <c r="B5" s="6" t="s">
        <v>29</v>
      </c>
      <c r="C5" s="6"/>
    </row>
    <row r="6" spans="1:5" x14ac:dyDescent="0.75">
      <c r="B6" s="6" t="s">
        <v>28</v>
      </c>
      <c r="C6" s="11"/>
    </row>
    <row r="7" spans="1:5" x14ac:dyDescent="0.75">
      <c r="A7" s="13" t="s">
        <v>27</v>
      </c>
      <c r="B7" s="6" t="s">
        <v>26</v>
      </c>
      <c r="C7" s="11"/>
    </row>
    <row r="8" spans="1:5" x14ac:dyDescent="0.75">
      <c r="A8" s="13" t="s">
        <v>25</v>
      </c>
      <c r="B8" s="6" t="s">
        <v>24</v>
      </c>
      <c r="C8" s="3"/>
    </row>
    <row r="9" spans="1:5" x14ac:dyDescent="0.75">
      <c r="A9" s="13" t="s">
        <v>23</v>
      </c>
      <c r="B9" s="6" t="s">
        <v>22</v>
      </c>
      <c r="C9" s="12"/>
    </row>
    <row r="10" spans="1:5" x14ac:dyDescent="0.75">
      <c r="B10" s="6" t="s">
        <v>21</v>
      </c>
      <c r="C10" s="3"/>
      <c r="E10" t="s">
        <v>20</v>
      </c>
    </row>
    <row r="12" spans="1:5" x14ac:dyDescent="0.75">
      <c r="B12" s="9" t="s">
        <v>19</v>
      </c>
      <c r="C12" s="11"/>
      <c r="E12" t="s">
        <v>18</v>
      </c>
    </row>
    <row r="13" spans="1:5" x14ac:dyDescent="0.75">
      <c r="B13" s="9" t="s">
        <v>17</v>
      </c>
      <c r="C13" s="11"/>
      <c r="E13" t="s">
        <v>16</v>
      </c>
    </row>
    <row r="14" spans="1:5" x14ac:dyDescent="0.75">
      <c r="B14" s="9" t="s">
        <v>15</v>
      </c>
      <c r="C14" s="11"/>
      <c r="E14" t="s">
        <v>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BF0E4-86CB-4879-A6C1-4048FCC9B871}">
  <sheetPr>
    <tabColor rgb="FF0000FF"/>
  </sheetPr>
  <dimension ref="A1:C11"/>
  <sheetViews>
    <sheetView zoomScale="115" zoomScaleNormal="115" workbookViewId="0"/>
  </sheetViews>
  <sheetFormatPr defaultRowHeight="14.75" x14ac:dyDescent="0.75"/>
  <cols>
    <col min="1" max="1" width="16.6796875" bestFit="1" customWidth="1"/>
    <col min="2" max="2" width="8.86328125" customWidth="1"/>
    <col min="3" max="3" width="8.86328125" bestFit="1" customWidth="1"/>
  </cols>
  <sheetData>
    <row r="1" spans="1:3" x14ac:dyDescent="0.75">
      <c r="A1" s="6" t="s">
        <v>39</v>
      </c>
      <c r="B1" s="6" t="s">
        <v>38</v>
      </c>
      <c r="C1" s="6" t="s">
        <v>37</v>
      </c>
    </row>
    <row r="2" spans="1:3" x14ac:dyDescent="0.75">
      <c r="A2" s="6">
        <v>1</v>
      </c>
      <c r="B2" s="17"/>
      <c r="C2" s="17"/>
    </row>
    <row r="3" spans="1:3" x14ac:dyDescent="0.75">
      <c r="A3" s="6">
        <v>2</v>
      </c>
      <c r="B3" s="17"/>
      <c r="C3" s="17"/>
    </row>
    <row r="4" spans="1:3" x14ac:dyDescent="0.75">
      <c r="A4" s="6">
        <v>3</v>
      </c>
      <c r="B4" s="17"/>
      <c r="C4" s="17"/>
    </row>
    <row r="5" spans="1:3" x14ac:dyDescent="0.75">
      <c r="A5" s="6">
        <v>4</v>
      </c>
      <c r="B5" s="17"/>
      <c r="C5" s="17"/>
    </row>
    <row r="6" spans="1:3" x14ac:dyDescent="0.75">
      <c r="A6" s="6">
        <v>5</v>
      </c>
      <c r="B6" s="17"/>
      <c r="C6" s="17"/>
    </row>
    <row r="8" spans="1:3" x14ac:dyDescent="0.75">
      <c r="A8" s="6" t="s">
        <v>5</v>
      </c>
      <c r="B8" s="15"/>
      <c r="C8" s="15"/>
    </row>
    <row r="9" spans="1:3" x14ac:dyDescent="0.75">
      <c r="A9" s="6" t="s">
        <v>36</v>
      </c>
      <c r="B9" s="15"/>
      <c r="C9" s="15"/>
    </row>
    <row r="10" spans="1:3" x14ac:dyDescent="0.75">
      <c r="A10" s="6" t="s">
        <v>35</v>
      </c>
      <c r="B10" s="3"/>
      <c r="C10" s="3"/>
    </row>
    <row r="11" spans="1:3" x14ac:dyDescent="0.75">
      <c r="A11" s="6" t="s">
        <v>34</v>
      </c>
      <c r="B11" s="3"/>
      <c r="C11"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532CA-AA19-444A-947D-D08B0AF3FEFE}">
  <sheetPr>
    <tabColor rgb="FF0000FF"/>
  </sheetPr>
  <dimension ref="A1:E16"/>
  <sheetViews>
    <sheetView zoomScaleNormal="100" workbookViewId="0"/>
  </sheetViews>
  <sheetFormatPr defaultRowHeight="14.75" x14ac:dyDescent="0.75"/>
  <cols>
    <col min="1" max="1" width="4" bestFit="1" customWidth="1"/>
    <col min="2" max="2" width="27.08984375" bestFit="1" customWidth="1"/>
    <col min="3" max="3" width="15" bestFit="1" customWidth="1"/>
    <col min="7" max="7" width="10.453125" bestFit="1" customWidth="1"/>
    <col min="8" max="8" width="12.54296875" bestFit="1" customWidth="1"/>
  </cols>
  <sheetData>
    <row r="1" spans="1:5" x14ac:dyDescent="0.75">
      <c r="B1" s="19" t="s">
        <v>39</v>
      </c>
      <c r="C1" s="19" t="s">
        <v>53</v>
      </c>
    </row>
    <row r="2" spans="1:5" x14ac:dyDescent="0.75">
      <c r="B2" s="6">
        <v>1</v>
      </c>
      <c r="C2" s="6"/>
    </row>
    <row r="3" spans="1:5" x14ac:dyDescent="0.75">
      <c r="B3" s="6">
        <v>2</v>
      </c>
      <c r="C3" s="6"/>
    </row>
    <row r="4" spans="1:5" x14ac:dyDescent="0.75">
      <c r="B4" s="6">
        <v>3</v>
      </c>
      <c r="C4" s="6"/>
    </row>
    <row r="5" spans="1:5" x14ac:dyDescent="0.75">
      <c r="B5" s="6">
        <v>4</v>
      </c>
      <c r="C5" s="6"/>
    </row>
    <row r="6" spans="1:5" x14ac:dyDescent="0.75">
      <c r="B6" s="6">
        <v>5</v>
      </c>
      <c r="C6" s="6"/>
    </row>
    <row r="8" spans="1:5" x14ac:dyDescent="0.75">
      <c r="A8" s="10" t="s">
        <v>52</v>
      </c>
      <c r="B8" s="6" t="s">
        <v>5</v>
      </c>
      <c r="C8" s="18"/>
    </row>
    <row r="9" spans="1:5" x14ac:dyDescent="0.75">
      <c r="B9" s="6" t="s">
        <v>36</v>
      </c>
      <c r="C9" s="18"/>
    </row>
    <row r="10" spans="1:5" x14ac:dyDescent="0.75">
      <c r="A10" s="10" t="s">
        <v>51</v>
      </c>
      <c r="B10" s="6" t="s">
        <v>34</v>
      </c>
      <c r="C10" s="18"/>
    </row>
    <row r="11" spans="1:5" x14ac:dyDescent="0.75">
      <c r="B11" s="6" t="s">
        <v>50</v>
      </c>
      <c r="C11" s="17"/>
    </row>
    <row r="12" spans="1:5" x14ac:dyDescent="0.75">
      <c r="B12" s="6" t="s">
        <v>49</v>
      </c>
      <c r="C12" s="17"/>
    </row>
    <row r="13" spans="1:5" x14ac:dyDescent="0.75">
      <c r="A13" s="10" t="s">
        <v>48</v>
      </c>
      <c r="B13" s="6" t="s">
        <v>47</v>
      </c>
      <c r="C13" s="16"/>
      <c r="E13" t="s">
        <v>56</v>
      </c>
    </row>
    <row r="14" spans="1:5" x14ac:dyDescent="0.75">
      <c r="A14" s="10" t="s">
        <v>46</v>
      </c>
      <c r="B14" s="6" t="s">
        <v>45</v>
      </c>
      <c r="C14" s="16"/>
      <c r="E14" t="s">
        <v>40</v>
      </c>
    </row>
    <row r="15" spans="1:5" x14ac:dyDescent="0.75">
      <c r="A15" s="10" t="s">
        <v>44</v>
      </c>
      <c r="B15" s="6" t="s">
        <v>43</v>
      </c>
      <c r="C15" s="3"/>
      <c r="E15" t="s">
        <v>55</v>
      </c>
    </row>
    <row r="16" spans="1:5" x14ac:dyDescent="0.75">
      <c r="A16" s="10" t="s">
        <v>42</v>
      </c>
      <c r="B16" s="6" t="s">
        <v>41</v>
      </c>
      <c r="C16" s="15"/>
      <c r="E16" t="s">
        <v>54</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91E35-1DA5-4227-9DF7-C8E203BD2863}">
  <sheetPr>
    <tabColor rgb="FF0000FF"/>
  </sheetPr>
  <dimension ref="B2:D11"/>
  <sheetViews>
    <sheetView zoomScale="130" zoomScaleNormal="130" workbookViewId="0"/>
  </sheetViews>
  <sheetFormatPr defaultRowHeight="14.75" x14ac:dyDescent="0.75"/>
  <cols>
    <col min="2" max="2" width="24" bestFit="1" customWidth="1"/>
    <col min="3" max="3" width="11.453125" bestFit="1" customWidth="1"/>
  </cols>
  <sheetData>
    <row r="2" spans="2:4" x14ac:dyDescent="0.75">
      <c r="B2" s="6" t="s">
        <v>66</v>
      </c>
      <c r="C2" s="6" t="s">
        <v>65</v>
      </c>
    </row>
    <row r="3" spans="2:4" ht="16.75" x14ac:dyDescent="0.95">
      <c r="B3" s="6" t="s">
        <v>11</v>
      </c>
      <c r="C3" s="20"/>
    </row>
    <row r="4" spans="2:4" x14ac:dyDescent="0.75">
      <c r="B4" s="6" t="s">
        <v>64</v>
      </c>
      <c r="C4" s="6"/>
    </row>
    <row r="5" spans="2:4" x14ac:dyDescent="0.75">
      <c r="B5" s="6" t="s">
        <v>63</v>
      </c>
      <c r="C5" s="6"/>
    </row>
    <row r="6" spans="2:4" x14ac:dyDescent="0.75">
      <c r="B6" s="6" t="s">
        <v>62</v>
      </c>
      <c r="C6" s="6"/>
    </row>
    <row r="7" spans="2:4" x14ac:dyDescent="0.75">
      <c r="B7" s="6" t="s">
        <v>61</v>
      </c>
      <c r="C7" s="20">
        <v>1000</v>
      </c>
      <c r="D7" t="s">
        <v>59</v>
      </c>
    </row>
    <row r="8" spans="2:4" x14ac:dyDescent="0.75">
      <c r="B8" s="6" t="s">
        <v>60</v>
      </c>
      <c r="C8" s="6">
        <v>2</v>
      </c>
      <c r="D8" t="s">
        <v>59</v>
      </c>
    </row>
    <row r="9" spans="2:4" x14ac:dyDescent="0.75">
      <c r="B9" s="6" t="s">
        <v>58</v>
      </c>
      <c r="C9" s="6"/>
    </row>
    <row r="10" spans="2:4" ht="16.75" x14ac:dyDescent="0.95">
      <c r="B10" s="6" t="s">
        <v>9</v>
      </c>
      <c r="C10" s="3"/>
    </row>
    <row r="11" spans="2:4" x14ac:dyDescent="0.75">
      <c r="B11" s="6" t="s">
        <v>57</v>
      </c>
      <c r="C11" s="3"/>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B3EB7-79B1-4E2E-AA51-86616D5F083A}">
  <sheetPr>
    <tabColor rgb="FF0000FF"/>
  </sheetPr>
  <dimension ref="A3:C9"/>
  <sheetViews>
    <sheetView zoomScale="145" zoomScaleNormal="145" workbookViewId="0"/>
  </sheetViews>
  <sheetFormatPr defaultRowHeight="14.75" x14ac:dyDescent="0.75"/>
  <cols>
    <col min="1" max="1" width="13.86328125" bestFit="1" customWidth="1"/>
    <col min="2" max="2" width="14.2265625" customWidth="1"/>
  </cols>
  <sheetData>
    <row r="3" spans="1:3" x14ac:dyDescent="0.75">
      <c r="A3" s="6" t="s">
        <v>72</v>
      </c>
      <c r="B3" s="6" t="s">
        <v>71</v>
      </c>
    </row>
    <row r="4" spans="1:3" x14ac:dyDescent="0.75">
      <c r="A4" s="6" t="s">
        <v>33</v>
      </c>
      <c r="B4" s="9">
        <v>100</v>
      </c>
      <c r="C4" t="s">
        <v>70</v>
      </c>
    </row>
    <row r="5" spans="1:3" x14ac:dyDescent="0.75">
      <c r="A5" s="6" t="s">
        <v>69</v>
      </c>
      <c r="B5" s="14"/>
    </row>
    <row r="6" spans="1:3" ht="16.75" x14ac:dyDescent="0.95">
      <c r="A6" s="6" t="s">
        <v>11</v>
      </c>
      <c r="B6" s="9"/>
    </row>
    <row r="7" spans="1:3" ht="16.75" x14ac:dyDescent="0.95">
      <c r="A7" s="6" t="s">
        <v>68</v>
      </c>
      <c r="B7" s="6"/>
    </row>
    <row r="8" spans="1:3" ht="16.75" x14ac:dyDescent="0.95">
      <c r="A8" s="6" t="s">
        <v>67</v>
      </c>
      <c r="B8" s="11"/>
    </row>
    <row r="9" spans="1:3" x14ac:dyDescent="0.75">
      <c r="A9" s="6" t="s">
        <v>57</v>
      </c>
      <c r="B9"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Score</vt:lpstr>
      <vt:lpstr>HW==&gt;&gt;</vt:lpstr>
      <vt:lpstr>CRSTP10.1&amp;2</vt:lpstr>
      <vt:lpstr>QP(1,2,3)</vt:lpstr>
      <vt:lpstr>QP(4)</vt:lpstr>
      <vt:lpstr>QP(7)</vt:lpstr>
      <vt:lpstr>QP(9,10,11)</vt:lpstr>
      <vt:lpstr>QP(13)</vt:lpstr>
      <vt:lpstr>QP(14)</vt:lpstr>
      <vt:lpstr>QP(15)</vt:lpstr>
      <vt:lpstr>QP(21)</vt:lpstr>
      <vt:lpstr>QP(23)</vt:lpstr>
    </vt:vector>
  </TitlesOfParts>
  <Company>Highline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Girvin, Michael</dc:creator>
  <cp:lastModifiedBy>Girvin, Michael</cp:lastModifiedBy>
  <dcterms:created xsi:type="dcterms:W3CDTF">2025-02-03T06:55:56Z</dcterms:created>
  <dcterms:modified xsi:type="dcterms:W3CDTF">2025-02-14T04:38:53Z</dcterms:modified>
</cp:coreProperties>
</file>