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mgirvin\Desktop\00-455-2025\02-VideosFilesHomework\Ch08\Files\"/>
    </mc:Choice>
  </mc:AlternateContent>
  <xr:revisionPtr revIDLastSave="0" documentId="13_ncr:1_{E885583B-AE45-49CA-ABBB-53A8681482E9}" xr6:coauthVersionLast="47" xr6:coauthVersionMax="47" xr10:uidLastSave="{00000000-0000-0000-0000-000000000000}"/>
  <bookViews>
    <workbookView xWindow="-90" yWindow="-90" windowWidth="19380" windowHeight="10380" firstSheet="1" activeTab="1" xr2:uid="{17F99BCE-3E25-4182-8B8F-AA49354028CB}"/>
  </bookViews>
  <sheets>
    <sheet name="Score" sheetId="26" state="hidden" r:id="rId1"/>
    <sheet name="HW Templates ==&gt;" sheetId="1" r:id="rId2"/>
    <sheet name="STP8.1" sheetId="2" r:id="rId3"/>
    <sheet name="STP8.2" sheetId="4" r:id="rId4"/>
    <sheet name="STP8.3" sheetId="6" r:id="rId5"/>
    <sheet name="HW(7)" sheetId="10" r:id="rId6"/>
    <sheet name="HW(8,9)" sheetId="12" r:id="rId7"/>
    <sheet name="HW10" sheetId="14" r:id="rId8"/>
    <sheet name="HW(11)" sheetId="16" r:id="rId9"/>
    <sheet name="HW(12)" sheetId="18" state="hidden" r:id="rId10"/>
    <sheet name="HW(12an)" sheetId="19" state="hidden" r:id="rId11"/>
    <sheet name="HW(20)" sheetId="22" r:id="rId12"/>
    <sheet name="HW(21)" sheetId="24" r:id="rId13"/>
  </sheets>
  <externalReferences>
    <externalReference r:id="rId14"/>
  </externalReferences>
  <definedNames>
    <definedName name="b">#REF!</definedName>
    <definedName name="cp">#REF!</definedName>
    <definedName name="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4" l="1"/>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E39" i="26" s="1"/>
  <c r="D40" i="26"/>
  <c r="E40" i="26" s="1"/>
  <c r="D41" i="26"/>
  <c r="E41" i="26" s="1"/>
  <c r="D42" i="26"/>
  <c r="E42" i="26" s="1"/>
  <c r="D43" i="26"/>
  <c r="E43" i="26" s="1"/>
  <c r="D44" i="26"/>
  <c r="E44" i="26" s="1"/>
  <c r="D45" i="26"/>
  <c r="E45" i="26" s="1"/>
  <c r="D46" i="26"/>
  <c r="E46" i="26" s="1"/>
  <c r="D47" i="26"/>
  <c r="E47" i="26" s="1"/>
  <c r="B13" i="18" a="1"/>
  <c r="B13" i="18" s="1"/>
  <c r="B9" i="18"/>
  <c r="B8" i="18"/>
  <c r="D2" i="14"/>
  <c r="B5" i="18"/>
  <c r="B9" i="19"/>
  <c r="B8" i="19"/>
  <c r="B10" i="19"/>
  <c r="B5" i="19"/>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H2" i="16"/>
  <c r="I2" i="16"/>
  <c r="H2" i="14"/>
  <c r="I2" i="14"/>
  <c r="B6" i="6"/>
  <c r="G9" i="4"/>
  <c r="H9" i="4"/>
  <c r="A5" i="24" l="1"/>
  <c r="A13" i="24"/>
  <c r="D48" i="26"/>
  <c r="E3" i="26"/>
  <c r="E49" i="26" s="1"/>
  <c r="A14" i="24" l="1"/>
  <c r="A6" i="24"/>
  <c r="A7" i="24" l="1"/>
  <c r="A15" i="24"/>
  <c r="A8" i="24" l="1"/>
  <c r="A17" i="24" s="1"/>
  <c r="A16" i="2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<sst xmlns="http://schemas.openxmlformats.org/spreadsheetml/2006/main" count="204" uniqueCount="131">
  <si>
    <t>Pay Back In Years</t>
  </si>
  <si>
    <t>Amount Left To Pay Back</t>
  </si>
  <si>
    <t>Year</t>
  </si>
  <si>
    <t>IRR</t>
  </si>
  <si>
    <t>NPV</t>
  </si>
  <si>
    <t>RRR (Discount)</t>
  </si>
  <si>
    <t>CF4</t>
  </si>
  <si>
    <t>CF3</t>
  </si>
  <si>
    <t>CF2</t>
  </si>
  <si>
    <t>CF1</t>
  </si>
  <si>
    <t>CF0</t>
  </si>
  <si>
    <t>Project A</t>
  </si>
  <si>
    <t>Period</t>
  </si>
  <si>
    <t>Cross Over Rate</t>
  </si>
  <si>
    <t>RRR</t>
  </si>
  <si>
    <t>Diff</t>
  </si>
  <si>
    <t>Project B</t>
  </si>
  <si>
    <t>ARR</t>
  </si>
  <si>
    <t>Average Net Income</t>
  </si>
  <si>
    <t>Average Book Value</t>
  </si>
  <si>
    <t>Years</t>
  </si>
  <si>
    <t>Cost</t>
  </si>
  <si>
    <t>Year 3</t>
  </si>
  <si>
    <t>Year 2</t>
  </si>
  <si>
    <t>Year 1</t>
  </si>
  <si>
    <t>Net Income</t>
  </si>
  <si>
    <t>IRR = Indifference Rate =</t>
  </si>
  <si>
    <t>Required Return 2</t>
  </si>
  <si>
    <t>Required Return 1</t>
  </si>
  <si>
    <t>CF9</t>
  </si>
  <si>
    <t>CF8</t>
  </si>
  <si>
    <t>CF7</t>
  </si>
  <si>
    <t>CF6</t>
  </si>
  <si>
    <t>CF5</t>
  </si>
  <si>
    <t>c</t>
  </si>
  <si>
    <t>a &amp; b</t>
  </si>
  <si>
    <t>difference</t>
  </si>
  <si>
    <t>Project Y</t>
  </si>
  <si>
    <t>Project X</t>
  </si>
  <si>
    <r>
      <t>IRR</t>
    </r>
    <r>
      <rPr>
        <vertAlign val="subscript"/>
        <sz val="11"/>
        <color indexed="8"/>
        <rFont val="Calibri"/>
        <family val="2"/>
      </rPr>
      <t>2</t>
    </r>
    <r>
      <rPr>
        <sz val="11"/>
        <color indexed="8"/>
        <rFont val="Calibri"/>
        <family val="2"/>
      </rPr>
      <t/>
    </r>
  </si>
  <si>
    <r>
      <t>IRR</t>
    </r>
    <r>
      <rPr>
        <vertAlign val="subscript"/>
        <sz val="11"/>
        <color indexed="8"/>
        <rFont val="Calibri"/>
        <family val="2"/>
      </rPr>
      <t>1</t>
    </r>
  </si>
  <si>
    <t>Total</t>
  </si>
  <si>
    <t>CF</t>
  </si>
  <si>
    <t>PI</t>
  </si>
  <si>
    <t>Mutually Exclusive Projects</t>
  </si>
  <si>
    <t>Discount Rate</t>
  </si>
  <si>
    <t>As the rate gets larger, the NPV is the cost (Future Cash Flows are zero because rate so high).</t>
  </si>
  <si>
    <t>Payback</t>
  </si>
  <si>
    <t>G</t>
  </si>
  <si>
    <t>F</t>
  </si>
  <si>
    <t>Test Instructions:</t>
  </si>
  <si>
    <t>1)</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</si>
  <si>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</si>
  <si>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</si>
  <si>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2)</t>
  </si>
  <si>
    <t>3)</t>
  </si>
  <si>
    <t>You must always follow Excel's Golden Rule: If a formula input can change, put it in a cell, label it, and refer to it in the formula with a cell references.</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</si>
  <si>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</si>
  <si>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</si>
  <si>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</si>
  <si>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5)</t>
  </si>
  <si>
    <t>The homework scores earned will count toward your grade for the class.</t>
  </si>
  <si>
    <t>If you have questions you can contact Michael Girvin: mgirvin@highline.edu, 206-592-3562, or office 29-307.</t>
  </si>
  <si>
    <t>* This homework covers everything in class up through video #79 and chapters 8 in the textbook</t>
  </si>
  <si>
    <t>For example, if your name is “Sioux Noline” and the test file has the name “ACCTG455-Ch08-Homework.xlsx",</t>
  </si>
  <si>
    <t>you MUST rename the file to become: “SiouxNolineACCTG455-Ch08-Homework.xlsx”.</t>
  </si>
  <si>
    <t>Problem</t>
  </si>
  <si>
    <t>Graded Element</t>
  </si>
  <si>
    <t>Possible Points</t>
  </si>
  <si>
    <t>Earned Points</t>
  </si>
  <si>
    <t>Notes</t>
  </si>
  <si>
    <t>Q&amp;P7</t>
  </si>
  <si>
    <t>Q&amp;P11</t>
  </si>
  <si>
    <t>Other</t>
  </si>
  <si>
    <t>Name in file name?</t>
  </si>
  <si>
    <t>Total Possible:</t>
  </si>
  <si>
    <t>Your Total Score:</t>
  </si>
  <si>
    <t>Be Sure To Scroll Up To See All Scoring Detail</t>
  </si>
  <si>
    <t>STP 8.1</t>
  </si>
  <si>
    <t>STP 8.2</t>
  </si>
  <si>
    <t>NPV = 8.6 with a formula like: =NPV(B7,B3:B6)+B2</t>
  </si>
  <si>
    <t>Pay Back In Years = 2.25 with a formula like: =A13+B13/B5</t>
  </si>
  <si>
    <t>STP 8.3</t>
  </si>
  <si>
    <t>Project A NPV = 33.36 using a formula like: =NPV(B6,B3:B5)+B2</t>
  </si>
  <si>
    <t>Project B NPV = 33.13 using a formula like: =NPV(C6,C3:C5)+C2</t>
  </si>
  <si>
    <t>Project A IRR = 0.29 using a formula like: =IRR(B2:B5)</t>
  </si>
  <si>
    <t>Project B IRR = 0.32 using a formula like: =IRR(C2:C5)</t>
  </si>
  <si>
    <t>Average Book Value = 2333.33 with a formula like: =AVERAGE(B2:B4)</t>
  </si>
  <si>
    <t>Average Net Income = 4500 with a formula like: =B5/2</t>
  </si>
  <si>
    <t>ARR = 0.52 with a formula like: =B7/B8</t>
  </si>
  <si>
    <t>NPV ($)</t>
  </si>
  <si>
    <t>IRR = Indifference Rate = = 0.15 with a formula like: =IRR(B1:B10)</t>
  </si>
  <si>
    <t>Accept at 8.00% with NPV = $21,577.39 with a formula like: =NPV(D5#,B2:B10)+B1</t>
  </si>
  <si>
    <t>Q&amp;P8AND9</t>
  </si>
  <si>
    <t>Q&amp;P10</t>
  </si>
  <si>
    <t>Reject at 20.00% with NPV = ($12,326.21) with a formula like: =NPV(D5#,B2:B10)+B1</t>
  </si>
  <si>
    <t>IRR = Indifference Rate = = 0.2 with a formula like: =IRR(B1:B4)</t>
  </si>
  <si>
    <t>NPV at 0.00% with NPV = $7,600.00 with a formula like: =NPV(D3:D33,B2:B4)+B1, with conclusion: =  equal to cash flows!</t>
  </si>
  <si>
    <t>NPV at 10.00% with NPV = $3,324.04 with a formula like: =NPV(D3:D33,B2:B4)+B1, with conclusion: =  accept</t>
  </si>
  <si>
    <t>NPV at 20.00% with NPV = $117.13 with a formula like: =NPV(D3:D33,B2:B4)+B1, with conclusion: = reject</t>
  </si>
  <si>
    <t>NPV at 30.00% with NPV = ($2,356.80) with a formula like: =NPV(D3:D33,B2:B4)+B1, with conclusion: = reject</t>
  </si>
  <si>
    <t>IRR for Project A = 19.75% using a formula like: =IRR(C2:C6)</t>
  </si>
  <si>
    <t>IRR for Project B = 18.75% using a formula like: =IRR(D2:D6)</t>
  </si>
  <si>
    <t>IRR for difference = 16.36% using a formula like: =IRR(E2:E6)</t>
  </si>
  <si>
    <t>NPV for -41300 = $7,002 using a formula like: =NPV(C8,C3:C6)+C2</t>
  </si>
  <si>
    <t>NPV for -41300 = $8,949 using a formula like: =NPV(D8,D3:D6)+D2</t>
  </si>
  <si>
    <t>If we apply the IRR rule, we incorrectly select Project A. Because the projects are mutually exclusive, it is best to use NPV. If we use NPV we would select Project B.</t>
  </si>
  <si>
    <t>Above the cross over rate of 16.36%, I would select Project A, below 16.36% I would select B. Cash Flows for Project A are bigger in the early years and so at higher rates they are less affected by discounting (as compared to the bigger cash flows in the later years for Project B).</t>
  </si>
  <si>
    <t>NPV for Project X = $11,300 using a formula like: =NPV(C6,C3:C5)+C2</t>
  </si>
  <si>
    <t>NPV for Project Y = $11,100 using a formula like: =NPV(D6,D3:D5)+D2</t>
  </si>
  <si>
    <t>IRR for Project X = 17.92% using a formula like: =IRR(C2:C5,0.2)</t>
  </si>
  <si>
    <t>IRR for Project Y = 18.17% using a formula like: =IRR(D2:D5,0.2)</t>
  </si>
  <si>
    <t>IRR for difference = 10.05% using a formula like: =IRR(E2:E5)</t>
  </si>
  <si>
    <t>Did you create a chart?</t>
  </si>
  <si>
    <t>NPV Non-conventional Cash Flows</t>
  </si>
  <si>
    <t>If the discount rate is 0%, the NPV is the sum of all the cash flows = 271,265</t>
  </si>
  <si>
    <t>If the discount rate is infinite%, the NPV is the  cost (all the cash flows discounted back at such a high rate would zero) = ($827,450.00)</t>
  </si>
  <si>
    <t>Q&amp;P20</t>
  </si>
  <si>
    <t>Q&amp;P21</t>
  </si>
  <si>
    <t>Periods</t>
  </si>
  <si>
    <t>Recoup Cash</t>
  </si>
  <si>
    <t>Even though project G goes a bit beyond the payback rule cut off of three years, The NPV for project G is much higher and adds more wealth than project F</t>
  </si>
  <si>
    <t>NPV for project F = $119,605.17 using a formula like: =NPV(B20,B4:B8)+B3</t>
  </si>
  <si>
    <t>NPV for project G = $156,706.37 using a formula like: =NPV(C20,C4:C8)+C3</t>
  </si>
  <si>
    <t>Payback for project F = 2.20 using a formula like: =A14+B14/B6</t>
  </si>
  <si>
    <t>Payback for project G = 3.13 using a formula like: =A15+C15/C7</t>
  </si>
  <si>
    <t>IRR for project F = 0.32 using a formula like: =IRR(B3:B8)</t>
  </si>
  <si>
    <t>IRR for project G = 0.25 using a formula like: =IRR(C3:C8)</t>
  </si>
  <si>
    <t>PI for project F = 1.56 using a formula like: =NPV(B20,B4:B8)/-B3</t>
  </si>
  <si>
    <t>PI for project G = 1.49 using a formula like: =NPV(C20,C4:C8)/-C3</t>
  </si>
  <si>
    <r>
      <t xml:space="preserve">You must complete these homework problems from the textbook:
</t>
    </r>
    <r>
      <rPr>
        <b/>
        <sz val="11"/>
        <color theme="1"/>
        <rFont val="Aptos Narrow"/>
        <family val="2"/>
        <scheme val="minor"/>
      </rPr>
      <t xml:space="preserve">Chapter 8:
Chapter Review &amp; Self-Test Problem, 8.1, 8.2., 8.3
Problems: 7,8,9,10,11,20,21
</t>
    </r>
    <r>
      <rPr>
        <sz val="11"/>
        <color theme="1"/>
        <rFont val="Aptos Narrow"/>
        <family val="2"/>
        <scheme val="minor"/>
      </rPr>
      <t xml:space="preserve">For these homework problems, give written answers when the problem asks for them.
You can use this workbook file with the worksheet templates that I have made for you, </t>
    </r>
    <r>
      <rPr>
        <b/>
        <sz val="11"/>
        <color theme="1"/>
        <rFont val="Aptos Narrow"/>
        <family val="2"/>
        <scheme val="minor"/>
      </rPr>
      <t>or you can make your own file to complete the problems</t>
    </r>
    <r>
      <rPr>
        <sz val="11"/>
        <color theme="1"/>
        <rFont val="Aptos Narrow"/>
        <family val="2"/>
        <scheme val="minor"/>
      </rPr>
      <t xml:space="preserve">. </t>
    </r>
    <r>
      <rPr>
        <b/>
        <sz val="13"/>
        <color theme="1"/>
        <rFont val="Aptos Narrow"/>
        <family val="2"/>
        <scheme val="minor"/>
      </rPr>
      <t>You do not have to use my templates or setup to solve these problems.</t>
    </r>
    <r>
      <rPr>
        <sz val="11"/>
        <color theme="1"/>
        <rFont val="Aptos Narrow"/>
        <family val="2"/>
        <scheme val="minor"/>
      </rPr>
      <t xml:space="preserve"> If you create your own file, be sure to include your name and the chapters in the file name.
When you complete these homework problems, you will upload the finished file to the home area of Canvas.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</si>
</sst>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5" formatCode="0.00000%"/>
    <numFmt numFmtId="166" formatCode="0.000%"/>
    <numFmt numFmtId="167" formatCode="#,##0.0000"/>
    <numFmt numFmtId="168" formatCode="_(* #,##0.0000_);_(* \(#,##0.0000\);_(* &quot;-&quot;??_);_(@_)"/>
  </numFmts>
  <fonts count="20"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sz val="10"/>
      <color theme="0"/>
      <name val="Arial"/>
      <family val="2"/>
    </font>
    <font>
      <sz val="10"/>
      <color indexed="9"/>
      <name val="Arial"/>
      <family val="2"/>
    </font>
    <font>
      <vertAlign val="subscript"/>
      <sz val="11"/>
      <color indexed="8"/>
      <name val="Calibri"/>
      <family val="2"/>
    </font>
    <font>
      <sz val="11"/>
      <color indexed="8"/>
      <name val="Calibri"/>
      <family val="2"/>
    </font>
    <font>
      <b/>
      <sz val="10"/>
      <name val="Arial"/>
      <family val="2"/>
    </font>
    <font>
      <b/>
      <sz val="11"/>
      <color theme="0"/>
      <name val="Aptos Narrow"/>
      <family val="2"/>
      <scheme val="minor"/>
    </font>
    <font>
      <b/>
      <sz val="11"/>
      <color theme="1"/>
      <name val="Aptos Narrow"/>
      <family val="2"/>
      <scheme val="minor"/>
    </font>
    <font>
      <b/>
      <sz val="11"/>
      <color rgb="FFFF0000"/>
      <name val="Aptos Narrow"/>
      <family val="2"/>
      <scheme val="minor"/>
    </font>
    <font>
      <b/>
      <sz val="16"/>
      <color theme="0"/>
      <name val="Aptos Narrow"/>
      <family val="2"/>
      <scheme val="minor"/>
    </font>
    <font>
      <sz val="16"/>
      <color theme="1"/>
      <name val="Aptos Narrow"/>
      <family val="2"/>
      <scheme val="minor"/>
    </font>
    <font>
      <sz val="11"/>
      <color theme="0" tint="-4.9989318521683403E-2"/>
      <name val="Aptos Narrow"/>
      <family val="2"/>
      <scheme val="minor"/>
    </font>
    <font>
      <b/>
      <sz val="16"/>
      <color theme="0" tint="-4.9989318521683403E-2"/>
      <name val="Aptos Narrow"/>
      <family val="2"/>
      <scheme val="minor"/>
    </font>
    <font>
      <b/>
      <sz val="20"/>
      <color theme="0"/>
      <name val="Aptos Narrow"/>
      <family val="2"/>
      <scheme val="minor"/>
    </font>
    <font>
      <sz val="10"/>
      <color theme="1"/>
      <name val="Arial"/>
      <family val="2"/>
    </font>
    <font>
      <b/>
      <sz val="16"/>
      <color theme="1"/>
      <name val="Aptos Narrow"/>
      <family val="2"/>
      <scheme val="minor"/>
    </font>
    <font>
      <b/>
      <sz val="13"/>
      <color theme="1"/>
      <name val="Aptos Narrow"/>
      <family val="2"/>
      <scheme val="minor"/>
    </font>
  </fonts>
  <fills count="11">
    <fill>
      <patternFill patternType="none"/>
    </fill>
    <fill>
      <patternFill patternType="gray125"/>
    </fill>
    <fill>
      <patternFill patternType="solid">
        <fgColor rgb="FFCCFFCC"/>
        <bgColor indexed="64"/>
      </patternFill>
    </fill>
    <fill>
      <patternFill patternType="solid">
        <fgColor rgb="FF002060"/>
        <bgColor indexed="64"/>
      </patternFill>
    </fill>
    <fill>
      <patternFill patternType="solid">
        <fgColor theme="5" tint="0.79998168889431442"/>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EE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97">
    <xf numFmtId="0" fontId="0" fillId="0" borderId="0" xfId="0"/>
    <xf numFmtId="0" fontId="3" fillId="0" borderId="0" xfId="3"/>
    <xf numFmtId="2" fontId="0" fillId="2" borderId="1" xfId="0" applyNumberFormat="1" applyFill="1" applyBorder="1"/>
    <xf numFmtId="0" fontId="2" fillId="3" borderId="1" xfId="0" applyFont="1" applyFill="1" applyBorder="1"/>
    <xf numFmtId="4" fontId="0" fillId="2" borderId="1" xfId="0" applyNumberFormat="1" applyFill="1" applyBorder="1"/>
    <xf numFmtId="0" fontId="0" fillId="0" borderId="1" xfId="0" applyBorder="1"/>
    <xf numFmtId="10" fontId="3" fillId="0" borderId="0" xfId="3" applyNumberFormat="1"/>
    <xf numFmtId="10" fontId="3" fillId="0" borderId="1" xfId="3" applyNumberFormat="1" applyBorder="1"/>
    <xf numFmtId="0" fontId="3" fillId="0" borderId="1" xfId="3" applyBorder="1"/>
    <xf numFmtId="8" fontId="3" fillId="2" borderId="1" xfId="3" applyNumberFormat="1" applyFill="1" applyBorder="1"/>
    <xf numFmtId="9" fontId="3" fillId="0" borderId="1" xfId="3" applyNumberFormat="1" applyBorder="1"/>
    <xf numFmtId="0" fontId="4" fillId="3" borderId="1" xfId="3" applyFont="1" applyFill="1" applyBorder="1"/>
    <xf numFmtId="4" fontId="3" fillId="2" borderId="1" xfId="3" applyNumberFormat="1" applyFill="1" applyBorder="1"/>
    <xf numFmtId="0" fontId="2" fillId="3" borderId="0" xfId="0" applyFont="1" applyFill="1"/>
    <xf numFmtId="10" fontId="3" fillId="2" borderId="1" xfId="3" applyNumberFormat="1" applyFill="1" applyBorder="1"/>
    <xf numFmtId="165" fontId="0" fillId="2" borderId="1" xfId="0" applyNumberFormat="1" applyFill="1" applyBorder="1"/>
    <xf numFmtId="0" fontId="0" fillId="2" borderId="1" xfId="0" applyFill="1" applyBorder="1"/>
    <xf numFmtId="0" fontId="3" fillId="2" borderId="2" xfId="3" applyFill="1" applyBorder="1" applyAlignment="1">
      <alignment horizontal="centerContinuous" wrapText="1"/>
    </xf>
    <xf numFmtId="0" fontId="3" fillId="2" borderId="3" xfId="3" applyFill="1" applyBorder="1" applyAlignment="1">
      <alignment horizontal="centerContinuous" wrapText="1"/>
    </xf>
    <xf numFmtId="0" fontId="3" fillId="2" borderId="4" xfId="3" applyFill="1" applyBorder="1" applyAlignment="1">
      <alignment horizontal="centerContinuous" wrapText="1"/>
    </xf>
    <xf numFmtId="0" fontId="3" fillId="2" borderId="5" xfId="3" applyFill="1" applyBorder="1" applyAlignment="1">
      <alignment horizontal="centerContinuous" wrapText="1"/>
    </xf>
    <xf numFmtId="0" fontId="3" fillId="2" borderId="6" xfId="3" applyFill="1" applyBorder="1" applyAlignment="1">
      <alignment horizontal="centerContinuous" wrapText="1"/>
    </xf>
    <xf numFmtId="0" fontId="3" fillId="2" borderId="7" xfId="3" applyFill="1" applyBorder="1" applyAlignment="1">
      <alignment horizontal="centerContinuous" wrapText="1"/>
    </xf>
    <xf numFmtId="0" fontId="3" fillId="2" borderId="1" xfId="3" applyFill="1" applyBorder="1"/>
    <xf numFmtId="4" fontId="3" fillId="0" borderId="1" xfId="3" applyNumberFormat="1" applyBorder="1"/>
    <xf numFmtId="9" fontId="3" fillId="0" borderId="0" xfId="3" applyNumberFormat="1"/>
    <xf numFmtId="9" fontId="3" fillId="2" borderId="1" xfId="3" applyNumberFormat="1" applyFill="1" applyBorder="1"/>
    <xf numFmtId="0" fontId="3" fillId="4" borderId="2" xfId="3" applyFill="1" applyBorder="1"/>
    <xf numFmtId="0" fontId="3" fillId="4" borderId="3" xfId="3" applyFill="1" applyBorder="1"/>
    <xf numFmtId="0" fontId="3" fillId="4" borderId="4" xfId="3" applyFill="1" applyBorder="1"/>
    <xf numFmtId="0" fontId="3" fillId="4" borderId="8" xfId="3" applyFill="1" applyBorder="1"/>
    <xf numFmtId="0" fontId="3" fillId="4" borderId="0" xfId="3" applyFill="1"/>
    <xf numFmtId="0" fontId="3" fillId="4" borderId="9" xfId="3" applyFill="1" applyBorder="1"/>
    <xf numFmtId="0" fontId="3" fillId="4" borderId="5" xfId="3" applyFill="1" applyBorder="1"/>
    <xf numFmtId="0" fontId="3" fillId="4" borderId="6" xfId="3" applyFill="1" applyBorder="1"/>
    <xf numFmtId="0" fontId="3" fillId="4" borderId="7" xfId="3" applyFill="1" applyBorder="1"/>
    <xf numFmtId="0" fontId="3" fillId="4" borderId="1" xfId="3" applyFill="1" applyBorder="1"/>
    <xf numFmtId="0" fontId="5" fillId="3" borderId="1" xfId="3" applyFont="1" applyFill="1" applyBorder="1"/>
    <xf numFmtId="9" fontId="0" fillId="0" borderId="1" xfId="0" applyNumberFormat="1" applyBorder="1"/>
    <xf numFmtId="166" fontId="1" fillId="2" borderId="1" xfId="2" applyNumberFormat="1" applyFont="1" applyFill="1" applyBorder="1"/>
    <xf numFmtId="167" fontId="0" fillId="0" borderId="0" xfId="0" applyNumberFormat="1"/>
    <xf numFmtId="4" fontId="0" fillId="0" borderId="0" xfId="0" applyNumberFormat="1"/>
    <xf numFmtId="4" fontId="1" fillId="0" borderId="1" xfId="1" applyNumberFormat="1" applyFont="1" applyBorder="1"/>
    <xf numFmtId="4" fontId="0" fillId="0" borderId="1" xfId="0" applyNumberFormat="1" applyBorder="1"/>
    <xf numFmtId="43" fontId="3" fillId="2" borderId="1" xfId="3" applyNumberFormat="1" applyFill="1" applyBorder="1"/>
    <xf numFmtId="168" fontId="1" fillId="2" borderId="1" xfId="4" applyNumberFormat="1" applyFont="1" applyFill="1" applyBorder="1" applyAlignment="1">
      <alignment wrapText="1"/>
    </xf>
    <xf numFmtId="10" fontId="1" fillId="2" borderId="1" xfId="4" applyNumberFormat="1" applyFont="1" applyFill="1" applyBorder="1"/>
    <xf numFmtId="43" fontId="1" fillId="0" borderId="1" xfId="4" applyFont="1" applyBorder="1"/>
    <xf numFmtId="0" fontId="8" fillId="0" borderId="0" xfId="3" applyFont="1"/>
    <xf numFmtId="0" fontId="4" fillId="3" borderId="1" xfId="3" applyFont="1" applyFill="1" applyBorder="1" applyAlignment="1">
      <alignment horizontal="center"/>
    </xf>
    <xf numFmtId="0" fontId="3" fillId="5" borderId="0" xfId="3" applyFill="1" applyAlignment="1">
      <alignment horizontal="centerContinuous" wrapText="1"/>
    </xf>
    <xf numFmtId="168" fontId="3" fillId="2" borderId="1" xfId="3" applyNumberFormat="1" applyFill="1" applyBorder="1"/>
    <xf numFmtId="43" fontId="1" fillId="6" borderId="1" xfId="4" applyFont="1" applyFill="1" applyBorder="1"/>
    <xf numFmtId="43" fontId="3" fillId="2" borderId="1" xfId="4" applyFont="1" applyFill="1" applyBorder="1"/>
    <xf numFmtId="10" fontId="1" fillId="0" borderId="1" xfId="5" applyNumberFormat="1" applyFont="1" applyFill="1" applyBorder="1"/>
    <xf numFmtId="0" fontId="0" fillId="7" borderId="7" xfId="0" applyFill="1" applyBorder="1" applyAlignment="1">
      <alignment horizontal="left" indent="3"/>
    </xf>
    <xf numFmtId="0" fontId="0" fillId="7" borderId="5" xfId="0" applyFill="1" applyBorder="1"/>
    <xf numFmtId="0" fontId="0" fillId="7" borderId="4" xfId="0" applyFill="1" applyBorder="1"/>
    <xf numFmtId="0" fontId="10" fillId="7" borderId="2" xfId="0" applyFont="1" applyFill="1" applyBorder="1"/>
    <xf numFmtId="0" fontId="0" fillId="7" borderId="7" xfId="0" applyFill="1" applyBorder="1"/>
    <xf numFmtId="0" fontId="0" fillId="7" borderId="9" xfId="0" applyFill="1" applyBorder="1"/>
    <xf numFmtId="0" fontId="0" fillId="7" borderId="8" xfId="0" applyFill="1" applyBorder="1"/>
    <xf numFmtId="0" fontId="0" fillId="7" borderId="2" xfId="0" applyFill="1" applyBorder="1"/>
    <xf numFmtId="0" fontId="0" fillId="7" borderId="12" xfId="0" applyFill="1" applyBorder="1" applyAlignment="1">
      <alignment vertical="top"/>
    </xf>
    <xf numFmtId="0" fontId="0" fillId="7" borderId="10" xfId="0" applyFill="1" applyBorder="1" applyAlignment="1">
      <alignment wrapText="1"/>
    </xf>
    <xf numFmtId="0" fontId="0" fillId="7" borderId="7" xfId="0" applyFill="1" applyBorder="1" applyAlignment="1">
      <alignment vertical="top"/>
    </xf>
    <xf numFmtId="0" fontId="0" fillId="7" borderId="5" xfId="0" applyFill="1" applyBorder="1" applyAlignment="1">
      <alignment wrapText="1"/>
    </xf>
    <xf numFmtId="0" fontId="0" fillId="7" borderId="12" xfId="0" applyFill="1" applyBorder="1"/>
    <xf numFmtId="0" fontId="0" fillId="7" borderId="10" xfId="0" applyFill="1" applyBorder="1"/>
    <xf numFmtId="0" fontId="11" fillId="7" borderId="0" xfId="0" applyFont="1" applyFill="1"/>
    <xf numFmtId="0" fontId="0" fillId="7" borderId="0" xfId="0" applyFill="1"/>
    <xf numFmtId="0" fontId="9" fillId="3" borderId="1" xfId="0" applyFont="1" applyFill="1" applyBorder="1"/>
    <xf numFmtId="0" fontId="0" fillId="8" borderId="1" xfId="0" applyFill="1" applyBorder="1"/>
    <xf numFmtId="0" fontId="0" fillId="8" borderId="1" xfId="0" applyFill="1" applyBorder="1" applyAlignment="1">
      <alignment wrapText="1"/>
    </xf>
    <xf numFmtId="0" fontId="0" fillId="9" borderId="1" xfId="0" applyFill="1" applyBorder="1"/>
    <xf numFmtId="0" fontId="0" fillId="9" borderId="1" xfId="0" applyFill="1" applyBorder="1" applyAlignment="1">
      <alignment wrapText="1"/>
    </xf>
    <xf numFmtId="0" fontId="0" fillId="0" borderId="0" xfId="0" applyAlignment="1">
      <alignment horizontal="left" indent="2"/>
    </xf>
    <xf numFmtId="0" fontId="0" fillId="8" borderId="1" xfId="0" applyFill="1" applyBorder="1" applyAlignment="1">
      <alignment horizontal="left" wrapText="1"/>
    </xf>
    <xf numFmtId="0" fontId="0" fillId="9" borderId="1" xfId="0" applyFill="1" applyBorder="1" applyAlignment="1">
      <alignment horizontal="left" wrapText="1"/>
    </xf>
    <xf numFmtId="0" fontId="12" fillId="3" borderId="13" xfId="0" applyFont="1" applyFill="1" applyBorder="1" applyAlignment="1">
      <alignment horizontal="right"/>
    </xf>
    <xf numFmtId="0" fontId="13" fillId="2" borderId="13" xfId="0" applyFont="1" applyFill="1" applyBorder="1"/>
    <xf numFmtId="0" fontId="13" fillId="0" borderId="13" xfId="0" applyFont="1" applyBorder="1"/>
    <xf numFmtId="0" fontId="14" fillId="3" borderId="12" xfId="0" applyFont="1" applyFill="1" applyBorder="1"/>
    <xf numFmtId="0" fontId="15" fillId="3" borderId="10" xfId="0" applyFont="1" applyFill="1" applyBorder="1" applyAlignment="1">
      <alignment horizontal="right"/>
    </xf>
    <xf numFmtId="0" fontId="13" fillId="2" borderId="1" xfId="0" applyFont="1" applyFill="1" applyBorder="1"/>
    <xf numFmtId="0" fontId="16" fillId="10" borderId="12" xfId="0" applyFont="1" applyFill="1" applyBorder="1" applyAlignment="1">
      <alignment horizontal="centerContinuous"/>
    </xf>
    <xf numFmtId="0" fontId="16" fillId="10" borderId="11" xfId="0" applyFont="1" applyFill="1" applyBorder="1" applyAlignment="1">
      <alignment horizontal="centerContinuous"/>
    </xf>
    <xf numFmtId="0" fontId="16" fillId="10" borderId="10" xfId="0" applyFont="1" applyFill="1" applyBorder="1" applyAlignment="1">
      <alignment horizontal="centerContinuous"/>
    </xf>
    <xf numFmtId="0" fontId="18" fillId="0" borderId="0" xfId="0" applyFont="1" applyFill="1" applyBorder="1"/>
    <xf numFmtId="9" fontId="3" fillId="0" borderId="1" xfId="3" applyNumberFormat="1" applyFill="1" applyBorder="1"/>
    <xf numFmtId="0" fontId="8" fillId="0" borderId="1" xfId="3" applyFont="1" applyBorder="1"/>
    <xf numFmtId="0" fontId="8" fillId="0" borderId="1" xfId="3" applyFont="1" applyBorder="1" applyAlignment="1">
      <alignment wrapText="1"/>
    </xf>
    <xf numFmtId="9" fontId="17" fillId="0" borderId="1" xfId="3" applyNumberFormat="1" applyFont="1" applyFill="1" applyBorder="1"/>
    <xf numFmtId="4" fontId="17" fillId="2" borderId="1" xfId="3" applyNumberFormat="1" applyFont="1" applyFill="1" applyBorder="1"/>
    <xf numFmtId="0" fontId="3" fillId="8" borderId="12" xfId="3" applyFill="1" applyBorder="1" applyAlignment="1">
      <alignment horizontal="left" wrapText="1"/>
    </xf>
    <xf numFmtId="0" fontId="3" fillId="8" borderId="11" xfId="3" applyFill="1" applyBorder="1" applyAlignment="1">
      <alignment horizontal="left" wrapText="1"/>
    </xf>
    <xf numFmtId="0" fontId="3" fillId="8" borderId="10" xfId="3" applyFill="1" applyBorder="1" applyAlignment="1">
      <alignment horizontal="left" wrapText="1"/>
    </xf>
  </cellXfs>
  <cellStyles count="6">
    <cellStyle name="Comma" xfId="1" builtinId="3"/>
    <cellStyle name="Comma 2" xfId="4" xr:uid="{25533533-F5BC-4F1D-BD79-AB12E9958571}"/>
    <cellStyle name="Normal" xfId="0" builtinId="0"/>
    <cellStyle name="Normal 2" xfId="3" xr:uid="{D0F45B3B-56ED-4700-9B72-F11A87B1AF04}"/>
    <cellStyle name="Percent" xfId="2" builtinId="5"/>
    <cellStyle name="Percent 2" xfId="5" xr:uid="{47F54A2F-33BA-4AD4-8790-B2AE869A2123}"/>
  </cellStyles>
  <dxfs count="3">
    <dxf>
      <font>
        <color theme="0"/>
      </font>
      <fill>
        <patternFill>
          <bgColor rgb="FFFF0000"/>
        </patternFill>
      </fill>
    </dxf>
    <dxf>
      <font>
        <color theme="0"/>
      </font>
      <fill>
        <patternFill>
          <bgColor rgb="FFFF0000"/>
        </patternFill>
      </fill>
    </dxf>
    <dxf>
      <fill>
        <patternFill>
          <bgColor rgb="FF00FF00"/>
        </patternFill>
      </fill>
    </dxf>
  </dxfs>
  <tableStyles count="0" defaultTableStyle="TableStyleMedium2" defaultPivotStyle="PivotStyleLight16"/>
  <colors>
    <mruColors>
      <color rgb="FFFFFFCC"/>
      <color rgb="FFCCFFCC"/>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'HW(12)'!$D$1</c:f>
          <c:strCache>
            <c:ptCount val="1"/>
            <c:pt idx="0">
              <c:v>NPV Non-conventional Cash Flows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'HW(12)'!$B$12</c:f>
              <c:strCache>
                <c:ptCount val="1"/>
                <c:pt idx="0">
                  <c:v>NPV</c:v>
                </c:pt>
              </c:strCache>
            </c:strRef>
          </c:tx>
          <c:spPr>
            <a:ln w="19050" cap="rnd">
              <a:solidFill>
                <a:schemeClr val="accent1"/>
              </a:solidFill>
              <a:round/>
            </a:ln>
            <a:effectLst/>
          </c:spPr>
          <c:marker>
            <c:symbol val="none"/>
          </c:marker>
          <c:xVal>
            <c:numRef>
              <c:f>'HW(12)'!$A$13:$A$183</c:f>
              <c:numCache>
                <c:formatCode>0%</c:formatCode>
                <c:ptCount val="171"/>
                <c:pt idx="0">
                  <c:v>-0.9</c:v>
                </c:pt>
                <c:pt idx="1">
                  <c:v>-0.89</c:v>
                </c:pt>
                <c:pt idx="2">
                  <c:v>-0.88</c:v>
                </c:pt>
                <c:pt idx="3">
                  <c:v>-0.87</c:v>
                </c:pt>
                <c:pt idx="4">
                  <c:v>-0.86</c:v>
                </c:pt>
                <c:pt idx="5">
                  <c:v>-0.85</c:v>
                </c:pt>
                <c:pt idx="6">
                  <c:v>-0.84</c:v>
                </c:pt>
                <c:pt idx="7">
                  <c:v>-0.83</c:v>
                </c:pt>
                <c:pt idx="8">
                  <c:v>-0.82</c:v>
                </c:pt>
                <c:pt idx="9">
                  <c:v>-0.81</c:v>
                </c:pt>
                <c:pt idx="10">
                  <c:v>-0.8</c:v>
                </c:pt>
                <c:pt idx="11">
                  <c:v>-0.79</c:v>
                </c:pt>
                <c:pt idx="12">
                  <c:v>-0.78</c:v>
                </c:pt>
                <c:pt idx="13">
                  <c:v>-0.77</c:v>
                </c:pt>
                <c:pt idx="14">
                  <c:v>-0.76</c:v>
                </c:pt>
                <c:pt idx="15">
                  <c:v>-0.75</c:v>
                </c:pt>
                <c:pt idx="16">
                  <c:v>-0.74</c:v>
                </c:pt>
                <c:pt idx="17">
                  <c:v>-0.73</c:v>
                </c:pt>
                <c:pt idx="18">
                  <c:v>-0.72</c:v>
                </c:pt>
                <c:pt idx="19">
                  <c:v>-0.71</c:v>
                </c:pt>
                <c:pt idx="20">
                  <c:v>-0.7</c:v>
                </c:pt>
                <c:pt idx="21">
                  <c:v>-0.69</c:v>
                </c:pt>
                <c:pt idx="22">
                  <c:v>-0.68</c:v>
                </c:pt>
                <c:pt idx="23">
                  <c:v>-0.67</c:v>
                </c:pt>
                <c:pt idx="24">
                  <c:v>-0.66</c:v>
                </c:pt>
                <c:pt idx="25">
                  <c:v>-0.65</c:v>
                </c:pt>
                <c:pt idx="26">
                  <c:v>-0.64</c:v>
                </c:pt>
                <c:pt idx="27">
                  <c:v>-0.63</c:v>
                </c:pt>
                <c:pt idx="28">
                  <c:v>-0.62</c:v>
                </c:pt>
                <c:pt idx="29">
                  <c:v>-0.61</c:v>
                </c:pt>
                <c:pt idx="30">
                  <c:v>-0.6</c:v>
                </c:pt>
                <c:pt idx="31">
                  <c:v>-0.59</c:v>
                </c:pt>
                <c:pt idx="32">
                  <c:v>-0.57999999999999996</c:v>
                </c:pt>
                <c:pt idx="33">
                  <c:v>-0.56999999999999995</c:v>
                </c:pt>
                <c:pt idx="34">
                  <c:v>-0.56000000000000005</c:v>
                </c:pt>
                <c:pt idx="35">
                  <c:v>-0.55000000000000004</c:v>
                </c:pt>
                <c:pt idx="36">
                  <c:v>-0.54</c:v>
                </c:pt>
                <c:pt idx="37">
                  <c:v>-0.53</c:v>
                </c:pt>
                <c:pt idx="38">
                  <c:v>-0.52</c:v>
                </c:pt>
                <c:pt idx="39">
                  <c:v>-0.51</c:v>
                </c:pt>
                <c:pt idx="40">
                  <c:v>-0.5</c:v>
                </c:pt>
                <c:pt idx="41">
                  <c:v>-0.49</c:v>
                </c:pt>
                <c:pt idx="42">
                  <c:v>-0.48</c:v>
                </c:pt>
                <c:pt idx="43">
                  <c:v>-0.47</c:v>
                </c:pt>
                <c:pt idx="44">
                  <c:v>-0.46</c:v>
                </c:pt>
                <c:pt idx="45">
                  <c:v>-0.45</c:v>
                </c:pt>
                <c:pt idx="46">
                  <c:v>-0.44</c:v>
                </c:pt>
                <c:pt idx="47">
                  <c:v>-0.43</c:v>
                </c:pt>
                <c:pt idx="48">
                  <c:v>-0.42</c:v>
                </c:pt>
                <c:pt idx="49">
                  <c:v>-0.41</c:v>
                </c:pt>
                <c:pt idx="50">
                  <c:v>-0.4</c:v>
                </c:pt>
                <c:pt idx="51">
                  <c:v>-0.39</c:v>
                </c:pt>
                <c:pt idx="52">
                  <c:v>-0.38</c:v>
                </c:pt>
                <c:pt idx="53">
                  <c:v>-0.37</c:v>
                </c:pt>
                <c:pt idx="54">
                  <c:v>-0.36</c:v>
                </c:pt>
                <c:pt idx="55">
                  <c:v>-0.35</c:v>
                </c:pt>
                <c:pt idx="56">
                  <c:v>-0.34</c:v>
                </c:pt>
                <c:pt idx="57">
                  <c:v>-0.32999999999999902</c:v>
                </c:pt>
                <c:pt idx="58">
                  <c:v>-0.31999999999999901</c:v>
                </c:pt>
                <c:pt idx="59">
                  <c:v>-0.309999999999999</c:v>
                </c:pt>
                <c:pt idx="60">
                  <c:v>-0.29999999999999899</c:v>
                </c:pt>
                <c:pt idx="61">
                  <c:v>-0.28999999999999898</c:v>
                </c:pt>
                <c:pt idx="62">
                  <c:v>-0.27999999999999903</c:v>
                </c:pt>
                <c:pt idx="63">
                  <c:v>-0.26999999999999902</c:v>
                </c:pt>
                <c:pt idx="64">
                  <c:v>-0.25999999999999901</c:v>
                </c:pt>
                <c:pt idx="65">
                  <c:v>-0.249999999999999</c:v>
                </c:pt>
                <c:pt idx="66">
                  <c:v>-0.23999999999999899</c:v>
                </c:pt>
                <c:pt idx="67">
                  <c:v>-0.22999999999999901</c:v>
                </c:pt>
                <c:pt idx="68">
                  <c:v>-0.219999999999999</c:v>
                </c:pt>
                <c:pt idx="69">
                  <c:v>-0.20999999999999899</c:v>
                </c:pt>
                <c:pt idx="70">
                  <c:v>-0.19999999999999901</c:v>
                </c:pt>
                <c:pt idx="71">
                  <c:v>-0.189999999999999</c:v>
                </c:pt>
                <c:pt idx="72">
                  <c:v>-0.17999999999999899</c:v>
                </c:pt>
                <c:pt idx="73">
                  <c:v>-0.16999999999999901</c:v>
                </c:pt>
                <c:pt idx="74">
                  <c:v>-0.159999999999999</c:v>
                </c:pt>
                <c:pt idx="75">
                  <c:v>-0.149999999999999</c:v>
                </c:pt>
                <c:pt idx="76">
                  <c:v>-0.13999999999999899</c:v>
                </c:pt>
                <c:pt idx="77">
                  <c:v>-0.12999999999999901</c:v>
                </c:pt>
                <c:pt idx="78">
                  <c:v>-0.119999999999999</c:v>
                </c:pt>
                <c:pt idx="79">
                  <c:v>-0.109999999999999</c:v>
                </c:pt>
                <c:pt idx="80">
                  <c:v>-9.9999999999999006E-2</c:v>
                </c:pt>
                <c:pt idx="81">
                  <c:v>-8.9999999999998997E-2</c:v>
                </c:pt>
                <c:pt idx="82">
                  <c:v>-7.99999999999991E-2</c:v>
                </c:pt>
                <c:pt idx="83">
                  <c:v>-6.9999999999999105E-2</c:v>
                </c:pt>
                <c:pt idx="84">
                  <c:v>-5.9999999999999103E-2</c:v>
                </c:pt>
                <c:pt idx="85">
                  <c:v>-4.9999999999998997E-2</c:v>
                </c:pt>
                <c:pt idx="86">
                  <c:v>-3.9999999999999002E-2</c:v>
                </c:pt>
                <c:pt idx="87">
                  <c:v>-2.9999999999999E-2</c:v>
                </c:pt>
                <c:pt idx="88">
                  <c:v>-1.9999999999999001E-2</c:v>
                </c:pt>
                <c:pt idx="89">
                  <c:v>-9.9999999999990097E-3</c:v>
                </c:pt>
                <c:pt idx="90">
                  <c:v>9.9920072216264108E-16</c:v>
                </c:pt>
                <c:pt idx="91">
                  <c:v>1.0000000000000999E-2</c:v>
                </c:pt>
                <c:pt idx="92">
                  <c:v>2.0000000000001E-2</c:v>
                </c:pt>
                <c:pt idx="93">
                  <c:v>3.0000000000001002E-2</c:v>
                </c:pt>
                <c:pt idx="94">
                  <c:v>4.0000000000000903E-2</c:v>
                </c:pt>
                <c:pt idx="95">
                  <c:v>5.0000000000000898E-2</c:v>
                </c:pt>
                <c:pt idx="96">
                  <c:v>6.00000000000009E-2</c:v>
                </c:pt>
                <c:pt idx="97">
                  <c:v>7.0000000000001006E-2</c:v>
                </c:pt>
                <c:pt idx="98">
                  <c:v>8.0000000000001001E-2</c:v>
                </c:pt>
                <c:pt idx="99">
                  <c:v>9.0000000000000996E-2</c:v>
                </c:pt>
                <c:pt idx="100">
                  <c:v>0.1</c:v>
                </c:pt>
                <c:pt idx="101">
                  <c:v>0.11</c:v>
                </c:pt>
                <c:pt idx="102">
                  <c:v>0.12</c:v>
                </c:pt>
                <c:pt idx="103">
                  <c:v>0.13</c:v>
                </c:pt>
                <c:pt idx="104">
                  <c:v>0.14000000000000001</c:v>
                </c:pt>
                <c:pt idx="105">
                  <c:v>0.15</c:v>
                </c:pt>
                <c:pt idx="106">
                  <c:v>0.16</c:v>
                </c:pt>
                <c:pt idx="107">
                  <c:v>0.17</c:v>
                </c:pt>
                <c:pt idx="108">
                  <c:v>0.18</c:v>
                </c:pt>
                <c:pt idx="109">
                  <c:v>0.19</c:v>
                </c:pt>
                <c:pt idx="110">
                  <c:v>0.2</c:v>
                </c:pt>
                <c:pt idx="111">
                  <c:v>0.21</c:v>
                </c:pt>
                <c:pt idx="112">
                  <c:v>0.22</c:v>
                </c:pt>
                <c:pt idx="113">
                  <c:v>0.23</c:v>
                </c:pt>
                <c:pt idx="114">
                  <c:v>0.24</c:v>
                </c:pt>
                <c:pt idx="115">
                  <c:v>0.25</c:v>
                </c:pt>
                <c:pt idx="116">
                  <c:v>0.26</c:v>
                </c:pt>
                <c:pt idx="117">
                  <c:v>0.27</c:v>
                </c:pt>
                <c:pt idx="118">
                  <c:v>0.28000000000000003</c:v>
                </c:pt>
                <c:pt idx="119">
                  <c:v>0.28999999999999998</c:v>
                </c:pt>
                <c:pt idx="120">
                  <c:v>0.3</c:v>
                </c:pt>
                <c:pt idx="121">
                  <c:v>0.31</c:v>
                </c:pt>
                <c:pt idx="122">
                  <c:v>0.32</c:v>
                </c:pt>
                <c:pt idx="123">
                  <c:v>0.33</c:v>
                </c:pt>
                <c:pt idx="124">
                  <c:v>0.34</c:v>
                </c:pt>
                <c:pt idx="125">
                  <c:v>0.35</c:v>
                </c:pt>
                <c:pt idx="126">
                  <c:v>0.36</c:v>
                </c:pt>
                <c:pt idx="127">
                  <c:v>0.37</c:v>
                </c:pt>
                <c:pt idx="128">
                  <c:v>0.38</c:v>
                </c:pt>
                <c:pt idx="129">
                  <c:v>0.39</c:v>
                </c:pt>
                <c:pt idx="130">
                  <c:v>0.4</c:v>
                </c:pt>
                <c:pt idx="131">
                  <c:v>0.41</c:v>
                </c:pt>
                <c:pt idx="132">
                  <c:v>0.42</c:v>
                </c:pt>
                <c:pt idx="133">
                  <c:v>0.43</c:v>
                </c:pt>
                <c:pt idx="134">
                  <c:v>0.44</c:v>
                </c:pt>
                <c:pt idx="135">
                  <c:v>0.45</c:v>
                </c:pt>
                <c:pt idx="136">
                  <c:v>0.46</c:v>
                </c:pt>
                <c:pt idx="137">
                  <c:v>0.47</c:v>
                </c:pt>
                <c:pt idx="138">
                  <c:v>0.48</c:v>
                </c:pt>
                <c:pt idx="139">
                  <c:v>0.49</c:v>
                </c:pt>
                <c:pt idx="140">
                  <c:v>0.5</c:v>
                </c:pt>
                <c:pt idx="141">
                  <c:v>0.51</c:v>
                </c:pt>
                <c:pt idx="142">
                  <c:v>0.52</c:v>
                </c:pt>
                <c:pt idx="143">
                  <c:v>0.53</c:v>
                </c:pt>
                <c:pt idx="144">
                  <c:v>0.54</c:v>
                </c:pt>
                <c:pt idx="145">
                  <c:v>0.55000000000000004</c:v>
                </c:pt>
                <c:pt idx="146">
                  <c:v>0.56000000000000005</c:v>
                </c:pt>
                <c:pt idx="147">
                  <c:v>0.56999999999999995</c:v>
                </c:pt>
                <c:pt idx="148">
                  <c:v>0.57999999999999996</c:v>
                </c:pt>
                <c:pt idx="149">
                  <c:v>0.59</c:v>
                </c:pt>
                <c:pt idx="150">
                  <c:v>0.6</c:v>
                </c:pt>
                <c:pt idx="151">
                  <c:v>0.61</c:v>
                </c:pt>
                <c:pt idx="152">
                  <c:v>0.62</c:v>
                </c:pt>
                <c:pt idx="153">
                  <c:v>0.63</c:v>
                </c:pt>
                <c:pt idx="154">
                  <c:v>0.64</c:v>
                </c:pt>
                <c:pt idx="155">
                  <c:v>0.65</c:v>
                </c:pt>
                <c:pt idx="156">
                  <c:v>0.66</c:v>
                </c:pt>
                <c:pt idx="157">
                  <c:v>0.67</c:v>
                </c:pt>
                <c:pt idx="158">
                  <c:v>0.68</c:v>
                </c:pt>
                <c:pt idx="159">
                  <c:v>0.69</c:v>
                </c:pt>
                <c:pt idx="160">
                  <c:v>0.7</c:v>
                </c:pt>
                <c:pt idx="161">
                  <c:v>0.71</c:v>
                </c:pt>
                <c:pt idx="162">
                  <c:v>0.72</c:v>
                </c:pt>
                <c:pt idx="163">
                  <c:v>0.73</c:v>
                </c:pt>
                <c:pt idx="164">
                  <c:v>0.74</c:v>
                </c:pt>
                <c:pt idx="165">
                  <c:v>0.75</c:v>
                </c:pt>
                <c:pt idx="166">
                  <c:v>0.76</c:v>
                </c:pt>
                <c:pt idx="167">
                  <c:v>0.77</c:v>
                </c:pt>
                <c:pt idx="168">
                  <c:v>0.78</c:v>
                </c:pt>
                <c:pt idx="169">
                  <c:v>0.79</c:v>
                </c:pt>
                <c:pt idx="170">
                  <c:v>0.8</c:v>
                </c:pt>
              </c:numCache>
            </c:numRef>
          </c:xVal>
          <c:yVal>
            <c:numRef>
              <c:f>'HW(12)'!$B$13:$B$183</c:f>
              <c:numCache>
                <c:formatCode>#,##0.00</c:formatCode>
                <c:ptCount val="171"/>
                <c:pt idx="0">
                  <c:v>-512000000.00000042</c:v>
                </c:pt>
                <c:pt idx="1">
                  <c:v>-371008264.4628101</c:v>
                </c:pt>
                <c:pt idx="2">
                  <c:v>-268666666.66666669</c:v>
                </c:pt>
                <c:pt idx="3">
                  <c:v>-192828402.36686388</c:v>
                </c:pt>
                <c:pt idx="4">
                  <c:v>-135673469.38775501</c:v>
                </c:pt>
                <c:pt idx="5">
                  <c:v>-91999999.999999896</c:v>
                </c:pt>
                <c:pt idx="6">
                  <c:v>-58249999.999999903</c:v>
                </c:pt>
                <c:pt idx="7">
                  <c:v>-31930795.847750768</c:v>
                </c:pt>
                <c:pt idx="8">
                  <c:v>-11259259.259259172</c:v>
                </c:pt>
                <c:pt idx="9">
                  <c:v>5063711.9113572463</c:v>
                </c:pt>
                <c:pt idx="10">
                  <c:v>17999999.99999994</c:v>
                </c:pt>
                <c:pt idx="11">
                  <c:v>28272108.843537405</c:v>
                </c:pt>
                <c:pt idx="12">
                  <c:v>36429752.066115677</c:v>
                </c:pt>
                <c:pt idx="13">
                  <c:v>42896030.245746672</c:v>
                </c:pt>
                <c:pt idx="14">
                  <c:v>48000000</c:v>
                </c:pt>
                <c:pt idx="15">
                  <c:v>52000000</c:v>
                </c:pt>
                <c:pt idx="16">
                  <c:v>55100591.715976328</c:v>
                </c:pt>
                <c:pt idx="17">
                  <c:v>57465020.576131701</c:v>
                </c:pt>
                <c:pt idx="18">
                  <c:v>59224489.795918375</c:v>
                </c:pt>
                <c:pt idx="19">
                  <c:v>60485136.741973862</c:v>
                </c:pt>
                <c:pt idx="20">
                  <c:v>61333333.333333343</c:v>
                </c:pt>
                <c:pt idx="21">
                  <c:v>61839750.260145679</c:v>
                </c:pt>
                <c:pt idx="22">
                  <c:v>62062500</c:v>
                </c:pt>
                <c:pt idx="23">
                  <c:v>62049586.776859507</c:v>
                </c:pt>
                <c:pt idx="24">
                  <c:v>61840830.449826986</c:v>
                </c:pt>
                <c:pt idx="25">
                  <c:v>61469387.755102038</c:v>
                </c:pt>
                <c:pt idx="26">
                  <c:v>60962962.962962955</c:v>
                </c:pt>
                <c:pt idx="27">
                  <c:v>60344777.209642082</c:v>
                </c:pt>
                <c:pt idx="28">
                  <c:v>59634349.030470923</c:v>
                </c:pt>
                <c:pt idx="29">
                  <c:v>58848126.232741609</c:v>
                </c:pt>
                <c:pt idx="30">
                  <c:v>58000000</c:v>
                </c:pt>
                <c:pt idx="31">
                  <c:v>57101725.163593099</c:v>
                </c:pt>
                <c:pt idx="32">
                  <c:v>56163265.306122452</c:v>
                </c:pt>
                <c:pt idx="33">
                  <c:v>55193077.339102209</c:v>
                </c:pt>
                <c:pt idx="34">
                  <c:v>54198347.107438013</c:v>
                </c:pt>
                <c:pt idx="35">
                  <c:v>53185185.185185179</c:v>
                </c:pt>
                <c:pt idx="36">
                  <c:v>52158790.170132324</c:v>
                </c:pt>
                <c:pt idx="37">
                  <c:v>51123585.332729757</c:v>
                </c:pt>
                <c:pt idx="38">
                  <c:v>50083333.333333343</c:v>
                </c:pt>
                <c:pt idx="39">
                  <c:v>49041232.819658473</c:v>
                </c:pt>
                <c:pt idx="40">
                  <c:v>48000000</c:v>
                </c:pt>
                <c:pt idx="41">
                  <c:v>46961937.716262981</c:v>
                </c:pt>
                <c:pt idx="42">
                  <c:v>45928994.082840249</c:v>
                </c:pt>
                <c:pt idx="43">
                  <c:v>44902812.388750449</c:v>
                </c:pt>
                <c:pt idx="44">
                  <c:v>43884773.662551433</c:v>
                </c:pt>
                <c:pt idx="45">
                  <c:v>42876033.05785124</c:v>
                </c:pt>
                <c:pt idx="46">
                  <c:v>41877551.020408154</c:v>
                </c:pt>
                <c:pt idx="47">
                  <c:v>40890120.036934435</c:v>
                </c:pt>
                <c:pt idx="48">
                  <c:v>39914387.633769318</c:v>
                </c:pt>
                <c:pt idx="49">
                  <c:v>38950876.185004294</c:v>
                </c:pt>
                <c:pt idx="50">
                  <c:v>38000000</c:v>
                </c:pt>
                <c:pt idx="51">
                  <c:v>37062080.085998386</c:v>
                </c:pt>
                <c:pt idx="52">
                  <c:v>36137356.91987513</c:v>
                </c:pt>
                <c:pt idx="53">
                  <c:v>35226001.5117158</c:v>
                </c:pt>
                <c:pt idx="54">
                  <c:v>34328125</c:v>
                </c:pt>
                <c:pt idx="55">
                  <c:v>33443786.982248515</c:v>
                </c:pt>
                <c:pt idx="56">
                  <c:v>32573002.754820943</c:v>
                </c:pt>
                <c:pt idx="57">
                  <c:v>31715749.610158071</c:v>
                </c:pt>
                <c:pt idx="58">
                  <c:v>30871972.318339005</c:v>
                </c:pt>
                <c:pt idx="59">
                  <c:v>30041587.901701227</c:v>
                </c:pt>
                <c:pt idx="60">
                  <c:v>29224489.795918271</c:v>
                </c:pt>
                <c:pt idx="61">
                  <c:v>28420551.477881283</c:v>
                </c:pt>
                <c:pt idx="62">
                  <c:v>27629629.629629552</c:v>
                </c:pt>
                <c:pt idx="63">
                  <c:v>26851566.898104638</c:v>
                </c:pt>
                <c:pt idx="64">
                  <c:v>26086194.302410454</c:v>
                </c:pt>
                <c:pt idx="65">
                  <c:v>25333333.333333254</c:v>
                </c:pt>
                <c:pt idx="66">
                  <c:v>24592797.783933446</c:v>
                </c:pt>
                <c:pt idx="67">
                  <c:v>23864395.344914749</c:v>
                </c:pt>
                <c:pt idx="68">
                  <c:v>23147928.994082764</c:v>
                </c:pt>
                <c:pt idx="69">
                  <c:v>22443198.205415726</c:v>
                </c:pt>
                <c:pt idx="70">
                  <c:v>21749999.999999925</c:v>
                </c:pt>
                <c:pt idx="71">
                  <c:v>21068129.858253255</c:v>
                </c:pt>
                <c:pt idx="72">
                  <c:v>20397382.510410398</c:v>
                </c:pt>
                <c:pt idx="73">
                  <c:v>19737552.620118976</c:v>
                </c:pt>
                <c:pt idx="74">
                  <c:v>19088435.374149606</c:v>
                </c:pt>
                <c:pt idx="75">
                  <c:v>18449826.989619315</c:v>
                </c:pt>
                <c:pt idx="76">
                  <c:v>17821525.148728982</c:v>
                </c:pt>
                <c:pt idx="77">
                  <c:v>17203329.369797796</c:v>
                </c:pt>
                <c:pt idx="78">
                  <c:v>16595041.322313994</c:v>
                </c:pt>
                <c:pt idx="79">
                  <c:v>15996465.092791259</c:v>
                </c:pt>
                <c:pt idx="80">
                  <c:v>15407407.407407343</c:v>
                </c:pt>
                <c:pt idx="81">
                  <c:v>14827677.816688739</c:v>
                </c:pt>
                <c:pt idx="82">
                  <c:v>14257088.846880861</c:v>
                </c:pt>
                <c:pt idx="83">
                  <c:v>13695456.122094981</c:v>
                </c:pt>
                <c:pt idx="84">
                  <c:v>13142598.460841954</c:v>
                </c:pt>
                <c:pt idx="85">
                  <c:v>12598337.950138457</c:v>
                </c:pt>
                <c:pt idx="86">
                  <c:v>12062499.999999948</c:v>
                </c:pt>
                <c:pt idx="87">
                  <c:v>11534913.380805559</c:v>
                </c:pt>
                <c:pt idx="88">
                  <c:v>11015410.245730892</c:v>
                </c:pt>
                <c:pt idx="89">
                  <c:v>10503826.140189722</c:v>
                </c:pt>
                <c:pt idx="90">
                  <c:v>9999999.9999999627</c:v>
                </c:pt>
                <c:pt idx="91">
                  <c:v>9503774.1397901773</c:v>
                </c:pt>
                <c:pt idx="92">
                  <c:v>9014994.2329872698</c:v>
                </c:pt>
                <c:pt idx="93">
                  <c:v>8533509.2845696583</c:v>
                </c:pt>
                <c:pt idx="94">
                  <c:v>8059171.5976330936</c:v>
                </c:pt>
                <c:pt idx="95">
                  <c:v>7591836.7346938327</c:v>
                </c:pt>
                <c:pt idx="96">
                  <c:v>7131363.47454606</c:v>
                </c:pt>
                <c:pt idx="97">
                  <c:v>6677613.7653943151</c:v>
                </c:pt>
                <c:pt idx="98">
                  <c:v>6230452.6748970747</c:v>
                </c:pt>
                <c:pt idx="99">
                  <c:v>5789748.3376819715</c:v>
                </c:pt>
                <c:pt idx="100">
                  <c:v>5355371.9008264467</c:v>
                </c:pt>
                <c:pt idx="101">
                  <c:v>4927197.4677380025</c:v>
                </c:pt>
                <c:pt idx="102">
                  <c:v>4505102.040816322</c:v>
                </c:pt>
                <c:pt idx="103">
                  <c:v>4088965.4632312655</c:v>
                </c:pt>
                <c:pt idx="104">
                  <c:v>3678670.360110797</c:v>
                </c:pt>
                <c:pt idx="105">
                  <c:v>3274102.0793950856</c:v>
                </c:pt>
                <c:pt idx="106">
                  <c:v>2875148.6325802654</c:v>
                </c:pt>
                <c:pt idx="107">
                  <c:v>2481700.635546796</c:v>
                </c:pt>
                <c:pt idx="108">
                  <c:v>2093651.2496409118</c:v>
                </c:pt>
                <c:pt idx="109">
                  <c:v>1710896.1231551468</c:v>
                </c:pt>
                <c:pt idx="110">
                  <c:v>1333333.3333333358</c:v>
                </c:pt>
                <c:pt idx="111">
                  <c:v>960863.32900758088</c:v>
                </c:pt>
                <c:pt idx="112">
                  <c:v>593388.87395861</c:v>
                </c:pt>
                <c:pt idx="113">
                  <c:v>230814.99107673764</c:v>
                </c:pt>
                <c:pt idx="114">
                  <c:v>-126951.09261186421</c:v>
                </c:pt>
                <c:pt idx="115">
                  <c:v>-480000</c:v>
                </c:pt>
                <c:pt idx="116">
                  <c:v>-828420.25699168444</c:v>
                </c:pt>
                <c:pt idx="117">
                  <c:v>-1172298.3445966914</c:v>
                </c:pt>
                <c:pt idx="118">
                  <c:v>-1511718.75</c:v>
                </c:pt>
                <c:pt idx="119">
                  <c:v>-1846764.0165855438</c:v>
                </c:pt>
                <c:pt idx="120">
                  <c:v>-2177514.7928994074</c:v>
                </c:pt>
                <c:pt idx="121">
                  <c:v>-2504049.8805430904</c:v>
                </c:pt>
                <c:pt idx="122">
                  <c:v>-2826446.2809917405</c:v>
                </c:pt>
                <c:pt idx="123">
                  <c:v>-3144779.2413364276</c:v>
                </c:pt>
                <c:pt idx="124">
                  <c:v>-3459122.2989529967</c:v>
                </c:pt>
                <c:pt idx="125">
                  <c:v>-3769547.3251028806</c:v>
                </c:pt>
                <c:pt idx="126">
                  <c:v>-4076124.5674740449</c:v>
                </c:pt>
                <c:pt idx="127">
                  <c:v>-4378922.6916724369</c:v>
                </c:pt>
                <c:pt idx="128">
                  <c:v>-4678008.8216761202</c:v>
                </c:pt>
                <c:pt idx="129">
                  <c:v>-4973448.5792660862</c:v>
                </c:pt>
                <c:pt idx="130">
                  <c:v>-5265306.1224489808</c:v>
                </c:pt>
                <c:pt idx="131">
                  <c:v>-5553644.18288818</c:v>
                </c:pt>
                <c:pt idx="132">
                  <c:v>-5838524.102360636</c:v>
                </c:pt>
                <c:pt idx="133">
                  <c:v>-6120005.8682576194</c:v>
                </c:pt>
                <c:pt idx="134">
                  <c:v>-6398148.1481481493</c:v>
                </c:pt>
                <c:pt idx="135">
                  <c:v>-6673008.3234244958</c:v>
                </c:pt>
                <c:pt idx="136">
                  <c:v>-6944642.5220491663</c:v>
                </c:pt>
                <c:pt idx="137">
                  <c:v>-7213105.6504234374</c:v>
                </c:pt>
                <c:pt idx="138">
                  <c:v>-7478451.4243973717</c:v>
                </c:pt>
                <c:pt idx="139">
                  <c:v>-7740732.3994414657</c:v>
                </c:pt>
                <c:pt idx="140">
                  <c:v>-8000000</c:v>
                </c:pt>
                <c:pt idx="141">
                  <c:v>-8256304.5480461419</c:v>
                </c:pt>
                <c:pt idx="142">
                  <c:v>-8509695.2908587232</c:v>
                </c:pt>
                <c:pt idx="143">
                  <c:v>-8760220.428040497</c:v>
                </c:pt>
                <c:pt idx="144">
                  <c:v>-9007927.1377972662</c:v>
                </c:pt>
                <c:pt idx="145">
                  <c:v>-9252861.6024973989</c:v>
                </c:pt>
                <c:pt idx="146">
                  <c:v>-9495069.033530578</c:v>
                </c:pt>
                <c:pt idx="147">
                  <c:v>-9734593.695484601</c:v>
                </c:pt>
                <c:pt idx="148">
                  <c:v>-9971478.929658711</c:v>
                </c:pt>
                <c:pt idx="149">
                  <c:v>-10205767.176931284</c:v>
                </c:pt>
                <c:pt idx="150">
                  <c:v>-10437500</c:v>
                </c:pt>
                <c:pt idx="151">
                  <c:v>-10666718.105011381</c:v>
                </c:pt>
                <c:pt idx="152">
                  <c:v>-10893461.362597167</c:v>
                </c:pt>
                <c:pt idx="153">
                  <c:v>-11117768.828333773</c:v>
                </c:pt>
                <c:pt idx="154">
                  <c:v>-11339678.762641288</c:v>
                </c:pt>
                <c:pt idx="155">
                  <c:v>-11559228.650137737</c:v>
                </c:pt>
                <c:pt idx="156">
                  <c:v>-11776455.218464218</c:v>
                </c:pt>
                <c:pt idx="157">
                  <c:v>-11991394.456595786</c:v>
                </c:pt>
                <c:pt idx="158">
                  <c:v>-12204081.632653065</c:v>
                </c:pt>
                <c:pt idx="159">
                  <c:v>-12414551.311228596</c:v>
                </c:pt>
                <c:pt idx="160">
                  <c:v>-12622837.370242216</c:v>
                </c:pt>
                <c:pt idx="161">
                  <c:v>-12828973.017338663</c:v>
                </c:pt>
                <c:pt idx="162">
                  <c:v>-13032990.805840991</c:v>
                </c:pt>
                <c:pt idx="163">
                  <c:v>-13234922.65027231</c:v>
                </c:pt>
                <c:pt idx="164">
                  <c:v>-13434799.841458581</c:v>
                </c:pt>
                <c:pt idx="165">
                  <c:v>-13632653.061224483</c:v>
                </c:pt>
                <c:pt idx="166">
                  <c:v>-13828512.396694213</c:v>
                </c:pt>
                <c:pt idx="167">
                  <c:v>-14022407.354208559</c:v>
                </c:pt>
                <c:pt idx="168">
                  <c:v>-14214366.872869588</c:v>
                </c:pt>
                <c:pt idx="169">
                  <c:v>-14404419.337723546</c:v>
                </c:pt>
                <c:pt idx="170">
                  <c:v>-14592592.592592597</c:v>
                </c:pt>
              </c:numCache>
            </c:numRef>
          </c:yVal>
          <c:smooth val="1"/>
          <c:extLst>
            <c:ext xmlns:c16="http://schemas.microsoft.com/office/drawing/2014/chart" uri="{C3380CC4-5D6E-409C-BE32-E72D297353CC}">
              <c16:uniqueId val="{00000000-7539-477E-9D57-A5FCCFE9019F}"/>
            </c:ext>
          </c:extLst>
        </c:ser>
        <c:dLbls>
          <c:showLegendKey val="0"/>
          <c:showVal val="0"/>
          <c:showCatName val="0"/>
          <c:showSerName val="0"/>
          <c:showPercent val="0"/>
          <c:showBubbleSize val="0"/>
        </c:dLbls>
        <c:axId val="284507583"/>
        <c:axId val="284525823"/>
      </c:scatterChart>
      <c:valAx>
        <c:axId val="28450758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4525823"/>
        <c:crosses val="autoZero"/>
        <c:crossBetween val="midCat"/>
      </c:valAx>
      <c:valAx>
        <c:axId val="2845258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45075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'HW(12an)'!$B$12</c:f>
              <c:strCache>
                <c:ptCount val="1"/>
                <c:pt idx="0">
                  <c:v>NPV</c:v>
                </c:pt>
              </c:strCache>
            </c:strRef>
          </c:tx>
          <c:marker>
            <c:symbol val="none"/>
          </c:marker>
          <c:xVal>
            <c:numRef>
              <c:f>'HW(12an)'!$A$13:$A$171</c:f>
              <c:numCache>
                <c:formatCode>0%</c:formatCode>
                <c:ptCount val="159"/>
                <c:pt idx="0">
                  <c:v>-0.81</c:v>
                </c:pt>
                <c:pt idx="1">
                  <c:v>-0.8</c:v>
                </c:pt>
                <c:pt idx="2">
                  <c:v>-0.79</c:v>
                </c:pt>
                <c:pt idx="3">
                  <c:v>-0.78</c:v>
                </c:pt>
                <c:pt idx="4">
                  <c:v>-0.77</c:v>
                </c:pt>
                <c:pt idx="5">
                  <c:v>-0.76</c:v>
                </c:pt>
                <c:pt idx="6">
                  <c:v>-0.75</c:v>
                </c:pt>
                <c:pt idx="7">
                  <c:v>-0.74</c:v>
                </c:pt>
                <c:pt idx="8">
                  <c:v>-0.73</c:v>
                </c:pt>
                <c:pt idx="9">
                  <c:v>-0.72</c:v>
                </c:pt>
                <c:pt idx="10">
                  <c:v>-0.71</c:v>
                </c:pt>
                <c:pt idx="11">
                  <c:v>-0.7</c:v>
                </c:pt>
                <c:pt idx="12">
                  <c:v>-0.69</c:v>
                </c:pt>
                <c:pt idx="13">
                  <c:v>-0.68</c:v>
                </c:pt>
                <c:pt idx="14">
                  <c:v>-0.67</c:v>
                </c:pt>
                <c:pt idx="15">
                  <c:v>-0.66</c:v>
                </c:pt>
                <c:pt idx="16">
                  <c:v>-0.65</c:v>
                </c:pt>
                <c:pt idx="17">
                  <c:v>-0.64</c:v>
                </c:pt>
                <c:pt idx="18">
                  <c:v>-0.63</c:v>
                </c:pt>
                <c:pt idx="19">
                  <c:v>-0.62</c:v>
                </c:pt>
                <c:pt idx="20">
                  <c:v>-0.61</c:v>
                </c:pt>
                <c:pt idx="21">
                  <c:v>-0.6</c:v>
                </c:pt>
                <c:pt idx="22">
                  <c:v>-0.59</c:v>
                </c:pt>
                <c:pt idx="23">
                  <c:v>-0.57999999999999996</c:v>
                </c:pt>
                <c:pt idx="24">
                  <c:v>-0.56999999999999995</c:v>
                </c:pt>
                <c:pt idx="25">
                  <c:v>-0.56000000000000005</c:v>
                </c:pt>
                <c:pt idx="26">
                  <c:v>-0.55000000000000004</c:v>
                </c:pt>
                <c:pt idx="27">
                  <c:v>-0.54</c:v>
                </c:pt>
                <c:pt idx="28">
                  <c:v>-0.53</c:v>
                </c:pt>
                <c:pt idx="29">
                  <c:v>-0.52</c:v>
                </c:pt>
                <c:pt idx="30">
                  <c:v>-0.51</c:v>
                </c:pt>
                <c:pt idx="31">
                  <c:v>-0.5</c:v>
                </c:pt>
                <c:pt idx="32">
                  <c:v>-0.49</c:v>
                </c:pt>
                <c:pt idx="33">
                  <c:v>-0.48</c:v>
                </c:pt>
                <c:pt idx="34">
                  <c:v>-0.47</c:v>
                </c:pt>
                <c:pt idx="35">
                  <c:v>-0.46</c:v>
                </c:pt>
                <c:pt idx="36">
                  <c:v>-0.45</c:v>
                </c:pt>
                <c:pt idx="37">
                  <c:v>-0.44</c:v>
                </c:pt>
                <c:pt idx="38">
                  <c:v>-0.43</c:v>
                </c:pt>
                <c:pt idx="39">
                  <c:v>-0.41999999999999899</c:v>
                </c:pt>
                <c:pt idx="40">
                  <c:v>-0.40999999999999898</c:v>
                </c:pt>
                <c:pt idx="41">
                  <c:v>-0.39999999999999902</c:v>
                </c:pt>
                <c:pt idx="42">
                  <c:v>-0.38999999999999901</c:v>
                </c:pt>
                <c:pt idx="43">
                  <c:v>-0.37999999999999901</c:v>
                </c:pt>
                <c:pt idx="44">
                  <c:v>-0.369999999999999</c:v>
                </c:pt>
                <c:pt idx="45">
                  <c:v>-0.35999999999999899</c:v>
                </c:pt>
                <c:pt idx="46">
                  <c:v>-0.34999999999999898</c:v>
                </c:pt>
                <c:pt idx="47">
                  <c:v>-0.33999999999999903</c:v>
                </c:pt>
                <c:pt idx="48">
                  <c:v>-0.32999999999999902</c:v>
                </c:pt>
                <c:pt idx="49">
                  <c:v>-0.31999999999999901</c:v>
                </c:pt>
                <c:pt idx="50">
                  <c:v>-0.309999999999999</c:v>
                </c:pt>
                <c:pt idx="51">
                  <c:v>-0.29999999999999899</c:v>
                </c:pt>
                <c:pt idx="52">
                  <c:v>-0.28999999999999898</c:v>
                </c:pt>
                <c:pt idx="53">
                  <c:v>-0.27999999999999903</c:v>
                </c:pt>
                <c:pt idx="54">
                  <c:v>-0.26999999999999902</c:v>
                </c:pt>
                <c:pt idx="55">
                  <c:v>-0.25999999999999901</c:v>
                </c:pt>
                <c:pt idx="56">
                  <c:v>-0.249999999999999</c:v>
                </c:pt>
                <c:pt idx="57">
                  <c:v>-0.23999999999999899</c:v>
                </c:pt>
                <c:pt idx="58">
                  <c:v>-0.22999999999999901</c:v>
                </c:pt>
                <c:pt idx="59">
                  <c:v>-0.219999999999999</c:v>
                </c:pt>
                <c:pt idx="60">
                  <c:v>-0.20999999999999899</c:v>
                </c:pt>
                <c:pt idx="61">
                  <c:v>-0.19999999999999901</c:v>
                </c:pt>
                <c:pt idx="62">
                  <c:v>-0.189999999999999</c:v>
                </c:pt>
                <c:pt idx="63">
                  <c:v>-0.17999999999999899</c:v>
                </c:pt>
                <c:pt idx="64">
                  <c:v>-0.16999999999999901</c:v>
                </c:pt>
                <c:pt idx="65">
                  <c:v>-0.159999999999999</c:v>
                </c:pt>
                <c:pt idx="66">
                  <c:v>-0.149999999999999</c:v>
                </c:pt>
                <c:pt idx="67">
                  <c:v>-0.13999999999999899</c:v>
                </c:pt>
                <c:pt idx="68">
                  <c:v>-0.12999999999999901</c:v>
                </c:pt>
                <c:pt idx="69">
                  <c:v>-0.119999999999999</c:v>
                </c:pt>
                <c:pt idx="70">
                  <c:v>-0.109999999999999</c:v>
                </c:pt>
                <c:pt idx="71">
                  <c:v>-9.9999999999999006E-2</c:v>
                </c:pt>
                <c:pt idx="72">
                  <c:v>-8.9999999999998997E-2</c:v>
                </c:pt>
                <c:pt idx="73">
                  <c:v>-7.9999999999999002E-2</c:v>
                </c:pt>
                <c:pt idx="74">
                  <c:v>-6.9999999999998994E-2</c:v>
                </c:pt>
                <c:pt idx="75">
                  <c:v>-5.9999999999998901E-2</c:v>
                </c:pt>
                <c:pt idx="76">
                  <c:v>-4.9999999999998997E-2</c:v>
                </c:pt>
                <c:pt idx="77">
                  <c:v>-3.9999999999999002E-2</c:v>
                </c:pt>
                <c:pt idx="78">
                  <c:v>-2.9999999999999E-2</c:v>
                </c:pt>
                <c:pt idx="79">
                  <c:v>-1.9999999999999001E-2</c:v>
                </c:pt>
                <c:pt idx="80">
                  <c:v>-9.9999999999990097E-3</c:v>
                </c:pt>
                <c:pt idx="81">
                  <c:v>9.9920072216264108E-16</c:v>
                </c:pt>
                <c:pt idx="82">
                  <c:v>0.01</c:v>
                </c:pt>
                <c:pt idx="83">
                  <c:v>0.02</c:v>
                </c:pt>
                <c:pt idx="84">
                  <c:v>0.03</c:v>
                </c:pt>
                <c:pt idx="85">
                  <c:v>0.04</c:v>
                </c:pt>
                <c:pt idx="86">
                  <c:v>0.05</c:v>
                </c:pt>
                <c:pt idx="87">
                  <c:v>6.0000000000000102E-2</c:v>
                </c:pt>
                <c:pt idx="88">
                  <c:v>7.0000000000000104E-2</c:v>
                </c:pt>
                <c:pt idx="89">
                  <c:v>8.0000000000000099E-2</c:v>
                </c:pt>
                <c:pt idx="90">
                  <c:v>9.0000000000000094E-2</c:v>
                </c:pt>
                <c:pt idx="91">
                  <c:v>0.1</c:v>
                </c:pt>
                <c:pt idx="92">
                  <c:v>0.11</c:v>
                </c:pt>
                <c:pt idx="93">
                  <c:v>0.12</c:v>
                </c:pt>
                <c:pt idx="94">
                  <c:v>0.13</c:v>
                </c:pt>
                <c:pt idx="95">
                  <c:v>0.14000000000000001</c:v>
                </c:pt>
                <c:pt idx="96">
                  <c:v>0.15</c:v>
                </c:pt>
                <c:pt idx="97">
                  <c:v>0.16</c:v>
                </c:pt>
                <c:pt idx="98">
                  <c:v>0.17</c:v>
                </c:pt>
                <c:pt idx="99">
                  <c:v>0.18</c:v>
                </c:pt>
                <c:pt idx="100">
                  <c:v>0.19</c:v>
                </c:pt>
                <c:pt idx="101">
                  <c:v>0.2</c:v>
                </c:pt>
                <c:pt idx="102">
                  <c:v>0.21</c:v>
                </c:pt>
                <c:pt idx="103">
                  <c:v>0.22</c:v>
                </c:pt>
                <c:pt idx="104">
                  <c:v>0.23</c:v>
                </c:pt>
                <c:pt idx="105">
                  <c:v>0.24</c:v>
                </c:pt>
                <c:pt idx="106">
                  <c:v>0.25</c:v>
                </c:pt>
                <c:pt idx="107">
                  <c:v>0.26</c:v>
                </c:pt>
                <c:pt idx="108">
                  <c:v>0.27</c:v>
                </c:pt>
                <c:pt idx="109">
                  <c:v>0.28000000000000003</c:v>
                </c:pt>
                <c:pt idx="110">
                  <c:v>0.28999999999999998</c:v>
                </c:pt>
                <c:pt idx="111">
                  <c:v>0.3</c:v>
                </c:pt>
                <c:pt idx="112">
                  <c:v>0.31</c:v>
                </c:pt>
                <c:pt idx="113">
                  <c:v>0.32</c:v>
                </c:pt>
                <c:pt idx="114">
                  <c:v>0.33</c:v>
                </c:pt>
                <c:pt idx="115">
                  <c:v>0.34</c:v>
                </c:pt>
                <c:pt idx="116">
                  <c:v>0.35</c:v>
                </c:pt>
                <c:pt idx="117">
                  <c:v>0.36</c:v>
                </c:pt>
                <c:pt idx="118">
                  <c:v>0.37</c:v>
                </c:pt>
                <c:pt idx="119">
                  <c:v>0.38</c:v>
                </c:pt>
                <c:pt idx="120">
                  <c:v>0.39</c:v>
                </c:pt>
                <c:pt idx="121">
                  <c:v>0.4</c:v>
                </c:pt>
                <c:pt idx="122">
                  <c:v>0.41</c:v>
                </c:pt>
                <c:pt idx="123">
                  <c:v>0.42</c:v>
                </c:pt>
                <c:pt idx="124">
                  <c:v>0.43</c:v>
                </c:pt>
                <c:pt idx="125">
                  <c:v>0.44</c:v>
                </c:pt>
                <c:pt idx="126">
                  <c:v>0.45</c:v>
                </c:pt>
                <c:pt idx="127">
                  <c:v>0.46</c:v>
                </c:pt>
                <c:pt idx="128">
                  <c:v>0.47</c:v>
                </c:pt>
                <c:pt idx="129">
                  <c:v>0.48</c:v>
                </c:pt>
                <c:pt idx="130">
                  <c:v>0.49</c:v>
                </c:pt>
                <c:pt idx="131">
                  <c:v>0.5</c:v>
                </c:pt>
                <c:pt idx="132">
                  <c:v>0.51</c:v>
                </c:pt>
                <c:pt idx="133">
                  <c:v>0.52</c:v>
                </c:pt>
                <c:pt idx="134">
                  <c:v>0.53</c:v>
                </c:pt>
                <c:pt idx="135">
                  <c:v>0.54</c:v>
                </c:pt>
                <c:pt idx="136">
                  <c:v>0.55000000000000004</c:v>
                </c:pt>
                <c:pt idx="137">
                  <c:v>0.56000000000000005</c:v>
                </c:pt>
                <c:pt idx="138">
                  <c:v>0.56999999999999995</c:v>
                </c:pt>
                <c:pt idx="139">
                  <c:v>0.57999999999999996</c:v>
                </c:pt>
                <c:pt idx="140">
                  <c:v>0.59</c:v>
                </c:pt>
                <c:pt idx="141">
                  <c:v>0.6</c:v>
                </c:pt>
                <c:pt idx="142">
                  <c:v>0.61</c:v>
                </c:pt>
                <c:pt idx="143">
                  <c:v>0.62</c:v>
                </c:pt>
                <c:pt idx="144">
                  <c:v>0.63</c:v>
                </c:pt>
                <c:pt idx="145">
                  <c:v>0.64</c:v>
                </c:pt>
                <c:pt idx="146">
                  <c:v>0.65</c:v>
                </c:pt>
                <c:pt idx="147">
                  <c:v>0.66</c:v>
                </c:pt>
                <c:pt idx="148">
                  <c:v>0.67</c:v>
                </c:pt>
                <c:pt idx="149">
                  <c:v>0.68</c:v>
                </c:pt>
                <c:pt idx="150">
                  <c:v>0.69</c:v>
                </c:pt>
                <c:pt idx="151">
                  <c:v>0.7</c:v>
                </c:pt>
                <c:pt idx="152">
                  <c:v>0.71</c:v>
                </c:pt>
                <c:pt idx="153">
                  <c:v>0.72</c:v>
                </c:pt>
                <c:pt idx="154">
                  <c:v>0.73</c:v>
                </c:pt>
                <c:pt idx="155">
                  <c:v>0.74</c:v>
                </c:pt>
                <c:pt idx="156">
                  <c:v>0.75</c:v>
                </c:pt>
                <c:pt idx="157">
                  <c:v>0.76</c:v>
                </c:pt>
                <c:pt idx="158">
                  <c:v>0.77</c:v>
                </c:pt>
              </c:numCache>
            </c:numRef>
          </c:xVal>
          <c:yVal>
            <c:numRef>
              <c:f>'HW(12an)'!$B$13:$B$171</c:f>
              <c:numCache>
                <c:formatCode>#,##0.00</c:formatCode>
                <c:ptCount val="159"/>
                <c:pt idx="0">
                  <c:v>5063711.9113572463</c:v>
                </c:pt>
                <c:pt idx="1">
                  <c:v>17999999.99999994</c:v>
                </c:pt>
                <c:pt idx="2">
                  <c:v>28272108.843537405</c:v>
                </c:pt>
                <c:pt idx="3">
                  <c:v>36429752.066115677</c:v>
                </c:pt>
                <c:pt idx="4">
                  <c:v>42896030.245746672</c:v>
                </c:pt>
                <c:pt idx="5">
                  <c:v>48000000</c:v>
                </c:pt>
                <c:pt idx="6">
                  <c:v>52000000</c:v>
                </c:pt>
                <c:pt idx="7">
                  <c:v>55100591.715976328</c:v>
                </c:pt>
                <c:pt idx="8">
                  <c:v>57465020.576131701</c:v>
                </c:pt>
                <c:pt idx="9">
                  <c:v>59224489.795918375</c:v>
                </c:pt>
                <c:pt idx="10">
                  <c:v>60485136.741973862</c:v>
                </c:pt>
                <c:pt idx="11">
                  <c:v>61333333.333333343</c:v>
                </c:pt>
                <c:pt idx="12">
                  <c:v>61839750.260145679</c:v>
                </c:pt>
                <c:pt idx="13">
                  <c:v>62062500</c:v>
                </c:pt>
                <c:pt idx="14">
                  <c:v>62049586.776859507</c:v>
                </c:pt>
                <c:pt idx="15">
                  <c:v>61840830.449826986</c:v>
                </c:pt>
                <c:pt idx="16">
                  <c:v>61469387.755102038</c:v>
                </c:pt>
                <c:pt idx="17">
                  <c:v>60962962.962962955</c:v>
                </c:pt>
                <c:pt idx="18">
                  <c:v>60344777.209642082</c:v>
                </c:pt>
                <c:pt idx="19">
                  <c:v>59634349.030470923</c:v>
                </c:pt>
                <c:pt idx="20">
                  <c:v>58848126.232741609</c:v>
                </c:pt>
                <c:pt idx="21">
                  <c:v>58000000</c:v>
                </c:pt>
                <c:pt idx="22">
                  <c:v>57101725.163593099</c:v>
                </c:pt>
                <c:pt idx="23">
                  <c:v>56163265.306122452</c:v>
                </c:pt>
                <c:pt idx="24">
                  <c:v>55193077.339102209</c:v>
                </c:pt>
                <c:pt idx="25">
                  <c:v>54198347.107438013</c:v>
                </c:pt>
                <c:pt idx="26">
                  <c:v>53185185.185185179</c:v>
                </c:pt>
                <c:pt idx="27">
                  <c:v>52158790.170132324</c:v>
                </c:pt>
                <c:pt idx="28">
                  <c:v>51123585.332729757</c:v>
                </c:pt>
                <c:pt idx="29">
                  <c:v>50083333.333333343</c:v>
                </c:pt>
                <c:pt idx="30">
                  <c:v>49041232.819658473</c:v>
                </c:pt>
                <c:pt idx="31">
                  <c:v>48000000</c:v>
                </c:pt>
                <c:pt idx="32">
                  <c:v>46961937.716262981</c:v>
                </c:pt>
                <c:pt idx="33">
                  <c:v>45928994.082840249</c:v>
                </c:pt>
                <c:pt idx="34">
                  <c:v>44902812.388750449</c:v>
                </c:pt>
                <c:pt idx="35">
                  <c:v>43884773.662551433</c:v>
                </c:pt>
                <c:pt idx="36">
                  <c:v>42876033.05785124</c:v>
                </c:pt>
                <c:pt idx="37">
                  <c:v>41877551.020408154</c:v>
                </c:pt>
                <c:pt idx="38">
                  <c:v>40890120.036934435</c:v>
                </c:pt>
                <c:pt idx="39">
                  <c:v>39914387.633769229</c:v>
                </c:pt>
                <c:pt idx="40">
                  <c:v>38950876.185004219</c:v>
                </c:pt>
                <c:pt idx="41">
                  <c:v>37999999.999999896</c:v>
                </c:pt>
                <c:pt idx="42">
                  <c:v>37062080.085998282</c:v>
                </c:pt>
                <c:pt idx="43">
                  <c:v>36137356.919875041</c:v>
                </c:pt>
                <c:pt idx="44">
                  <c:v>35226001.51171571</c:v>
                </c:pt>
                <c:pt idx="45">
                  <c:v>34328124.999999911</c:v>
                </c:pt>
                <c:pt idx="46">
                  <c:v>33443786.982248425</c:v>
                </c:pt>
                <c:pt idx="47">
                  <c:v>32573002.754820839</c:v>
                </c:pt>
                <c:pt idx="48">
                  <c:v>31715749.610158071</c:v>
                </c:pt>
                <c:pt idx="49">
                  <c:v>30871972.318339005</c:v>
                </c:pt>
                <c:pt idx="50">
                  <c:v>30041587.901701227</c:v>
                </c:pt>
                <c:pt idx="51">
                  <c:v>29224489.795918271</c:v>
                </c:pt>
                <c:pt idx="52">
                  <c:v>28420551.477881283</c:v>
                </c:pt>
                <c:pt idx="53">
                  <c:v>27629629.629629552</c:v>
                </c:pt>
                <c:pt idx="54">
                  <c:v>26851566.898104638</c:v>
                </c:pt>
                <c:pt idx="55">
                  <c:v>26086194.302410454</c:v>
                </c:pt>
                <c:pt idx="56">
                  <c:v>25333333.333333254</c:v>
                </c:pt>
                <c:pt idx="57">
                  <c:v>24592797.783933446</c:v>
                </c:pt>
                <c:pt idx="58">
                  <c:v>23864395.344914749</c:v>
                </c:pt>
                <c:pt idx="59">
                  <c:v>23147928.994082764</c:v>
                </c:pt>
                <c:pt idx="60">
                  <c:v>22443198.205415726</c:v>
                </c:pt>
                <c:pt idx="61">
                  <c:v>21749999.999999925</c:v>
                </c:pt>
                <c:pt idx="62">
                  <c:v>21068129.858253255</c:v>
                </c:pt>
                <c:pt idx="63">
                  <c:v>20397382.510410398</c:v>
                </c:pt>
                <c:pt idx="64">
                  <c:v>19737552.620118976</c:v>
                </c:pt>
                <c:pt idx="65">
                  <c:v>19088435.374149606</c:v>
                </c:pt>
                <c:pt idx="66">
                  <c:v>18449826.989619315</c:v>
                </c:pt>
                <c:pt idx="67">
                  <c:v>17821525.148728982</c:v>
                </c:pt>
                <c:pt idx="68">
                  <c:v>17203329.369797796</c:v>
                </c:pt>
                <c:pt idx="69">
                  <c:v>16595041.322313994</c:v>
                </c:pt>
                <c:pt idx="70">
                  <c:v>15996465.092791259</c:v>
                </c:pt>
                <c:pt idx="71">
                  <c:v>15407407.407407343</c:v>
                </c:pt>
                <c:pt idx="72">
                  <c:v>14827677.816688739</c:v>
                </c:pt>
                <c:pt idx="73">
                  <c:v>14257088.846880853</c:v>
                </c:pt>
                <c:pt idx="74">
                  <c:v>13695456.122094981</c:v>
                </c:pt>
                <c:pt idx="75">
                  <c:v>13142598.460841954</c:v>
                </c:pt>
                <c:pt idx="76">
                  <c:v>12598337.950138457</c:v>
                </c:pt>
                <c:pt idx="77">
                  <c:v>12062499.999999948</c:v>
                </c:pt>
                <c:pt idx="78">
                  <c:v>11534913.380805559</c:v>
                </c:pt>
                <c:pt idx="79">
                  <c:v>11015410.245730892</c:v>
                </c:pt>
                <c:pt idx="80">
                  <c:v>10503826.140189722</c:v>
                </c:pt>
                <c:pt idx="81">
                  <c:v>9999999.9999999627</c:v>
                </c:pt>
                <c:pt idx="82">
                  <c:v>9503774.1397902146</c:v>
                </c:pt>
                <c:pt idx="83">
                  <c:v>9014994.2329873145</c:v>
                </c:pt>
                <c:pt idx="84">
                  <c:v>8533509.284569703</c:v>
                </c:pt>
                <c:pt idx="85">
                  <c:v>8059171.5976331383</c:v>
                </c:pt>
                <c:pt idx="86">
                  <c:v>7591836.7346938774</c:v>
                </c:pt>
                <c:pt idx="87">
                  <c:v>7131363.4745461047</c:v>
                </c:pt>
                <c:pt idx="88">
                  <c:v>6677613.7653943598</c:v>
                </c:pt>
                <c:pt idx="89">
                  <c:v>6230452.674897112</c:v>
                </c:pt>
                <c:pt idx="90">
                  <c:v>5789748.3376820087</c:v>
                </c:pt>
                <c:pt idx="91">
                  <c:v>5355371.9008264467</c:v>
                </c:pt>
                <c:pt idx="92">
                  <c:v>4927197.4677380025</c:v>
                </c:pt>
                <c:pt idx="93">
                  <c:v>4505102.040816322</c:v>
                </c:pt>
                <c:pt idx="94">
                  <c:v>4088965.4632312655</c:v>
                </c:pt>
                <c:pt idx="95">
                  <c:v>3678670.360110797</c:v>
                </c:pt>
                <c:pt idx="96">
                  <c:v>3274102.0793950856</c:v>
                </c:pt>
                <c:pt idx="97">
                  <c:v>2875148.6325802654</c:v>
                </c:pt>
                <c:pt idx="98">
                  <c:v>2481700.635546796</c:v>
                </c:pt>
                <c:pt idx="99">
                  <c:v>2093651.2496409118</c:v>
                </c:pt>
                <c:pt idx="100">
                  <c:v>1710896.1231551468</c:v>
                </c:pt>
                <c:pt idx="101">
                  <c:v>1333333.3333333358</c:v>
                </c:pt>
                <c:pt idx="102">
                  <c:v>960863.32900758088</c:v>
                </c:pt>
                <c:pt idx="103">
                  <c:v>593388.87395861</c:v>
                </c:pt>
                <c:pt idx="104">
                  <c:v>230814.99107673764</c:v>
                </c:pt>
                <c:pt idx="105">
                  <c:v>-126951.09261186421</c:v>
                </c:pt>
                <c:pt idx="106">
                  <c:v>-480000</c:v>
                </c:pt>
                <c:pt idx="107">
                  <c:v>-828420.25699168444</c:v>
                </c:pt>
                <c:pt idx="108">
                  <c:v>-1172298.3445966914</c:v>
                </c:pt>
                <c:pt idx="109">
                  <c:v>-1511718.75</c:v>
                </c:pt>
                <c:pt idx="110">
                  <c:v>-1846764.0165855438</c:v>
                </c:pt>
                <c:pt idx="111">
                  <c:v>-2177514.7928994074</c:v>
                </c:pt>
                <c:pt idx="112">
                  <c:v>-2504049.8805430904</c:v>
                </c:pt>
                <c:pt idx="113">
                  <c:v>-2826446.2809917405</c:v>
                </c:pt>
                <c:pt idx="114">
                  <c:v>-3144779.2413364276</c:v>
                </c:pt>
                <c:pt idx="115">
                  <c:v>-3459122.2989529967</c:v>
                </c:pt>
                <c:pt idx="116">
                  <c:v>-3769547.3251028806</c:v>
                </c:pt>
                <c:pt idx="117">
                  <c:v>-4076124.5674740449</c:v>
                </c:pt>
                <c:pt idx="118">
                  <c:v>-4378922.6916724369</c:v>
                </c:pt>
                <c:pt idx="119">
                  <c:v>-4678008.8216761202</c:v>
                </c:pt>
                <c:pt idx="120">
                  <c:v>-4973448.5792660862</c:v>
                </c:pt>
                <c:pt idx="121">
                  <c:v>-5265306.1224489808</c:v>
                </c:pt>
                <c:pt idx="122">
                  <c:v>-5553644.18288818</c:v>
                </c:pt>
                <c:pt idx="123">
                  <c:v>-5838524.102360636</c:v>
                </c:pt>
                <c:pt idx="124">
                  <c:v>-6120005.8682576194</c:v>
                </c:pt>
                <c:pt idx="125">
                  <c:v>-6398148.1481481493</c:v>
                </c:pt>
                <c:pt idx="126">
                  <c:v>-6673008.3234244958</c:v>
                </c:pt>
                <c:pt idx="127">
                  <c:v>-6944642.5220491663</c:v>
                </c:pt>
                <c:pt idx="128">
                  <c:v>-7213105.6504234374</c:v>
                </c:pt>
                <c:pt idx="129">
                  <c:v>-7478451.4243973717</c:v>
                </c:pt>
                <c:pt idx="130">
                  <c:v>-7740732.3994414657</c:v>
                </c:pt>
                <c:pt idx="131">
                  <c:v>-8000000</c:v>
                </c:pt>
                <c:pt idx="132">
                  <c:v>-8256304.5480461419</c:v>
                </c:pt>
                <c:pt idx="133">
                  <c:v>-8509695.2908587232</c:v>
                </c:pt>
                <c:pt idx="134">
                  <c:v>-8760220.428040497</c:v>
                </c:pt>
                <c:pt idx="135">
                  <c:v>-9007927.1377972662</c:v>
                </c:pt>
                <c:pt idx="136">
                  <c:v>-9252861.6024973989</c:v>
                </c:pt>
                <c:pt idx="137">
                  <c:v>-9495069.033530578</c:v>
                </c:pt>
                <c:pt idx="138">
                  <c:v>-9734593.695484601</c:v>
                </c:pt>
                <c:pt idx="139">
                  <c:v>-9971478.929658711</c:v>
                </c:pt>
                <c:pt idx="140">
                  <c:v>-10205767.176931284</c:v>
                </c:pt>
                <c:pt idx="141">
                  <c:v>-10437500</c:v>
                </c:pt>
                <c:pt idx="142">
                  <c:v>-10666718.105011381</c:v>
                </c:pt>
                <c:pt idx="143">
                  <c:v>-10893461.362597167</c:v>
                </c:pt>
                <c:pt idx="144">
                  <c:v>-11117768.828333773</c:v>
                </c:pt>
                <c:pt idx="145">
                  <c:v>-11339678.762641288</c:v>
                </c:pt>
                <c:pt idx="146">
                  <c:v>-11559228.650137737</c:v>
                </c:pt>
                <c:pt idx="147">
                  <c:v>-11776455.218464218</c:v>
                </c:pt>
                <c:pt idx="148">
                  <c:v>-11991394.456595786</c:v>
                </c:pt>
                <c:pt idx="149">
                  <c:v>-12204081.632653065</c:v>
                </c:pt>
                <c:pt idx="150">
                  <c:v>-12414551.311228596</c:v>
                </c:pt>
                <c:pt idx="151">
                  <c:v>-12622837.370242216</c:v>
                </c:pt>
                <c:pt idx="152">
                  <c:v>-12828973.017338663</c:v>
                </c:pt>
                <c:pt idx="153">
                  <c:v>-13032990.805840991</c:v>
                </c:pt>
                <c:pt idx="154">
                  <c:v>-13234922.65027231</c:v>
                </c:pt>
                <c:pt idx="155">
                  <c:v>-13434799.841458581</c:v>
                </c:pt>
                <c:pt idx="156">
                  <c:v>-13632653.061224483</c:v>
                </c:pt>
                <c:pt idx="157">
                  <c:v>-13828512.396694213</c:v>
                </c:pt>
                <c:pt idx="158">
                  <c:v>-14022407.354208559</c:v>
                </c:pt>
              </c:numCache>
            </c:numRef>
          </c:yVal>
          <c:smooth val="1"/>
          <c:extLst>
            <c:ext xmlns:c16="http://schemas.microsoft.com/office/drawing/2014/chart" uri="{C3380CC4-5D6E-409C-BE32-E72D297353CC}">
              <c16:uniqueId val="{00000000-AE32-4DE5-BBDA-C7349B8D465C}"/>
            </c:ext>
          </c:extLst>
        </c:ser>
        <c:dLbls>
          <c:showLegendKey val="0"/>
          <c:showVal val="0"/>
          <c:showCatName val="0"/>
          <c:showSerName val="0"/>
          <c:showPercent val="0"/>
          <c:showBubbleSize val="0"/>
        </c:dLbls>
        <c:axId val="859002383"/>
        <c:axId val="1"/>
      </c:scatterChart>
      <c:valAx>
        <c:axId val="859002383"/>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9002383"/>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472757</xdr:colOff>
      <xdr:row>2</xdr:row>
      <xdr:rowOff>21907</xdr:rowOff>
    </xdr:from>
    <xdr:to>
      <xdr:col>10</xdr:col>
      <xdr:colOff>167957</xdr:colOff>
      <xdr:row>16</xdr:row>
      <xdr:rowOff>159702</xdr:rowOff>
    </xdr:to>
    <xdr:graphicFrame macro="">
      <xdr:nvGraphicFramePr>
        <xdr:cNvPr id="2" name="Chart 1">
          <a:extLst>
            <a:ext uri="{FF2B5EF4-FFF2-40B4-BE49-F238E27FC236}">
              <a16:creationId xmlns:a16="http://schemas.microsoft.com/office/drawing/2014/main" id="{4A2ADEA0-1D30-A669-5F7A-7CEA0848DD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488950</xdr:colOff>
      <xdr:row>1</xdr:row>
      <xdr:rowOff>63500</xdr:rowOff>
    </xdr:from>
    <xdr:to>
      <xdr:col>10</xdr:col>
      <xdr:colOff>184150</xdr:colOff>
      <xdr:row>16</xdr:row>
      <xdr:rowOff>31750</xdr:rowOff>
    </xdr:to>
    <xdr:graphicFrame macro="">
      <xdr:nvGraphicFramePr>
        <xdr:cNvPr id="2" name="Chart 1">
          <a:extLst>
            <a:ext uri="{FF2B5EF4-FFF2-40B4-BE49-F238E27FC236}">
              <a16:creationId xmlns:a16="http://schemas.microsoft.com/office/drawing/2014/main" id="{A8F56C59-6626-447F-96D7-45B693E80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girvin\Desktop\00-455-2025\02-VideosFilesHomework\Ch07\Files\ACCTG455-Ch07-HomeworkAnswer.xlsx" TargetMode="External"/><Relationship Id="rId1" Type="http://schemas.openxmlformats.org/officeDocument/2006/relationships/externalLinkPath" Target="/Users/mgirvin/Desktop/00-455-2025/02-VideosFilesHomework/Ch07/Files/ACCTG455-Ch07-HomeworkAns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re"/>
      <sheetName val="HW Templates ==&gt;"/>
      <sheetName val="STP7(1)"/>
      <sheetName val="STP7(1an)"/>
      <sheetName val="STP7(2)"/>
      <sheetName val="STP7(2an)"/>
      <sheetName val="CTandCR"/>
      <sheetName val="CTandCR(an)"/>
      <sheetName val="QP(1)"/>
      <sheetName val="QP(1an)"/>
      <sheetName val="QP(2and3)"/>
      <sheetName val="QP(2and3an)"/>
      <sheetName val="QP(7)"/>
      <sheetName val="QP(7an)"/>
      <sheetName val="QP(11)"/>
      <sheetName val="QP(11an)"/>
      <sheetName val="QP(15)"/>
      <sheetName val="QP(15an)"/>
      <sheetName val="QP(17)"/>
      <sheetName val="QP(17an)"/>
      <sheetName val="QP(18)"/>
      <sheetName val="QP(18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5201-3FD6-49E9-846D-3D78EFEFF266}">
  <sheetPr>
    <tabColor rgb="FFEE0000"/>
  </sheetPr>
  <dimension ref="A2:G51"/>
  <sheetViews>
    <sheetView zoomScale="85" zoomScaleNormal="85" workbookViewId="0"/>
  </sheetViews>
  <sheetFormatPr defaultRowHeight="14.4" x14ac:dyDescent="0.3"/>
  <cols>
    <col min="1" max="1" width="2.77734375" customWidth="1"/>
    <col min="2" max="2" width="18.5546875" customWidth="1"/>
    <col min="3" max="3" width="80.21875" customWidth="1"/>
    <col min="4" max="4" width="13.6640625" bestFit="1" customWidth="1"/>
    <col min="5" max="5" width="12.33203125" bestFit="1" customWidth="1"/>
    <col min="6" max="6" width="20.88671875" customWidth="1"/>
    <col min="9" max="9" width="30.21875" customWidth="1"/>
    <col min="11" max="11" width="12" customWidth="1"/>
  </cols>
  <sheetData>
    <row r="2" spans="2:6" x14ac:dyDescent="0.3">
      <c r="B2" s="71" t="s">
        <v>66</v>
      </c>
      <c r="C2" s="71" t="s">
        <v>67</v>
      </c>
      <c r="D2" s="71" t="s">
        <v>68</v>
      </c>
      <c r="E2" s="71" t="s">
        <v>69</v>
      </c>
      <c r="F2" s="71" t="s">
        <v>70</v>
      </c>
    </row>
    <row r="3" spans="2:6" x14ac:dyDescent="0.3">
      <c r="B3" s="72" t="s">
        <v>78</v>
      </c>
      <c r="C3" s="73" t="s">
        <v>80</v>
      </c>
      <c r="D3" s="72">
        <f t="shared" ref="D3:D47" si="0">100/ROWS(C3:C47)</f>
        <v>2.2222222222222223</v>
      </c>
      <c r="E3" s="72">
        <f t="shared" ref="E3:E47" si="1">D3</f>
        <v>2.2222222222222223</v>
      </c>
      <c r="F3" s="73"/>
    </row>
    <row r="4" spans="2:6" x14ac:dyDescent="0.3">
      <c r="B4" s="72"/>
      <c r="C4" s="73" t="s">
        <v>81</v>
      </c>
      <c r="D4" s="72">
        <f t="shared" si="0"/>
        <v>2.2222222222222223</v>
      </c>
      <c r="E4" s="72">
        <f t="shared" si="1"/>
        <v>2.2222222222222223</v>
      </c>
      <c r="F4" s="73"/>
    </row>
    <row r="5" spans="2:6" x14ac:dyDescent="0.3">
      <c r="B5" s="74" t="s">
        <v>79</v>
      </c>
      <c r="C5" s="75" t="s">
        <v>83</v>
      </c>
      <c r="D5" s="74">
        <f t="shared" si="0"/>
        <v>2.2222222222222223</v>
      </c>
      <c r="E5" s="74">
        <f t="shared" si="1"/>
        <v>2.2222222222222223</v>
      </c>
      <c r="F5" s="75"/>
    </row>
    <row r="6" spans="2:6" x14ac:dyDescent="0.3">
      <c r="B6" s="74"/>
      <c r="C6" s="75" t="s">
        <v>84</v>
      </c>
      <c r="D6" s="74">
        <f t="shared" si="0"/>
        <v>2.2222222222222223</v>
      </c>
      <c r="E6" s="74">
        <f t="shared" si="1"/>
        <v>2.2222222222222223</v>
      </c>
      <c r="F6" s="75"/>
    </row>
    <row r="7" spans="2:6" x14ac:dyDescent="0.3">
      <c r="B7" s="74"/>
      <c r="C7" s="75" t="s">
        <v>85</v>
      </c>
      <c r="D7" s="74">
        <f t="shared" si="0"/>
        <v>2.2222222222222223</v>
      </c>
      <c r="E7" s="74">
        <f t="shared" si="1"/>
        <v>2.2222222222222223</v>
      </c>
      <c r="F7" s="75"/>
    </row>
    <row r="8" spans="2:6" x14ac:dyDescent="0.3">
      <c r="B8" s="74"/>
      <c r="C8" s="75" t="s">
        <v>86</v>
      </c>
      <c r="D8" s="74">
        <f t="shared" si="0"/>
        <v>2.2222222222222223</v>
      </c>
      <c r="E8" s="74">
        <f t="shared" si="1"/>
        <v>2.2222222222222223</v>
      </c>
      <c r="F8" s="75"/>
    </row>
    <row r="9" spans="2:6" x14ac:dyDescent="0.3">
      <c r="B9" s="72" t="s">
        <v>82</v>
      </c>
      <c r="C9" s="73" t="s">
        <v>87</v>
      </c>
      <c r="D9" s="72">
        <f t="shared" si="0"/>
        <v>2.2222222222222223</v>
      </c>
      <c r="E9" s="72">
        <f t="shared" si="1"/>
        <v>2.2222222222222223</v>
      </c>
      <c r="F9" s="73"/>
    </row>
    <row r="10" spans="2:6" x14ac:dyDescent="0.3">
      <c r="B10" s="72"/>
      <c r="C10" s="73" t="s">
        <v>88</v>
      </c>
      <c r="D10" s="72">
        <f t="shared" si="0"/>
        <v>2.2222222222222223</v>
      </c>
      <c r="E10" s="72">
        <f t="shared" si="1"/>
        <v>2.2222222222222223</v>
      </c>
      <c r="F10" s="73"/>
    </row>
    <row r="11" spans="2:6" x14ac:dyDescent="0.3">
      <c r="B11" s="72"/>
      <c r="C11" s="73" t="s">
        <v>89</v>
      </c>
      <c r="D11" s="72">
        <f t="shared" si="0"/>
        <v>2.2222222222222223</v>
      </c>
      <c r="E11" s="72">
        <f t="shared" si="1"/>
        <v>2.2222222222222223</v>
      </c>
      <c r="F11" s="73"/>
    </row>
    <row r="12" spans="2:6" x14ac:dyDescent="0.3">
      <c r="B12" s="74" t="s">
        <v>71</v>
      </c>
      <c r="C12" s="75" t="s">
        <v>91</v>
      </c>
      <c r="D12" s="74">
        <f t="shared" si="0"/>
        <v>2.2222222222222223</v>
      </c>
      <c r="E12" s="74">
        <f t="shared" si="1"/>
        <v>2.2222222222222223</v>
      </c>
      <c r="F12" s="75"/>
    </row>
    <row r="13" spans="2:6" x14ac:dyDescent="0.3">
      <c r="B13" s="74"/>
      <c r="C13" s="75" t="s">
        <v>92</v>
      </c>
      <c r="D13" s="74">
        <f t="shared" si="0"/>
        <v>2.2222222222222223</v>
      </c>
      <c r="E13" s="74">
        <f t="shared" si="1"/>
        <v>2.2222222222222223</v>
      </c>
      <c r="F13" s="75"/>
    </row>
    <row r="14" spans="2:6" x14ac:dyDescent="0.3">
      <c r="B14" s="74"/>
      <c r="C14" s="75" t="s">
        <v>95</v>
      </c>
      <c r="D14" s="74">
        <f t="shared" si="0"/>
        <v>2.2222222222222223</v>
      </c>
      <c r="E14" s="74">
        <f t="shared" si="1"/>
        <v>2.2222222222222223</v>
      </c>
      <c r="F14" s="75"/>
    </row>
    <row r="15" spans="2:6" x14ac:dyDescent="0.3">
      <c r="B15" s="72" t="s">
        <v>93</v>
      </c>
      <c r="C15" s="73" t="s">
        <v>96</v>
      </c>
      <c r="D15" s="72">
        <f t="shared" si="0"/>
        <v>2.2222222222222223</v>
      </c>
      <c r="E15" s="72">
        <f t="shared" si="1"/>
        <v>2.2222222222222223</v>
      </c>
      <c r="F15" s="73"/>
    </row>
    <row r="16" spans="2:6" ht="28.8" x14ac:dyDescent="0.3">
      <c r="B16" s="72"/>
      <c r="C16" s="73" t="s">
        <v>97</v>
      </c>
      <c r="D16" s="72">
        <f t="shared" si="0"/>
        <v>2.2222222222222223</v>
      </c>
      <c r="E16" s="72">
        <f t="shared" si="1"/>
        <v>2.2222222222222223</v>
      </c>
      <c r="F16" s="73"/>
    </row>
    <row r="17" spans="2:7" ht="28.8" x14ac:dyDescent="0.3">
      <c r="B17" s="72"/>
      <c r="C17" s="73" t="s">
        <v>98</v>
      </c>
      <c r="D17" s="72">
        <f t="shared" si="0"/>
        <v>2.2222222222222223</v>
      </c>
      <c r="E17" s="72">
        <f t="shared" si="1"/>
        <v>2.2222222222222223</v>
      </c>
      <c r="F17" s="73"/>
    </row>
    <row r="18" spans="2:7" ht="28.8" x14ac:dyDescent="0.3">
      <c r="B18" s="72"/>
      <c r="C18" s="73" t="s">
        <v>99</v>
      </c>
      <c r="D18" s="72">
        <f t="shared" si="0"/>
        <v>2.2222222222222223</v>
      </c>
      <c r="E18" s="72">
        <f t="shared" si="1"/>
        <v>2.2222222222222223</v>
      </c>
      <c r="F18" s="73"/>
      <c r="G18" s="76"/>
    </row>
    <row r="19" spans="2:7" ht="28.8" x14ac:dyDescent="0.3">
      <c r="B19" s="72"/>
      <c r="C19" s="73" t="s">
        <v>100</v>
      </c>
      <c r="D19" s="72">
        <f t="shared" si="0"/>
        <v>2.2222222222222223</v>
      </c>
      <c r="E19" s="72">
        <f t="shared" si="1"/>
        <v>2.2222222222222223</v>
      </c>
      <c r="F19" s="73"/>
      <c r="G19" s="76"/>
    </row>
    <row r="20" spans="2:7" x14ac:dyDescent="0.3">
      <c r="B20" s="74" t="s">
        <v>94</v>
      </c>
      <c r="C20" s="75" t="s">
        <v>101</v>
      </c>
      <c r="D20" s="74">
        <f t="shared" si="0"/>
        <v>2.2222222222222223</v>
      </c>
      <c r="E20" s="74">
        <f t="shared" si="1"/>
        <v>2.2222222222222223</v>
      </c>
      <c r="F20" s="75"/>
      <c r="G20" s="76"/>
    </row>
    <row r="21" spans="2:7" x14ac:dyDescent="0.3">
      <c r="B21" s="74"/>
      <c r="C21" s="75" t="s">
        <v>102</v>
      </c>
      <c r="D21" s="74">
        <f t="shared" si="0"/>
        <v>2.2222222222222223</v>
      </c>
      <c r="E21" s="74">
        <f t="shared" si="1"/>
        <v>2.2222222222222223</v>
      </c>
      <c r="F21" s="75"/>
      <c r="G21" s="76"/>
    </row>
    <row r="22" spans="2:7" x14ac:dyDescent="0.3">
      <c r="B22" s="74"/>
      <c r="C22" s="75" t="s">
        <v>103</v>
      </c>
      <c r="D22" s="74">
        <f t="shared" si="0"/>
        <v>2.2222222222222223</v>
      </c>
      <c r="E22" s="74">
        <f t="shared" si="1"/>
        <v>2.2222222222222223</v>
      </c>
      <c r="F22" s="75"/>
      <c r="G22" s="76"/>
    </row>
    <row r="23" spans="2:7" x14ac:dyDescent="0.3">
      <c r="B23" s="74"/>
      <c r="C23" s="75" t="s">
        <v>104</v>
      </c>
      <c r="D23" s="74">
        <f t="shared" si="0"/>
        <v>2.2222222222222223</v>
      </c>
      <c r="E23" s="74">
        <f t="shared" si="1"/>
        <v>2.2222222222222223</v>
      </c>
      <c r="F23" s="75"/>
      <c r="G23" s="76"/>
    </row>
    <row r="24" spans="2:7" x14ac:dyDescent="0.3">
      <c r="B24" s="74"/>
      <c r="C24" s="78" t="s">
        <v>105</v>
      </c>
      <c r="D24" s="74">
        <f t="shared" si="0"/>
        <v>2.2222222222222223</v>
      </c>
      <c r="E24" s="74">
        <f t="shared" si="1"/>
        <v>2.2222222222222223</v>
      </c>
      <c r="F24" s="75"/>
      <c r="G24" s="76"/>
    </row>
    <row r="25" spans="2:7" ht="28.8" x14ac:dyDescent="0.3">
      <c r="B25" s="74"/>
      <c r="C25" s="78" t="s">
        <v>106</v>
      </c>
      <c r="D25" s="74">
        <f t="shared" si="0"/>
        <v>2.2222222222222223</v>
      </c>
      <c r="E25" s="74">
        <f t="shared" si="1"/>
        <v>2.2222222222222223</v>
      </c>
      <c r="F25" s="75"/>
      <c r="G25" s="76"/>
    </row>
    <row r="26" spans="2:7" ht="43.2" x14ac:dyDescent="0.3">
      <c r="B26" s="74"/>
      <c r="C26" s="78" t="s">
        <v>107</v>
      </c>
      <c r="D26" s="74">
        <f t="shared" si="0"/>
        <v>2.2222222222222223</v>
      </c>
      <c r="E26" s="74">
        <f t="shared" si="1"/>
        <v>2.2222222222222223</v>
      </c>
      <c r="F26" s="75"/>
      <c r="G26" s="76"/>
    </row>
    <row r="27" spans="2:7" x14ac:dyDescent="0.3">
      <c r="B27" s="72" t="s">
        <v>72</v>
      </c>
      <c r="C27" s="77" t="s">
        <v>108</v>
      </c>
      <c r="D27" s="72">
        <f t="shared" si="0"/>
        <v>2.2222222222222223</v>
      </c>
      <c r="E27" s="72">
        <f t="shared" si="1"/>
        <v>2.2222222222222223</v>
      </c>
      <c r="F27" s="73"/>
      <c r="G27" s="76"/>
    </row>
    <row r="28" spans="2:7" x14ac:dyDescent="0.3">
      <c r="B28" s="72"/>
      <c r="C28" s="77" t="s">
        <v>109</v>
      </c>
      <c r="D28" s="72">
        <f t="shared" si="0"/>
        <v>2.2222222222222223</v>
      </c>
      <c r="E28" s="72">
        <f t="shared" si="1"/>
        <v>2.2222222222222223</v>
      </c>
      <c r="F28" s="73"/>
      <c r="G28" s="76"/>
    </row>
    <row r="29" spans="2:7" x14ac:dyDescent="0.3">
      <c r="B29" s="72"/>
      <c r="C29" s="77" t="s">
        <v>110</v>
      </c>
      <c r="D29" s="72">
        <f t="shared" si="0"/>
        <v>2.2222222222222223</v>
      </c>
      <c r="E29" s="72">
        <f t="shared" si="1"/>
        <v>2.2222222222222223</v>
      </c>
      <c r="F29" s="73"/>
      <c r="G29" s="76"/>
    </row>
    <row r="30" spans="2:7" x14ac:dyDescent="0.3">
      <c r="B30" s="72"/>
      <c r="C30" s="73" t="s">
        <v>111</v>
      </c>
      <c r="D30" s="72">
        <f t="shared" si="0"/>
        <v>2.2222222222222223</v>
      </c>
      <c r="E30" s="72">
        <f t="shared" si="1"/>
        <v>2.2222222222222223</v>
      </c>
      <c r="F30" s="73"/>
      <c r="G30" s="76"/>
    </row>
    <row r="31" spans="2:7" x14ac:dyDescent="0.3">
      <c r="B31" s="72"/>
      <c r="C31" s="77" t="s">
        <v>112</v>
      </c>
      <c r="D31" s="72">
        <f t="shared" si="0"/>
        <v>2.2222222222222223</v>
      </c>
      <c r="E31" s="72">
        <f t="shared" si="1"/>
        <v>2.2222222222222223</v>
      </c>
      <c r="F31" s="73"/>
      <c r="G31" s="76"/>
    </row>
    <row r="32" spans="2:7" x14ac:dyDescent="0.3">
      <c r="B32" s="72"/>
      <c r="C32" s="77" t="s">
        <v>113</v>
      </c>
      <c r="D32" s="72">
        <f t="shared" si="0"/>
        <v>2.2222222222222223</v>
      </c>
      <c r="E32" s="72">
        <f t="shared" si="1"/>
        <v>2.2222222222222223</v>
      </c>
      <c r="F32" s="73"/>
      <c r="G32" s="76"/>
    </row>
    <row r="33" spans="2:7" x14ac:dyDescent="0.3">
      <c r="B33" s="74" t="s">
        <v>117</v>
      </c>
      <c r="C33" s="78" t="s">
        <v>115</v>
      </c>
      <c r="D33" s="74">
        <f t="shared" si="0"/>
        <v>2.2222222222222223</v>
      </c>
      <c r="E33" s="74">
        <f t="shared" si="1"/>
        <v>2.2222222222222223</v>
      </c>
      <c r="F33" s="75"/>
      <c r="G33" s="76"/>
    </row>
    <row r="34" spans="2:7" ht="28.8" x14ac:dyDescent="0.3">
      <c r="B34" s="74"/>
      <c r="C34" s="78" t="s">
        <v>116</v>
      </c>
      <c r="D34" s="74">
        <f t="shared" si="0"/>
        <v>2.2222222222222223</v>
      </c>
      <c r="E34" s="74">
        <f t="shared" si="1"/>
        <v>2.2222222222222223</v>
      </c>
      <c r="F34" s="75"/>
      <c r="G34" s="76"/>
    </row>
    <row r="35" spans="2:7" x14ac:dyDescent="0.3">
      <c r="B35" s="74"/>
      <c r="C35" s="78" t="s">
        <v>46</v>
      </c>
      <c r="D35" s="74">
        <f t="shared" si="0"/>
        <v>2.2222222222222223</v>
      </c>
      <c r="E35" s="74">
        <f t="shared" si="1"/>
        <v>2.2222222222222223</v>
      </c>
      <c r="F35" s="75"/>
      <c r="G35" s="76"/>
    </row>
    <row r="36" spans="2:7" x14ac:dyDescent="0.3">
      <c r="B36" s="74"/>
      <c r="C36" s="78" t="s">
        <v>113</v>
      </c>
      <c r="D36" s="74">
        <f t="shared" si="0"/>
        <v>2.2222222222222223</v>
      </c>
      <c r="E36" s="74">
        <f t="shared" si="1"/>
        <v>2.2222222222222223</v>
      </c>
      <c r="F36" s="75"/>
      <c r="G36" s="76"/>
    </row>
    <row r="37" spans="2:7" x14ac:dyDescent="0.3">
      <c r="B37" s="72" t="s">
        <v>118</v>
      </c>
      <c r="C37" s="77" t="s">
        <v>122</v>
      </c>
      <c r="D37" s="72">
        <f t="shared" si="0"/>
        <v>2.2222222222222223</v>
      </c>
      <c r="E37" s="72">
        <f t="shared" si="1"/>
        <v>2.2222222222222223</v>
      </c>
      <c r="F37" s="73"/>
      <c r="G37" s="76"/>
    </row>
    <row r="38" spans="2:7" x14ac:dyDescent="0.3">
      <c r="B38" s="72"/>
      <c r="C38" s="77" t="s">
        <v>123</v>
      </c>
      <c r="D38" s="72">
        <f t="shared" si="0"/>
        <v>2.2222222222222223</v>
      </c>
      <c r="E38" s="72">
        <f t="shared" si="1"/>
        <v>2.2222222222222223</v>
      </c>
      <c r="F38" s="73"/>
      <c r="G38" s="76"/>
    </row>
    <row r="39" spans="2:7" x14ac:dyDescent="0.3">
      <c r="B39" s="72"/>
      <c r="C39" s="77" t="s">
        <v>124</v>
      </c>
      <c r="D39" s="72">
        <f t="shared" si="0"/>
        <v>2.2222222222222223</v>
      </c>
      <c r="E39" s="72">
        <f t="shared" si="1"/>
        <v>2.2222222222222223</v>
      </c>
      <c r="F39" s="73"/>
      <c r="G39" s="76"/>
    </row>
    <row r="40" spans="2:7" x14ac:dyDescent="0.3">
      <c r="B40" s="72"/>
      <c r="C40" s="77" t="s">
        <v>125</v>
      </c>
      <c r="D40" s="72">
        <f t="shared" si="0"/>
        <v>2.2222222222222223</v>
      </c>
      <c r="E40" s="72">
        <f t="shared" si="1"/>
        <v>2.2222222222222223</v>
      </c>
      <c r="F40" s="73"/>
      <c r="G40" s="76"/>
    </row>
    <row r="41" spans="2:7" x14ac:dyDescent="0.3">
      <c r="B41" s="72"/>
      <c r="C41" s="77" t="s">
        <v>126</v>
      </c>
      <c r="D41" s="72">
        <f t="shared" si="0"/>
        <v>2.2222222222222223</v>
      </c>
      <c r="E41" s="72">
        <f t="shared" si="1"/>
        <v>2.2222222222222223</v>
      </c>
      <c r="F41" s="73"/>
      <c r="G41" s="76"/>
    </row>
    <row r="42" spans="2:7" x14ac:dyDescent="0.3">
      <c r="B42" s="72"/>
      <c r="C42" s="77" t="s">
        <v>127</v>
      </c>
      <c r="D42" s="72">
        <f t="shared" si="0"/>
        <v>2.2222222222222223</v>
      </c>
      <c r="E42" s="72">
        <f t="shared" si="1"/>
        <v>2.2222222222222223</v>
      </c>
      <c r="F42" s="73"/>
      <c r="G42" s="76"/>
    </row>
    <row r="43" spans="2:7" x14ac:dyDescent="0.3">
      <c r="B43" s="72"/>
      <c r="C43" s="77" t="s">
        <v>128</v>
      </c>
      <c r="D43" s="72">
        <f t="shared" si="0"/>
        <v>2.2222222222222223</v>
      </c>
      <c r="E43" s="72">
        <f t="shared" si="1"/>
        <v>2.2222222222222223</v>
      </c>
      <c r="F43" s="73"/>
      <c r="G43" s="76"/>
    </row>
    <row r="44" spans="2:7" x14ac:dyDescent="0.3">
      <c r="B44" s="72"/>
      <c r="C44" s="77" t="s">
        <v>129</v>
      </c>
      <c r="D44" s="72">
        <f t="shared" si="0"/>
        <v>2.2222222222222223</v>
      </c>
      <c r="E44" s="72">
        <f t="shared" si="1"/>
        <v>2.2222222222222223</v>
      </c>
      <c r="F44" s="73"/>
      <c r="G44" s="76"/>
    </row>
    <row r="45" spans="2:7" ht="28.8" x14ac:dyDescent="0.3">
      <c r="B45" s="72"/>
      <c r="C45" s="77" t="s">
        <v>121</v>
      </c>
      <c r="D45" s="72">
        <f t="shared" si="0"/>
        <v>2.2222222222222223</v>
      </c>
      <c r="E45" s="72">
        <f t="shared" si="1"/>
        <v>2.2222222222222223</v>
      </c>
      <c r="F45" s="73"/>
      <c r="G45" s="76"/>
    </row>
    <row r="46" spans="2:7" x14ac:dyDescent="0.3">
      <c r="B46" s="74" t="s">
        <v>73</v>
      </c>
      <c r="C46" s="78" t="s">
        <v>74</v>
      </c>
      <c r="D46" s="74">
        <f t="shared" si="0"/>
        <v>2.2222222222222223</v>
      </c>
      <c r="E46" s="74">
        <f t="shared" si="1"/>
        <v>2.2222222222222223</v>
      </c>
      <c r="F46" s="75"/>
    </row>
    <row r="47" spans="2:7" x14ac:dyDescent="0.3">
      <c r="B47" s="78" t="s">
        <v>74</v>
      </c>
      <c r="C47" s="78"/>
      <c r="D47" s="74">
        <f t="shared" si="0"/>
        <v>2.2222222222222223</v>
      </c>
      <c r="E47" s="74">
        <f t="shared" si="1"/>
        <v>2.2222222222222223</v>
      </c>
      <c r="F47" s="75"/>
    </row>
    <row r="48" spans="2:7" ht="21" x14ac:dyDescent="0.4">
      <c r="C48" s="79" t="s">
        <v>75</v>
      </c>
      <c r="D48" s="80">
        <f>SUM(D3:D47)</f>
        <v>100.00000000000009</v>
      </c>
      <c r="E48" s="81"/>
    </row>
    <row r="49" spans="1:6" ht="21" x14ac:dyDescent="0.4">
      <c r="C49" s="82"/>
      <c r="D49" s="83" t="s">
        <v>76</v>
      </c>
      <c r="E49" s="84">
        <f>SUM(E3:E47)</f>
        <v>100.00000000000009</v>
      </c>
    </row>
    <row r="51" spans="1:6" ht="25.8" x14ac:dyDescent="0.5">
      <c r="A51" s="85" t="s">
        <v>77</v>
      </c>
      <c r="B51" s="86"/>
      <c r="C51" s="86"/>
      <c r="D51" s="86"/>
      <c r="E51" s="86"/>
      <c r="F51" s="87"/>
    </row>
  </sheetData>
  <conditionalFormatting sqref="B3:F47">
    <cfRule type="expression" dxfId="2" priority="1">
      <formula>$D3&lt;&gt;$E3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9A3A-4C5B-4AA1-AC4F-2049777DFD21}">
  <sheetPr>
    <tabColor theme="1"/>
  </sheetPr>
  <dimension ref="A1:D19"/>
  <sheetViews>
    <sheetView tabSelected="1" zoomScale="85" zoomScaleNormal="85" workbookViewId="0"/>
  </sheetViews>
  <sheetFormatPr defaultColWidth="8.88671875" defaultRowHeight="13.2" x14ac:dyDescent="0.25"/>
  <cols>
    <col min="1" max="1" width="2.109375" style="1" customWidth="1"/>
    <col min="2" max="2" width="3.33203125" style="1" customWidth="1"/>
    <col min="3" max="3" width="101.6640625" style="1" customWidth="1"/>
    <col min="4" max="16384" width="8.88671875" style="1"/>
  </cols>
  <sheetData>
    <row r="1" spans="1:4" ht="14.4" x14ac:dyDescent="0.3">
      <c r="A1"/>
      <c r="B1"/>
      <c r="C1"/>
      <c r="D1"/>
    </row>
    <row r="2" spans="1:4" ht="14.4" x14ac:dyDescent="0.3">
      <c r="A2"/>
      <c r="B2" s="55" t="s">
        <v>63</v>
      </c>
      <c r="C2" s="56"/>
      <c r="D2"/>
    </row>
    <row r="3" spans="1:4" ht="14.4" x14ac:dyDescent="0.3">
      <c r="A3"/>
      <c r="B3" s="57"/>
      <c r="C3" s="58" t="s">
        <v>50</v>
      </c>
      <c r="D3"/>
    </row>
    <row r="4" spans="1:4" ht="14.4" x14ac:dyDescent="0.3">
      <c r="A4"/>
      <c r="B4" s="59" t="s">
        <v>51</v>
      </c>
      <c r="C4" s="56" t="s">
        <v>52</v>
      </c>
      <c r="D4"/>
    </row>
    <row r="5" spans="1:4" ht="14.4" x14ac:dyDescent="0.3">
      <c r="A5"/>
      <c r="B5" s="60"/>
      <c r="C5" s="61" t="s">
        <v>64</v>
      </c>
      <c r="D5"/>
    </row>
    <row r="6" spans="1:4" ht="14.4" x14ac:dyDescent="0.3">
      <c r="A6"/>
      <c r="B6" s="60"/>
      <c r="C6" s="61" t="s">
        <v>65</v>
      </c>
      <c r="D6"/>
    </row>
    <row r="7" spans="1:4" ht="14.4" x14ac:dyDescent="0.3">
      <c r="A7"/>
      <c r="B7" s="57"/>
      <c r="C7" s="62" t="s">
        <v>53</v>
      </c>
      <c r="D7"/>
    </row>
    <row r="8" spans="1:4" ht="161.4" x14ac:dyDescent="0.3">
      <c r="A8"/>
      <c r="B8" s="63" t="s">
        <v>54</v>
      </c>
      <c r="C8" s="64" t="s">
        <v>130</v>
      </c>
      <c r="D8"/>
    </row>
    <row r="9" spans="1:4" ht="28.8" x14ac:dyDescent="0.3">
      <c r="A9"/>
      <c r="B9" s="65" t="s">
        <v>55</v>
      </c>
      <c r="C9" s="66" t="s">
        <v>56</v>
      </c>
      <c r="D9"/>
    </row>
    <row r="10" spans="1:4" ht="14.4" x14ac:dyDescent="0.3">
      <c r="A10"/>
      <c r="B10" s="59" t="s">
        <v>57</v>
      </c>
      <c r="C10" s="56" t="s">
        <v>58</v>
      </c>
      <c r="D10"/>
    </row>
    <row r="11" spans="1:4" ht="14.4" x14ac:dyDescent="0.3">
      <c r="A11"/>
      <c r="B11" s="57"/>
      <c r="C11" s="62" t="s">
        <v>59</v>
      </c>
      <c r="D11"/>
    </row>
    <row r="12" spans="1:4" ht="14.4" x14ac:dyDescent="0.3">
      <c r="A12"/>
      <c r="B12" s="67" t="s">
        <v>60</v>
      </c>
      <c r="C12" s="68" t="s">
        <v>61</v>
      </c>
      <c r="D12"/>
    </row>
    <row r="13" spans="1:4" ht="14.4" x14ac:dyDescent="0.3">
      <c r="A13"/>
      <c r="B13" s="69"/>
      <c r="C13" s="70"/>
      <c r="D13"/>
    </row>
    <row r="14" spans="1:4" ht="14.4" x14ac:dyDescent="0.3">
      <c r="A14"/>
      <c r="B14" s="69" t="s">
        <v>62</v>
      </c>
      <c r="C14" s="70"/>
      <c r="D14"/>
    </row>
    <row r="15" spans="1:4" ht="14.4" x14ac:dyDescent="0.3">
      <c r="A15"/>
      <c r="B15" s="70"/>
      <c r="C15" s="70"/>
      <c r="D15"/>
    </row>
    <row r="16" spans="1:4" ht="14.4" x14ac:dyDescent="0.3">
      <c r="A16"/>
      <c r="B16" s="70"/>
      <c r="C16" s="70"/>
      <c r="D16"/>
    </row>
    <row r="17" spans="1:4" ht="14.4" x14ac:dyDescent="0.3">
      <c r="A17"/>
      <c r="B17" s="70"/>
      <c r="C17" s="70"/>
      <c r="D17"/>
    </row>
    <row r="18" spans="1:4" ht="14.4" x14ac:dyDescent="0.3">
      <c r="A18"/>
      <c r="B18" s="70"/>
      <c r="C18" s="70"/>
      <c r="D18"/>
    </row>
    <row r="19" spans="1:4" ht="14.4" x14ac:dyDescent="0.3">
      <c r="A19"/>
      <c r="B19"/>
      <c r="C19"/>
      <c r="D19"/>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C42F4-2EA2-41FF-80F3-1F7120746606}">
  <sheetPr>
    <tabColor rgb="FF0000FF"/>
    <pageSetUpPr fitToPage="1"/>
  </sheetPr>
  <dimension ref="A1:B15"/>
  <sheetViews>
    <sheetView zoomScale="115" zoomScaleNormal="115" workbookViewId="0"/>
  </sheetViews>
  <sheetFormatPr defaultColWidth="8.88671875" defaultRowHeight="13.2" x14ac:dyDescent="0.25"/>
  <cols>
    <col min="1" max="1" width="16.33203125" style="1" bestFit="1" customWidth="1"/>
    <col min="2" max="2" width="23" style="1" bestFit="1" customWidth="1"/>
    <col min="3" max="16384" width="8.88671875" style="1"/>
  </cols>
  <sheetData>
    <row r="1" spans="1:2" x14ac:dyDescent="0.25">
      <c r="A1" s="11" t="s">
        <v>12</v>
      </c>
      <c r="B1" s="11" t="s">
        <v>11</v>
      </c>
    </row>
    <row r="2" spans="1:2" x14ac:dyDescent="0.25">
      <c r="A2" s="8" t="s">
        <v>10</v>
      </c>
      <c r="B2" s="8"/>
    </row>
    <row r="3" spans="1:2" x14ac:dyDescent="0.25">
      <c r="A3" s="8" t="s">
        <v>9</v>
      </c>
      <c r="B3" s="8"/>
    </row>
    <row r="4" spans="1:2" x14ac:dyDescent="0.25">
      <c r="A4" s="8" t="s">
        <v>8</v>
      </c>
      <c r="B4" s="8"/>
    </row>
    <row r="5" spans="1:2" x14ac:dyDescent="0.25">
      <c r="A5" s="8" t="s">
        <v>7</v>
      </c>
      <c r="B5" s="8"/>
    </row>
    <row r="6" spans="1:2" x14ac:dyDescent="0.25">
      <c r="A6" s="8" t="s">
        <v>6</v>
      </c>
      <c r="B6" s="8"/>
    </row>
    <row r="7" spans="1:2" x14ac:dyDescent="0.25">
      <c r="A7" s="8" t="s">
        <v>5</v>
      </c>
      <c r="B7" s="7"/>
    </row>
    <row r="8" spans="1:2" x14ac:dyDescent="0.25">
      <c r="A8" s="8" t="s">
        <v>4</v>
      </c>
      <c r="B8" s="9"/>
    </row>
    <row r="9" spans="1:2" x14ac:dyDescent="0.25">
      <c r="A9" s="8" t="s">
        <v>3</v>
      </c>
      <c r="B9" s="7"/>
    </row>
    <row r="10" spans="1:2" x14ac:dyDescent="0.25">
      <c r="B10" s="6"/>
    </row>
    <row r="11" spans="1:2" ht="14.4" x14ac:dyDescent="0.3">
      <c r="A11" s="3" t="s">
        <v>2</v>
      </c>
      <c r="B11" s="3" t="s">
        <v>1</v>
      </c>
    </row>
    <row r="12" spans="1:2" ht="14.4" x14ac:dyDescent="0.3">
      <c r="A12" s="5">
        <v>1</v>
      </c>
      <c r="B12" s="4"/>
    </row>
    <row r="13" spans="1:2" ht="14.4" x14ac:dyDescent="0.3">
      <c r="A13" s="5">
        <v>2</v>
      </c>
      <c r="B13" s="4"/>
    </row>
    <row r="14" spans="1:2" ht="14.4" x14ac:dyDescent="0.3">
      <c r="A14" s="5">
        <v>3</v>
      </c>
      <c r="B14" s="4"/>
    </row>
    <row r="15" spans="1:2" ht="14.4" x14ac:dyDescent="0.3">
      <c r="A15" s="3" t="s">
        <v>0</v>
      </c>
      <c r="B15" s="2"/>
    </row>
  </sheetData>
  <printOptions horizontalCentered="1"/>
  <pageMargins left="0.75" right="0.75" top="1" bottom="1" header="0.5" footer="0.5"/>
  <pageSetup orientation="portrait" r:id="rId1"/>
  <headerFooter alignWithMargins="0">
    <oddHeader>&amp;C&amp;F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BAFD-1E8A-49A3-99CE-4927E330F162}">
  <sheetPr>
    <tabColor rgb="FF0000FF"/>
    <pageSetUpPr fitToPage="1"/>
  </sheetPr>
  <dimension ref="A1:S54"/>
  <sheetViews>
    <sheetView zoomScaleNormal="100" workbookViewId="0"/>
  </sheetViews>
  <sheetFormatPr defaultColWidth="8.88671875" defaultRowHeight="14.4" x14ac:dyDescent="0.3"/>
  <cols>
    <col min="1" max="1" width="6.33203125" style="1" bestFit="1" customWidth="1"/>
    <col min="2" max="2" width="9.6640625" style="1" bestFit="1" customWidth="1"/>
    <col min="3" max="3" width="9.33203125" style="1" bestFit="1" customWidth="1"/>
    <col min="4" max="4" width="15.44140625" bestFit="1" customWidth="1"/>
    <col min="5" max="5" width="10.33203125" bestFit="1" customWidth="1"/>
    <col min="6" max="6" width="13.88671875" style="1" bestFit="1" customWidth="1"/>
    <col min="7" max="8" width="8.6640625" style="1" bestFit="1" customWidth="1"/>
    <col min="9" max="9" width="8.88671875" style="1"/>
    <col min="10" max="10" width="15.44140625" style="1" bestFit="1" customWidth="1"/>
    <col min="11" max="12" width="13.33203125" style="1" bestFit="1" customWidth="1"/>
    <col min="13" max="16384" width="8.88671875" style="1"/>
  </cols>
  <sheetData>
    <row r="1" spans="1:12" x14ac:dyDescent="0.3">
      <c r="A1" s="13" t="s">
        <v>12</v>
      </c>
      <c r="B1" s="13" t="s">
        <v>11</v>
      </c>
      <c r="C1" s="13" t="s">
        <v>16</v>
      </c>
      <c r="E1" s="13" t="s">
        <v>15</v>
      </c>
      <c r="G1" s="22"/>
      <c r="H1" s="21"/>
      <c r="I1" s="21"/>
      <c r="J1" s="21"/>
      <c r="K1" s="21"/>
      <c r="L1" s="20"/>
    </row>
    <row r="2" spans="1:12" x14ac:dyDescent="0.3">
      <c r="A2" s="8" t="s">
        <v>10</v>
      </c>
      <c r="B2" s="8"/>
      <c r="C2" s="8"/>
      <c r="E2" s="16"/>
      <c r="G2" s="19"/>
      <c r="H2" s="18"/>
      <c r="I2" s="18"/>
      <c r="J2" s="18"/>
      <c r="K2" s="18"/>
      <c r="L2" s="17"/>
    </row>
    <row r="3" spans="1:12" x14ac:dyDescent="0.3">
      <c r="A3" s="8" t="s">
        <v>9</v>
      </c>
      <c r="B3" s="8"/>
      <c r="C3" s="8"/>
      <c r="E3" s="16"/>
    </row>
    <row r="4" spans="1:12" x14ac:dyDescent="0.3">
      <c r="A4" s="8" t="s">
        <v>8</v>
      </c>
      <c r="B4" s="8"/>
      <c r="C4" s="8"/>
      <c r="E4" s="16"/>
    </row>
    <row r="5" spans="1:12" x14ac:dyDescent="0.3">
      <c r="A5" s="8" t="s">
        <v>7</v>
      </c>
      <c r="B5" s="8"/>
      <c r="C5" s="8"/>
      <c r="E5" s="16"/>
    </row>
    <row r="6" spans="1:12" x14ac:dyDescent="0.3">
      <c r="A6" s="8" t="s">
        <v>14</v>
      </c>
      <c r="B6" s="10"/>
      <c r="C6" s="10"/>
      <c r="D6" s="13" t="s">
        <v>13</v>
      </c>
      <c r="E6" s="15"/>
    </row>
    <row r="7" spans="1:12" x14ac:dyDescent="0.3">
      <c r="A7" s="8" t="s">
        <v>4</v>
      </c>
      <c r="B7" s="9"/>
      <c r="C7" s="9"/>
    </row>
    <row r="8" spans="1:12" x14ac:dyDescent="0.3">
      <c r="A8" s="8" t="s">
        <v>3</v>
      </c>
      <c r="B8" s="14"/>
      <c r="C8" s="14"/>
      <c r="F8" s="6"/>
      <c r="G8" s="6"/>
    </row>
    <row r="9" spans="1:12" x14ac:dyDescent="0.3">
      <c r="F9" s="13" t="s">
        <v>5</v>
      </c>
      <c r="G9" s="13" t="str">
        <f>B1</f>
        <v>Project A</v>
      </c>
      <c r="H9" s="13" t="str">
        <f>C1</f>
        <v>Project B</v>
      </c>
    </row>
    <row r="10" spans="1:12" x14ac:dyDescent="0.3">
      <c r="F10" s="7">
        <v>0</v>
      </c>
      <c r="G10" s="12"/>
      <c r="H10" s="12"/>
    </row>
    <row r="11" spans="1:12" x14ac:dyDescent="0.3">
      <c r="F11" s="7">
        <v>0.01</v>
      </c>
      <c r="G11" s="12"/>
      <c r="H11" s="12"/>
    </row>
    <row r="12" spans="1:12" x14ac:dyDescent="0.3">
      <c r="F12" s="7">
        <v>0.02</v>
      </c>
      <c r="G12" s="12"/>
      <c r="H12" s="12"/>
    </row>
    <row r="13" spans="1:12" x14ac:dyDescent="0.3">
      <c r="F13" s="7">
        <v>0.03</v>
      </c>
      <c r="G13" s="12"/>
      <c r="H13" s="12"/>
    </row>
    <row r="14" spans="1:12" x14ac:dyDescent="0.3">
      <c r="F14" s="7">
        <v>0.04</v>
      </c>
      <c r="G14" s="12"/>
      <c r="H14" s="12"/>
    </row>
    <row r="15" spans="1:12" x14ac:dyDescent="0.3">
      <c r="F15" s="7">
        <v>0.05</v>
      </c>
      <c r="G15" s="12"/>
      <c r="H15" s="12"/>
    </row>
    <row r="16" spans="1:12" x14ac:dyDescent="0.3">
      <c r="F16" s="7">
        <v>0.06</v>
      </c>
      <c r="G16" s="12"/>
      <c r="H16" s="12"/>
    </row>
    <row r="17" spans="6:19" x14ac:dyDescent="0.3">
      <c r="F17" s="7">
        <v>7.0000000000000007E-2</v>
      </c>
      <c r="G17" s="12"/>
      <c r="H17" s="12"/>
    </row>
    <row r="18" spans="6:19" x14ac:dyDescent="0.3">
      <c r="F18" s="7">
        <v>0.08</v>
      </c>
      <c r="G18" s="12"/>
      <c r="H18" s="12"/>
    </row>
    <row r="19" spans="6:19" x14ac:dyDescent="0.3">
      <c r="F19" s="7">
        <v>0.09</v>
      </c>
      <c r="G19" s="12"/>
      <c r="H19" s="12"/>
    </row>
    <row r="20" spans="6:19" x14ac:dyDescent="0.3">
      <c r="F20" s="7">
        <v>0.1</v>
      </c>
      <c r="G20" s="12"/>
      <c r="H20" s="12"/>
    </row>
    <row r="21" spans="6:19" x14ac:dyDescent="0.3">
      <c r="F21" s="7">
        <v>0.11</v>
      </c>
      <c r="G21" s="12"/>
      <c r="H21" s="12"/>
      <c r="J21"/>
      <c r="K21"/>
      <c r="L21"/>
      <c r="M21"/>
      <c r="N21"/>
      <c r="O21"/>
      <c r="P21"/>
      <c r="Q21"/>
      <c r="R21"/>
      <c r="S21"/>
    </row>
    <row r="22" spans="6:19" x14ac:dyDescent="0.3">
      <c r="F22" s="7">
        <v>0.12</v>
      </c>
      <c r="G22" s="12"/>
      <c r="H22" s="12"/>
      <c r="J22"/>
      <c r="K22"/>
      <c r="L22"/>
      <c r="M22"/>
      <c r="N22"/>
      <c r="O22"/>
      <c r="P22"/>
      <c r="Q22"/>
      <c r="R22"/>
      <c r="S22"/>
    </row>
    <row r="23" spans="6:19" x14ac:dyDescent="0.3">
      <c r="F23" s="7">
        <v>0.13</v>
      </c>
      <c r="G23" s="12"/>
      <c r="H23" s="12"/>
      <c r="J23"/>
      <c r="K23"/>
      <c r="L23"/>
      <c r="M23"/>
      <c r="N23"/>
      <c r="O23"/>
      <c r="P23"/>
      <c r="Q23"/>
      <c r="R23"/>
      <c r="S23"/>
    </row>
    <row r="24" spans="6:19" x14ac:dyDescent="0.3">
      <c r="F24" s="7">
        <v>0.14000000000000001</v>
      </c>
      <c r="G24" s="12"/>
      <c r="H24" s="12"/>
      <c r="J24"/>
      <c r="K24"/>
      <c r="L24"/>
      <c r="M24"/>
      <c r="N24"/>
      <c r="O24"/>
      <c r="P24"/>
      <c r="Q24"/>
      <c r="R24"/>
      <c r="S24"/>
    </row>
    <row r="25" spans="6:19" x14ac:dyDescent="0.3">
      <c r="F25" s="7">
        <v>0.15</v>
      </c>
      <c r="G25" s="12"/>
      <c r="H25" s="12"/>
      <c r="J25"/>
      <c r="K25"/>
      <c r="L25"/>
      <c r="M25"/>
      <c r="N25"/>
      <c r="O25"/>
      <c r="P25"/>
      <c r="Q25"/>
      <c r="R25"/>
      <c r="S25"/>
    </row>
    <row r="26" spans="6:19" x14ac:dyDescent="0.3">
      <c r="F26" s="7">
        <v>0.16</v>
      </c>
      <c r="G26" s="12"/>
      <c r="H26" s="12"/>
      <c r="J26"/>
      <c r="K26"/>
      <c r="L26"/>
      <c r="M26"/>
      <c r="N26"/>
      <c r="O26"/>
      <c r="P26"/>
      <c r="Q26"/>
      <c r="R26"/>
      <c r="S26"/>
    </row>
    <row r="27" spans="6:19" x14ac:dyDescent="0.3">
      <c r="F27" s="7">
        <v>0.17</v>
      </c>
      <c r="G27" s="12"/>
      <c r="H27" s="12"/>
      <c r="J27"/>
      <c r="K27"/>
      <c r="L27"/>
      <c r="M27"/>
      <c r="N27"/>
      <c r="O27"/>
      <c r="P27"/>
      <c r="Q27"/>
      <c r="R27"/>
      <c r="S27"/>
    </row>
    <row r="28" spans="6:19" x14ac:dyDescent="0.3">
      <c r="F28" s="7">
        <v>0.18</v>
      </c>
      <c r="G28" s="12"/>
      <c r="H28" s="12"/>
      <c r="J28"/>
      <c r="K28"/>
      <c r="L28"/>
      <c r="M28"/>
      <c r="N28"/>
      <c r="O28"/>
      <c r="P28"/>
      <c r="Q28"/>
      <c r="R28"/>
      <c r="S28"/>
    </row>
    <row r="29" spans="6:19" x14ac:dyDescent="0.3">
      <c r="F29" s="7">
        <v>0.19</v>
      </c>
      <c r="G29" s="12"/>
      <c r="H29" s="12"/>
      <c r="J29"/>
      <c r="K29"/>
      <c r="L29"/>
      <c r="M29"/>
      <c r="N29"/>
      <c r="O29"/>
      <c r="P29"/>
      <c r="Q29"/>
      <c r="R29"/>
      <c r="S29"/>
    </row>
    <row r="30" spans="6:19" x14ac:dyDescent="0.3">
      <c r="F30" s="7">
        <v>0.2</v>
      </c>
      <c r="G30" s="12"/>
      <c r="H30" s="12"/>
      <c r="J30"/>
      <c r="K30"/>
      <c r="L30"/>
      <c r="M30"/>
      <c r="N30"/>
      <c r="O30"/>
      <c r="P30"/>
      <c r="Q30"/>
      <c r="R30"/>
      <c r="S30"/>
    </row>
    <row r="31" spans="6:19" x14ac:dyDescent="0.3">
      <c r="F31" s="7">
        <v>0.21</v>
      </c>
      <c r="G31" s="12"/>
      <c r="H31" s="12"/>
      <c r="J31"/>
      <c r="K31"/>
      <c r="L31"/>
      <c r="M31"/>
      <c r="N31"/>
      <c r="O31"/>
      <c r="P31"/>
      <c r="Q31"/>
      <c r="R31"/>
      <c r="S31"/>
    </row>
    <row r="32" spans="6:19" x14ac:dyDescent="0.3">
      <c r="F32" s="7">
        <v>0.22</v>
      </c>
      <c r="G32" s="12"/>
      <c r="H32" s="12"/>
      <c r="J32"/>
      <c r="K32"/>
      <c r="L32"/>
      <c r="M32"/>
      <c r="N32"/>
      <c r="O32"/>
      <c r="P32"/>
      <c r="Q32"/>
      <c r="R32"/>
      <c r="S32"/>
    </row>
    <row r="33" spans="6:19" x14ac:dyDescent="0.3">
      <c r="F33" s="7">
        <v>0.23</v>
      </c>
      <c r="G33" s="12"/>
      <c r="H33" s="12"/>
      <c r="J33"/>
      <c r="K33"/>
      <c r="L33"/>
      <c r="M33"/>
      <c r="N33"/>
      <c r="O33"/>
      <c r="P33"/>
      <c r="Q33"/>
      <c r="R33"/>
      <c r="S33"/>
    </row>
    <row r="34" spans="6:19" x14ac:dyDescent="0.3">
      <c r="F34" s="7">
        <v>0.24</v>
      </c>
      <c r="G34" s="12"/>
      <c r="H34" s="12"/>
    </row>
    <row r="35" spans="6:19" x14ac:dyDescent="0.3">
      <c r="F35" s="7">
        <v>0.25</v>
      </c>
      <c r="G35" s="12"/>
      <c r="H35" s="12"/>
    </row>
    <row r="36" spans="6:19" x14ac:dyDescent="0.3">
      <c r="F36" s="7">
        <v>0.26</v>
      </c>
      <c r="G36" s="12"/>
      <c r="H36" s="12"/>
    </row>
    <row r="37" spans="6:19" x14ac:dyDescent="0.3">
      <c r="F37" s="7">
        <v>0.27</v>
      </c>
      <c r="G37" s="12"/>
      <c r="H37" s="12"/>
    </row>
    <row r="38" spans="6:19" x14ac:dyDescent="0.3">
      <c r="F38" s="7">
        <v>0.28000000000000003</v>
      </c>
      <c r="G38" s="12"/>
      <c r="H38" s="12"/>
    </row>
    <row r="39" spans="6:19" x14ac:dyDescent="0.3">
      <c r="F39" s="7">
        <v>0.28999999999999998</v>
      </c>
      <c r="G39" s="12"/>
      <c r="H39" s="12"/>
    </row>
    <row r="40" spans="6:19" x14ac:dyDescent="0.3">
      <c r="F40" s="7">
        <v>0.3</v>
      </c>
      <c r="G40" s="12"/>
      <c r="H40" s="12"/>
    </row>
    <row r="41" spans="6:19" x14ac:dyDescent="0.3">
      <c r="F41" s="7">
        <v>0.31</v>
      </c>
      <c r="G41" s="12"/>
      <c r="H41" s="12"/>
    </row>
    <row r="42" spans="6:19" x14ac:dyDescent="0.3">
      <c r="F42" s="7">
        <v>0.32</v>
      </c>
      <c r="G42" s="12"/>
      <c r="H42" s="12"/>
    </row>
    <row r="43" spans="6:19" x14ac:dyDescent="0.3">
      <c r="F43" s="7">
        <v>0.33</v>
      </c>
      <c r="G43" s="12"/>
      <c r="H43" s="12"/>
    </row>
    <row r="44" spans="6:19" x14ac:dyDescent="0.3">
      <c r="F44" s="7">
        <v>0.34</v>
      </c>
      <c r="G44" s="12"/>
      <c r="H44" s="12"/>
    </row>
    <row r="45" spans="6:19" x14ac:dyDescent="0.3">
      <c r="F45" s="7">
        <v>0.35</v>
      </c>
      <c r="G45" s="12"/>
      <c r="H45" s="12"/>
    </row>
    <row r="46" spans="6:19" x14ac:dyDescent="0.3">
      <c r="F46" s="7">
        <v>0.36</v>
      </c>
      <c r="G46" s="12"/>
      <c r="H46" s="12"/>
    </row>
    <row r="47" spans="6:19" x14ac:dyDescent="0.3">
      <c r="F47" s="7">
        <v>0.37</v>
      </c>
      <c r="G47" s="12"/>
      <c r="H47" s="12"/>
    </row>
    <row r="48" spans="6:19" x14ac:dyDescent="0.3">
      <c r="F48" s="7">
        <v>0.38</v>
      </c>
      <c r="G48" s="12"/>
      <c r="H48" s="12"/>
    </row>
    <row r="49" spans="6:8" x14ac:dyDescent="0.3">
      <c r="F49" s="7">
        <v>0.39</v>
      </c>
      <c r="G49" s="12"/>
      <c r="H49" s="12"/>
    </row>
    <row r="50" spans="6:8" x14ac:dyDescent="0.3">
      <c r="F50" s="7">
        <v>0.4</v>
      </c>
      <c r="G50" s="12"/>
      <c r="H50" s="12"/>
    </row>
    <row r="51" spans="6:8" x14ac:dyDescent="0.3">
      <c r="F51" s="7">
        <v>0.41</v>
      </c>
      <c r="G51" s="12"/>
      <c r="H51" s="12"/>
    </row>
    <row r="52" spans="6:8" x14ac:dyDescent="0.3">
      <c r="F52" s="7">
        <v>0.42</v>
      </c>
      <c r="G52" s="12"/>
      <c r="H52" s="12"/>
    </row>
    <row r="53" spans="6:8" x14ac:dyDescent="0.3">
      <c r="F53" s="7">
        <v>0.43</v>
      </c>
      <c r="G53" s="12"/>
      <c r="H53" s="12"/>
    </row>
    <row r="54" spans="6:8" x14ac:dyDescent="0.3">
      <c r="F54" s="7">
        <v>0.44</v>
      </c>
      <c r="G54" s="12"/>
      <c r="H54" s="12"/>
    </row>
  </sheetData>
  <printOptions horizontalCentered="1"/>
  <pageMargins left="0.75" right="0.75" top="1" bottom="1" header="0.5" footer="0.5"/>
  <pageSetup scale="82" orientation="portrait" r:id="rId1"/>
  <headerFooter alignWithMargins="0">
    <oddHeader>&amp;C&amp;F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AF75-49A4-45F4-87C1-C79C3FAABCF4}">
  <sheetPr>
    <tabColor rgb="FF0000FF"/>
  </sheetPr>
  <dimension ref="A1:B9"/>
  <sheetViews>
    <sheetView zoomScale="160" zoomScaleNormal="160" workbookViewId="0"/>
  </sheetViews>
  <sheetFormatPr defaultColWidth="8.88671875" defaultRowHeight="13.2" x14ac:dyDescent="0.25"/>
  <cols>
    <col min="1" max="1" width="18" style="1" bestFit="1" customWidth="1"/>
    <col min="2" max="2" width="10.5546875" style="1" bestFit="1" customWidth="1"/>
    <col min="3" max="16384" width="8.88671875" style="1"/>
  </cols>
  <sheetData>
    <row r="1" spans="1:2" x14ac:dyDescent="0.25">
      <c r="A1" s="8"/>
      <c r="B1" s="8" t="s">
        <v>25</v>
      </c>
    </row>
    <row r="2" spans="1:2" x14ac:dyDescent="0.25">
      <c r="A2" s="8" t="s">
        <v>24</v>
      </c>
      <c r="B2" s="8">
        <v>1000</v>
      </c>
    </row>
    <row r="3" spans="1:2" x14ac:dyDescent="0.25">
      <c r="A3" s="8" t="s">
        <v>23</v>
      </c>
      <c r="B3" s="8">
        <v>2000</v>
      </c>
    </row>
    <row r="4" spans="1:2" x14ac:dyDescent="0.25">
      <c r="A4" s="8" t="s">
        <v>22</v>
      </c>
      <c r="B4" s="8">
        <v>4000</v>
      </c>
    </row>
    <row r="5" spans="1:2" x14ac:dyDescent="0.25">
      <c r="A5" s="8" t="s">
        <v>21</v>
      </c>
      <c r="B5" s="8">
        <v>9000</v>
      </c>
    </row>
    <row r="6" spans="1:2" x14ac:dyDescent="0.25">
      <c r="A6" s="8" t="s">
        <v>20</v>
      </c>
      <c r="B6" s="8">
        <f>COUNT(B2:B4)</f>
        <v>3</v>
      </c>
    </row>
    <row r="7" spans="1:2" x14ac:dyDescent="0.25">
      <c r="A7" s="8" t="s">
        <v>19</v>
      </c>
      <c r="B7" s="23"/>
    </row>
    <row r="8" spans="1:2" x14ac:dyDescent="0.25">
      <c r="A8" s="8" t="s">
        <v>18</v>
      </c>
      <c r="B8" s="23"/>
    </row>
    <row r="9" spans="1:2" x14ac:dyDescent="0.25">
      <c r="A9" s="8" t="s">
        <v>17</v>
      </c>
      <c r="B9"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06D2-0710-49A6-B709-965DD5CA56DF}">
  <sheetPr>
    <tabColor rgb="FF0000FF"/>
  </sheetPr>
  <dimension ref="A1:G55"/>
  <sheetViews>
    <sheetView zoomScale="70" zoomScaleNormal="70" workbookViewId="0"/>
  </sheetViews>
  <sheetFormatPr defaultColWidth="8.88671875" defaultRowHeight="13.2" x14ac:dyDescent="0.25"/>
  <cols>
    <col min="1" max="1" width="22.109375" style="1" bestFit="1" customWidth="1"/>
    <col min="2" max="2" width="11.21875" style="1" customWidth="1"/>
    <col min="3" max="3" width="1.44140625" style="1" customWidth="1"/>
    <col min="4" max="4" width="13.77734375" style="1" bestFit="1" customWidth="1"/>
    <col min="5" max="5" width="10.5546875" style="1" bestFit="1" customWidth="1"/>
    <col min="6" max="16384" width="8.88671875" style="1"/>
  </cols>
  <sheetData>
    <row r="1" spans="1:7" x14ac:dyDescent="0.25">
      <c r="A1" s="11" t="s">
        <v>10</v>
      </c>
      <c r="B1" s="8"/>
      <c r="D1" s="48"/>
    </row>
    <row r="2" spans="1:7" x14ac:dyDescent="0.25">
      <c r="A2" s="11" t="s">
        <v>9</v>
      </c>
      <c r="B2" s="8"/>
      <c r="D2" s="25"/>
    </row>
    <row r="3" spans="1:7" x14ac:dyDescent="0.25">
      <c r="A3" s="11" t="s">
        <v>8</v>
      </c>
      <c r="B3" s="8"/>
    </row>
    <row r="4" spans="1:7" x14ac:dyDescent="0.25">
      <c r="A4" s="11" t="s">
        <v>7</v>
      </c>
      <c r="B4" s="8"/>
      <c r="D4" s="11" t="s">
        <v>5</v>
      </c>
      <c r="E4" s="11" t="s">
        <v>90</v>
      </c>
    </row>
    <row r="5" spans="1:7" x14ac:dyDescent="0.25">
      <c r="A5" s="11" t="s">
        <v>6</v>
      </c>
      <c r="B5" s="8"/>
      <c r="D5" s="89">
        <v>0</v>
      </c>
      <c r="E5" s="12"/>
    </row>
    <row r="6" spans="1:7" x14ac:dyDescent="0.25">
      <c r="A6" s="11" t="s">
        <v>33</v>
      </c>
      <c r="B6" s="8"/>
      <c r="D6" s="89">
        <v>0.01</v>
      </c>
      <c r="E6" s="12"/>
    </row>
    <row r="7" spans="1:7" x14ac:dyDescent="0.25">
      <c r="A7" s="11" t="s">
        <v>32</v>
      </c>
      <c r="B7" s="8"/>
      <c r="D7" s="89">
        <v>0.02</v>
      </c>
      <c r="E7" s="12"/>
    </row>
    <row r="8" spans="1:7" x14ac:dyDescent="0.25">
      <c r="A8" s="11" t="s">
        <v>31</v>
      </c>
      <c r="B8" s="8"/>
      <c r="D8" s="89">
        <v>0.03</v>
      </c>
      <c r="E8" s="12"/>
    </row>
    <row r="9" spans="1:7" ht="14.4" x14ac:dyDescent="0.3">
      <c r="A9" s="11" t="s">
        <v>30</v>
      </c>
      <c r="B9" s="8"/>
      <c r="D9" s="89">
        <v>0.04</v>
      </c>
      <c r="E9" s="12"/>
      <c r="G9"/>
    </row>
    <row r="10" spans="1:7" ht="14.4" x14ac:dyDescent="0.3">
      <c r="A10" s="11" t="s">
        <v>29</v>
      </c>
      <c r="B10" s="8"/>
      <c r="D10" s="89">
        <v>0.05</v>
      </c>
      <c r="E10" s="12"/>
      <c r="G10"/>
    </row>
    <row r="11" spans="1:7" ht="14.4" x14ac:dyDescent="0.3">
      <c r="D11" s="89">
        <v>6.0000000000000005E-2</v>
      </c>
      <c r="E11" s="12"/>
      <c r="G11"/>
    </row>
    <row r="12" spans="1:7" ht="14.4" x14ac:dyDescent="0.3">
      <c r="A12" s="11" t="s">
        <v>28</v>
      </c>
      <c r="B12" s="8"/>
      <c r="D12" s="89">
        <v>7.0000000000000007E-2</v>
      </c>
      <c r="E12" s="12"/>
      <c r="G12"/>
    </row>
    <row r="13" spans="1:7" ht="14.4" x14ac:dyDescent="0.3">
      <c r="A13" s="11" t="s">
        <v>27</v>
      </c>
      <c r="B13" s="8"/>
      <c r="D13" s="92">
        <v>0.08</v>
      </c>
      <c r="E13" s="93"/>
      <c r="G13"/>
    </row>
    <row r="14" spans="1:7" ht="14.4" x14ac:dyDescent="0.3">
      <c r="A14" s="11" t="s">
        <v>26</v>
      </c>
      <c r="B14" s="14"/>
      <c r="D14" s="89">
        <v>0.09</v>
      </c>
      <c r="E14" s="12"/>
      <c r="G14"/>
    </row>
    <row r="15" spans="1:7" ht="14.4" x14ac:dyDescent="0.3">
      <c r="D15" s="89">
        <v>9.9999999999999992E-2</v>
      </c>
      <c r="E15" s="12"/>
      <c r="G15"/>
    </row>
    <row r="16" spans="1:7" ht="14.4" x14ac:dyDescent="0.3">
      <c r="D16" s="89">
        <v>0.10999999999999999</v>
      </c>
      <c r="E16" s="12"/>
      <c r="G16"/>
    </row>
    <row r="17" spans="4:7" ht="14.4" x14ac:dyDescent="0.3">
      <c r="D17" s="89">
        <v>0.11999999999999998</v>
      </c>
      <c r="E17" s="12"/>
      <c r="G17"/>
    </row>
    <row r="18" spans="4:7" ht="14.4" x14ac:dyDescent="0.3">
      <c r="D18" s="89">
        <v>0.12999999999999998</v>
      </c>
      <c r="E18" s="12"/>
      <c r="G18"/>
    </row>
    <row r="19" spans="4:7" ht="14.4" x14ac:dyDescent="0.3">
      <c r="D19" s="89">
        <v>0.13999999999999999</v>
      </c>
      <c r="E19" s="12"/>
      <c r="G19"/>
    </row>
    <row r="20" spans="4:7" ht="14.4" x14ac:dyDescent="0.3">
      <c r="D20" s="89">
        <v>0.15</v>
      </c>
      <c r="E20" s="12"/>
      <c r="G20"/>
    </row>
    <row r="21" spans="4:7" ht="14.4" x14ac:dyDescent="0.3">
      <c r="D21" s="89">
        <v>0.16</v>
      </c>
      <c r="E21" s="12"/>
      <c r="G21"/>
    </row>
    <row r="22" spans="4:7" ht="14.4" x14ac:dyDescent="0.3">
      <c r="D22" s="89">
        <v>0.17</v>
      </c>
      <c r="E22" s="12"/>
      <c r="G22"/>
    </row>
    <row r="23" spans="4:7" ht="14.4" x14ac:dyDescent="0.3">
      <c r="D23" s="89">
        <v>0.18000000000000002</v>
      </c>
      <c r="E23" s="12"/>
      <c r="G23"/>
    </row>
    <row r="24" spans="4:7" ht="14.4" x14ac:dyDescent="0.3">
      <c r="D24" s="89">
        <v>0.19000000000000003</v>
      </c>
      <c r="E24" s="12"/>
      <c r="G24"/>
    </row>
    <row r="25" spans="4:7" ht="14.4" x14ac:dyDescent="0.3">
      <c r="D25" s="89">
        <v>0.20000000000000004</v>
      </c>
      <c r="E25" s="12"/>
      <c r="G25"/>
    </row>
    <row r="26" spans="4:7" ht="14.4" x14ac:dyDescent="0.3">
      <c r="D26" s="89">
        <v>0.21000000000000005</v>
      </c>
      <c r="E26" s="12"/>
      <c r="G26"/>
    </row>
    <row r="27" spans="4:7" ht="14.4" x14ac:dyDescent="0.3">
      <c r="D27" s="89">
        <v>0.22000000000000006</v>
      </c>
      <c r="E27" s="12"/>
      <c r="G27"/>
    </row>
    <row r="28" spans="4:7" ht="14.4" x14ac:dyDescent="0.3">
      <c r="D28" s="89">
        <v>0.23000000000000007</v>
      </c>
      <c r="E28" s="12"/>
      <c r="G28"/>
    </row>
    <row r="29" spans="4:7" ht="14.4" x14ac:dyDescent="0.3">
      <c r="D29" s="89">
        <v>0.24000000000000007</v>
      </c>
      <c r="E29" s="12"/>
      <c r="G29"/>
    </row>
    <row r="30" spans="4:7" ht="14.4" x14ac:dyDescent="0.3">
      <c r="D30" s="89">
        <v>0.25000000000000006</v>
      </c>
      <c r="E30" s="12"/>
      <c r="G30"/>
    </row>
    <row r="31" spans="4:7" ht="14.4" x14ac:dyDescent="0.3">
      <c r="D31" s="89">
        <v>0.26000000000000006</v>
      </c>
      <c r="E31" s="12"/>
      <c r="G31"/>
    </row>
    <row r="32" spans="4:7" ht="14.4" x14ac:dyDescent="0.3">
      <c r="D32" s="89">
        <v>0.27000000000000007</v>
      </c>
      <c r="E32" s="12"/>
      <c r="G32"/>
    </row>
    <row r="33" spans="4:7" ht="14.4" x14ac:dyDescent="0.3">
      <c r="D33" s="89">
        <v>0.28000000000000008</v>
      </c>
      <c r="E33" s="12"/>
      <c r="G33"/>
    </row>
    <row r="34" spans="4:7" ht="14.4" x14ac:dyDescent="0.3">
      <c r="D34" s="89">
        <v>0.29000000000000009</v>
      </c>
      <c r="E34" s="12"/>
      <c r="G34"/>
    </row>
    <row r="35" spans="4:7" ht="14.4" x14ac:dyDescent="0.3">
      <c r="D35" s="89">
        <v>0.3000000000000001</v>
      </c>
      <c r="E35" s="12"/>
      <c r="G35"/>
    </row>
    <row r="36" spans="4:7" ht="14.4" x14ac:dyDescent="0.3">
      <c r="D36" s="89">
        <v>0.31000000000000011</v>
      </c>
      <c r="E36" s="12"/>
      <c r="G36"/>
    </row>
    <row r="37" spans="4:7" ht="14.4" x14ac:dyDescent="0.3">
      <c r="D37" s="89">
        <v>0.32000000000000012</v>
      </c>
      <c r="E37" s="12"/>
      <c r="G37"/>
    </row>
    <row r="38" spans="4:7" ht="14.4" x14ac:dyDescent="0.3">
      <c r="D38" s="89">
        <v>0.33000000000000013</v>
      </c>
      <c r="E38" s="12"/>
      <c r="G38"/>
    </row>
    <row r="39" spans="4:7" ht="14.4" x14ac:dyDescent="0.3">
      <c r="D39" s="89">
        <v>0.34000000000000014</v>
      </c>
      <c r="E39" s="12"/>
      <c r="G39"/>
    </row>
    <row r="40" spans="4:7" ht="14.4" x14ac:dyDescent="0.3">
      <c r="D40" s="89">
        <v>0.35000000000000014</v>
      </c>
      <c r="E40" s="12"/>
      <c r="G40"/>
    </row>
    <row r="41" spans="4:7" ht="14.4" x14ac:dyDescent="0.3">
      <c r="D41" s="89">
        <v>0.36000000000000015</v>
      </c>
      <c r="E41" s="12"/>
      <c r="G41"/>
    </row>
    <row r="42" spans="4:7" ht="14.4" x14ac:dyDescent="0.3">
      <c r="D42" s="89">
        <v>0.37000000000000016</v>
      </c>
      <c r="E42" s="12"/>
      <c r="G42"/>
    </row>
    <row r="43" spans="4:7" ht="14.4" x14ac:dyDescent="0.3">
      <c r="D43" s="89">
        <v>0.38000000000000017</v>
      </c>
      <c r="E43" s="12"/>
      <c r="G43"/>
    </row>
    <row r="44" spans="4:7" ht="14.4" x14ac:dyDescent="0.3">
      <c r="D44" s="89">
        <v>0.39000000000000018</v>
      </c>
      <c r="E44" s="12"/>
      <c r="G44"/>
    </row>
    <row r="45" spans="4:7" ht="14.4" x14ac:dyDescent="0.3">
      <c r="D45" s="89">
        <v>0.40000000000000019</v>
      </c>
      <c r="E45" s="12"/>
      <c r="G45"/>
    </row>
    <row r="46" spans="4:7" ht="14.4" x14ac:dyDescent="0.3">
      <c r="D46" s="89">
        <v>0.4100000000000002</v>
      </c>
      <c r="E46" s="12"/>
      <c r="G46"/>
    </row>
    <row r="47" spans="4:7" ht="14.4" x14ac:dyDescent="0.3">
      <c r="D47" s="89">
        <v>0.42000000000000021</v>
      </c>
      <c r="E47" s="12"/>
      <c r="G47"/>
    </row>
    <row r="48" spans="4:7" x14ac:dyDescent="0.25">
      <c r="D48" s="89">
        <v>0.43000000000000022</v>
      </c>
      <c r="E48" s="12"/>
    </row>
    <row r="49" spans="4:5" x14ac:dyDescent="0.25">
      <c r="D49" s="89">
        <v>0.44000000000000022</v>
      </c>
      <c r="E49" s="12"/>
    </row>
    <row r="50" spans="4:5" x14ac:dyDescent="0.25">
      <c r="D50" s="89">
        <v>0.45000000000000023</v>
      </c>
      <c r="E50" s="12"/>
    </row>
    <row r="51" spans="4:5" x14ac:dyDescent="0.25">
      <c r="D51" s="89">
        <v>0.46000000000000024</v>
      </c>
      <c r="E51" s="12"/>
    </row>
    <row r="52" spans="4:5" x14ac:dyDescent="0.25">
      <c r="D52" s="89">
        <v>0.47000000000000025</v>
      </c>
      <c r="E52" s="12"/>
    </row>
    <row r="53" spans="4:5" x14ac:dyDescent="0.25">
      <c r="D53" s="89">
        <v>0.48000000000000026</v>
      </c>
      <c r="E53" s="12"/>
    </row>
    <row r="54" spans="4:5" x14ac:dyDescent="0.25">
      <c r="D54" s="89">
        <v>0.49000000000000027</v>
      </c>
      <c r="E54" s="12"/>
    </row>
    <row r="55" spans="4:5" x14ac:dyDescent="0.25">
      <c r="D55" s="89">
        <v>0.50000000000000022</v>
      </c>
      <c r="E55" s="12"/>
    </row>
  </sheetData>
  <conditionalFormatting sqref="D13">
    <cfRule type="expression" dxfId="1" priority="1" stopIfTrue="1">
      <formula>$E13&lt;0</formula>
    </cfRule>
  </conditionalFormatting>
  <pageMargins left="0.75" right="0.75" top="1" bottom="1" header="0.5" footer="0.5"/>
  <pageSetup orientation="portrait" r:id="rId1"/>
  <headerFooter alignWithMargins="0">
    <oddHeader>&amp;C&amp;F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B20E-1FD8-4880-8CAA-A2EC34D48AC0}">
  <sheetPr>
    <tabColor rgb="FF0000FF"/>
  </sheetPr>
  <dimension ref="A1:E53"/>
  <sheetViews>
    <sheetView zoomScale="70" zoomScaleNormal="70" workbookViewId="0"/>
  </sheetViews>
  <sheetFormatPr defaultColWidth="8.88671875" defaultRowHeight="13.2" x14ac:dyDescent="0.25"/>
  <cols>
    <col min="1" max="1" width="22.109375" style="1" bestFit="1" customWidth="1"/>
    <col min="2" max="2" width="8.88671875" style="1"/>
    <col min="3" max="3" width="4.109375" style="1" customWidth="1"/>
    <col min="4" max="4" width="13.77734375" style="1" bestFit="1" customWidth="1"/>
    <col min="5" max="5" width="9.77734375" style="1" bestFit="1" customWidth="1"/>
    <col min="6" max="16384" width="8.88671875" style="1"/>
  </cols>
  <sheetData>
    <row r="1" spans="1:5" x14ac:dyDescent="0.25">
      <c r="A1" s="11" t="s">
        <v>10</v>
      </c>
      <c r="B1" s="8"/>
      <c r="D1" s="25"/>
    </row>
    <row r="2" spans="1:5" x14ac:dyDescent="0.25">
      <c r="A2" s="11" t="s">
        <v>9</v>
      </c>
      <c r="B2" s="8"/>
      <c r="D2" s="11" t="s">
        <v>5</v>
      </c>
      <c r="E2" s="11" t="s">
        <v>4</v>
      </c>
    </row>
    <row r="3" spans="1:5" x14ac:dyDescent="0.25">
      <c r="A3" s="11" t="s">
        <v>8</v>
      </c>
      <c r="B3" s="8"/>
      <c r="D3" s="26">
        <v>0</v>
      </c>
      <c r="E3" s="24"/>
    </row>
    <row r="4" spans="1:5" x14ac:dyDescent="0.25">
      <c r="A4" s="11" t="s">
        <v>7</v>
      </c>
      <c r="B4" s="8"/>
      <c r="D4" s="10">
        <v>0.01</v>
      </c>
      <c r="E4" s="24"/>
    </row>
    <row r="5" spans="1:5" ht="14.4" x14ac:dyDescent="0.3">
      <c r="A5"/>
      <c r="B5"/>
      <c r="D5" s="10">
        <v>0.02</v>
      </c>
      <c r="E5" s="24"/>
    </row>
    <row r="6" spans="1:5" x14ac:dyDescent="0.25">
      <c r="A6" s="11" t="s">
        <v>26</v>
      </c>
      <c r="B6" s="14"/>
      <c r="D6" s="10">
        <v>0.03</v>
      </c>
      <c r="E6" s="24"/>
    </row>
    <row r="7" spans="1:5" x14ac:dyDescent="0.25">
      <c r="D7" s="10">
        <v>0.04</v>
      </c>
      <c r="E7" s="24"/>
    </row>
    <row r="8" spans="1:5" x14ac:dyDescent="0.25">
      <c r="D8" s="10">
        <v>0.05</v>
      </c>
      <c r="E8" s="24"/>
    </row>
    <row r="9" spans="1:5" x14ac:dyDescent="0.25">
      <c r="D9" s="10">
        <v>6.0000000000000005E-2</v>
      </c>
      <c r="E9" s="24"/>
    </row>
    <row r="10" spans="1:5" x14ac:dyDescent="0.25">
      <c r="D10" s="10">
        <v>7.0000000000000007E-2</v>
      </c>
      <c r="E10" s="24"/>
    </row>
    <row r="11" spans="1:5" x14ac:dyDescent="0.25">
      <c r="D11" s="10">
        <v>0.08</v>
      </c>
      <c r="E11" s="24"/>
    </row>
    <row r="12" spans="1:5" x14ac:dyDescent="0.25">
      <c r="D12" s="10">
        <v>0.09</v>
      </c>
      <c r="E12" s="24"/>
    </row>
    <row r="13" spans="1:5" x14ac:dyDescent="0.25">
      <c r="D13" s="26">
        <v>9.9999999999999992E-2</v>
      </c>
      <c r="E13" s="24"/>
    </row>
    <row r="14" spans="1:5" x14ac:dyDescent="0.25">
      <c r="D14" s="10">
        <v>0.10999999999999999</v>
      </c>
      <c r="E14" s="24"/>
    </row>
    <row r="15" spans="1:5" x14ac:dyDescent="0.25">
      <c r="D15" s="10">
        <v>0.11999999999999998</v>
      </c>
      <c r="E15" s="24"/>
    </row>
    <row r="16" spans="1:5" x14ac:dyDescent="0.25">
      <c r="D16" s="10">
        <v>0.12999999999999998</v>
      </c>
      <c r="E16" s="24"/>
    </row>
    <row r="17" spans="4:5" x14ac:dyDescent="0.25">
      <c r="D17" s="10">
        <v>0.13999999999999999</v>
      </c>
      <c r="E17" s="24"/>
    </row>
    <row r="18" spans="4:5" x14ac:dyDescent="0.25">
      <c r="D18" s="10">
        <v>0.15</v>
      </c>
      <c r="E18" s="24"/>
    </row>
    <row r="19" spans="4:5" x14ac:dyDescent="0.25">
      <c r="D19" s="10">
        <v>0.16</v>
      </c>
      <c r="E19" s="24"/>
    </row>
    <row r="20" spans="4:5" x14ac:dyDescent="0.25">
      <c r="D20" s="10">
        <v>0.17</v>
      </c>
      <c r="E20" s="24"/>
    </row>
    <row r="21" spans="4:5" x14ac:dyDescent="0.25">
      <c r="D21" s="10">
        <v>0.18000000000000002</v>
      </c>
      <c r="E21" s="24"/>
    </row>
    <row r="22" spans="4:5" x14ac:dyDescent="0.25">
      <c r="D22" s="10">
        <v>0.19000000000000003</v>
      </c>
      <c r="E22" s="24"/>
    </row>
    <row r="23" spans="4:5" x14ac:dyDescent="0.25">
      <c r="D23" s="26">
        <v>0.20000000000000004</v>
      </c>
      <c r="E23" s="24"/>
    </row>
    <row r="24" spans="4:5" x14ac:dyDescent="0.25">
      <c r="D24" s="10">
        <v>0.21000000000000005</v>
      </c>
      <c r="E24" s="24"/>
    </row>
    <row r="25" spans="4:5" x14ac:dyDescent="0.25">
      <c r="D25" s="10">
        <v>0.22000000000000006</v>
      </c>
      <c r="E25" s="24"/>
    </row>
    <row r="26" spans="4:5" x14ac:dyDescent="0.25">
      <c r="D26" s="10">
        <v>0.23000000000000007</v>
      </c>
      <c r="E26" s="24"/>
    </row>
    <row r="27" spans="4:5" x14ac:dyDescent="0.25">
      <c r="D27" s="10">
        <v>0.24000000000000007</v>
      </c>
      <c r="E27" s="24"/>
    </row>
    <row r="28" spans="4:5" x14ac:dyDescent="0.25">
      <c r="D28" s="10">
        <v>0.25000000000000006</v>
      </c>
      <c r="E28" s="24"/>
    </row>
    <row r="29" spans="4:5" x14ac:dyDescent="0.25">
      <c r="D29" s="10">
        <v>0.26000000000000006</v>
      </c>
      <c r="E29" s="24"/>
    </row>
    <row r="30" spans="4:5" x14ac:dyDescent="0.25">
      <c r="D30" s="10">
        <v>0.27000000000000007</v>
      </c>
      <c r="E30" s="24"/>
    </row>
    <row r="31" spans="4:5" x14ac:dyDescent="0.25">
      <c r="D31" s="10">
        <v>0.28000000000000008</v>
      </c>
      <c r="E31" s="24"/>
    </row>
    <row r="32" spans="4:5" x14ac:dyDescent="0.25">
      <c r="D32" s="10">
        <v>0.29000000000000009</v>
      </c>
      <c r="E32" s="24"/>
    </row>
    <row r="33" spans="4:5" x14ac:dyDescent="0.25">
      <c r="D33" s="26">
        <v>0.3000000000000001</v>
      </c>
      <c r="E33" s="24"/>
    </row>
    <row r="34" spans="4:5" ht="14.4" x14ac:dyDescent="0.3">
      <c r="D34"/>
      <c r="E34"/>
    </row>
    <row r="35" spans="4:5" ht="14.4" x14ac:dyDescent="0.3">
      <c r="D35"/>
      <c r="E35"/>
    </row>
    <row r="36" spans="4:5" ht="14.4" x14ac:dyDescent="0.3">
      <c r="D36"/>
      <c r="E36"/>
    </row>
    <row r="37" spans="4:5" ht="14.4" x14ac:dyDescent="0.3">
      <c r="D37"/>
      <c r="E37"/>
    </row>
    <row r="38" spans="4:5" ht="14.4" x14ac:dyDescent="0.3">
      <c r="D38"/>
      <c r="E38"/>
    </row>
    <row r="39" spans="4:5" ht="14.4" x14ac:dyDescent="0.3">
      <c r="D39"/>
      <c r="E39"/>
    </row>
    <row r="40" spans="4:5" ht="14.4" x14ac:dyDescent="0.3">
      <c r="D40"/>
      <c r="E40"/>
    </row>
    <row r="41" spans="4:5" ht="14.4" x14ac:dyDescent="0.3">
      <c r="D41"/>
      <c r="E41"/>
    </row>
    <row r="42" spans="4:5" ht="14.4" x14ac:dyDescent="0.3">
      <c r="D42"/>
      <c r="E42"/>
    </row>
    <row r="43" spans="4:5" ht="14.4" x14ac:dyDescent="0.3">
      <c r="D43"/>
      <c r="E43"/>
    </row>
    <row r="44" spans="4:5" ht="14.4" x14ac:dyDescent="0.3">
      <c r="D44"/>
      <c r="E44"/>
    </row>
    <row r="45" spans="4:5" ht="14.4" x14ac:dyDescent="0.3">
      <c r="D45"/>
      <c r="E45"/>
    </row>
    <row r="46" spans="4:5" ht="14.4" x14ac:dyDescent="0.3">
      <c r="D46"/>
      <c r="E46"/>
    </row>
    <row r="47" spans="4:5" ht="14.4" x14ac:dyDescent="0.3">
      <c r="D47"/>
      <c r="E47"/>
    </row>
    <row r="48" spans="4:5" ht="14.4" x14ac:dyDescent="0.3">
      <c r="D48"/>
      <c r="E48"/>
    </row>
    <row r="49" spans="4:5" ht="14.4" x14ac:dyDescent="0.3">
      <c r="D49"/>
      <c r="E49"/>
    </row>
    <row r="50" spans="4:5" ht="14.4" x14ac:dyDescent="0.3">
      <c r="D50"/>
      <c r="E50"/>
    </row>
    <row r="51" spans="4:5" ht="14.4" x14ac:dyDescent="0.3">
      <c r="D51"/>
      <c r="E51"/>
    </row>
    <row r="52" spans="4:5" ht="14.4" x14ac:dyDescent="0.3">
      <c r="D52"/>
      <c r="E52"/>
    </row>
    <row r="53" spans="4:5" ht="14.4" x14ac:dyDescent="0.3">
      <c r="D53"/>
      <c r="E53"/>
    </row>
  </sheetData>
  <pageMargins left="0.75" right="0.75" top="1" bottom="1" header="0.5" footer="0.5"/>
  <pageSetup orientation="portrait" r:id="rId1"/>
  <headerFooter alignWithMargins="0">
    <oddHeader>&amp;C&amp;F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7838-B8D9-4E3F-8810-07B92F289552}">
  <sheetPr>
    <tabColor rgb="FF0000FF"/>
    <pageSetUpPr fitToPage="1"/>
  </sheetPr>
  <dimension ref="A1:I47"/>
  <sheetViews>
    <sheetView zoomScale="85" zoomScaleNormal="85" workbookViewId="0"/>
  </sheetViews>
  <sheetFormatPr defaultColWidth="8.88671875" defaultRowHeight="13.2" x14ac:dyDescent="0.25"/>
  <cols>
    <col min="1" max="1" width="8.88671875" style="1"/>
    <col min="2" max="2" width="6.33203125" style="1" bestFit="1" customWidth="1"/>
    <col min="3" max="3" width="9.88671875" style="1" bestFit="1" customWidth="1"/>
    <col min="4" max="4" width="11" style="1" bestFit="1" customWidth="1"/>
    <col min="5" max="5" width="12.6640625" style="1" bestFit="1" customWidth="1"/>
    <col min="6" max="6" width="8.6640625" style="1" bestFit="1" customWidth="1"/>
    <col min="7" max="7" width="14" style="1" bestFit="1" customWidth="1"/>
    <col min="8" max="9" width="9.88671875" style="1" bestFit="1" customWidth="1"/>
    <col min="10" max="11" width="13.33203125" style="1" bestFit="1" customWidth="1"/>
    <col min="12" max="16384" width="8.88671875" style="1"/>
  </cols>
  <sheetData>
    <row r="1" spans="1:9" x14ac:dyDescent="0.25">
      <c r="B1" s="37" t="s">
        <v>12</v>
      </c>
      <c r="C1" s="37" t="s">
        <v>11</v>
      </c>
      <c r="D1" s="37" t="s">
        <v>16</v>
      </c>
      <c r="E1" s="37" t="s">
        <v>36</v>
      </c>
      <c r="G1" s="25"/>
      <c r="H1" s="25"/>
    </row>
    <row r="2" spans="1:9" x14ac:dyDescent="0.25">
      <c r="B2" s="8" t="s">
        <v>10</v>
      </c>
      <c r="C2" s="8">
        <v>-41300</v>
      </c>
      <c r="D2" s="8">
        <f>C2</f>
        <v>-41300</v>
      </c>
      <c r="E2" s="23"/>
      <c r="G2" s="37" t="s">
        <v>5</v>
      </c>
      <c r="H2" s="37" t="str">
        <f>C1</f>
        <v>Project A</v>
      </c>
      <c r="I2" s="37" t="str">
        <f>D1</f>
        <v>Project B</v>
      </c>
    </row>
    <row r="3" spans="1:9" x14ac:dyDescent="0.25">
      <c r="B3" s="8" t="s">
        <v>9</v>
      </c>
      <c r="C3" s="8">
        <v>19100</v>
      </c>
      <c r="D3" s="8">
        <v>6300</v>
      </c>
      <c r="E3" s="23"/>
      <c r="G3" s="7">
        <v>0</v>
      </c>
      <c r="H3" s="12"/>
      <c r="I3" s="12"/>
    </row>
    <row r="4" spans="1:9" x14ac:dyDescent="0.25">
      <c r="B4" s="8" t="s">
        <v>8</v>
      </c>
      <c r="C4" s="8">
        <v>17800</v>
      </c>
      <c r="D4" s="8">
        <v>14200</v>
      </c>
      <c r="E4" s="23"/>
      <c r="G4" s="7">
        <v>0.01</v>
      </c>
      <c r="H4" s="12"/>
      <c r="I4" s="12"/>
    </row>
    <row r="5" spans="1:9" x14ac:dyDescent="0.25">
      <c r="B5" s="8" t="s">
        <v>7</v>
      </c>
      <c r="C5" s="8">
        <v>15200</v>
      </c>
      <c r="D5" s="8">
        <v>17900</v>
      </c>
      <c r="E5" s="23"/>
      <c r="G5" s="7">
        <v>0.02</v>
      </c>
      <c r="H5" s="12"/>
      <c r="I5" s="12"/>
    </row>
    <row r="6" spans="1:9" x14ac:dyDescent="0.25">
      <c r="B6" s="8" t="s">
        <v>6</v>
      </c>
      <c r="C6" s="8">
        <v>8400</v>
      </c>
      <c r="D6" s="8">
        <v>30300</v>
      </c>
      <c r="E6" s="23"/>
      <c r="G6" s="7">
        <v>0.03</v>
      </c>
      <c r="H6" s="12"/>
      <c r="I6" s="12"/>
    </row>
    <row r="7" spans="1:9" x14ac:dyDescent="0.25">
      <c r="G7" s="7">
        <v>0.04</v>
      </c>
      <c r="H7" s="12"/>
      <c r="I7" s="12"/>
    </row>
    <row r="8" spans="1:9" x14ac:dyDescent="0.25">
      <c r="B8" s="8" t="s">
        <v>14</v>
      </c>
      <c r="C8" s="7">
        <v>0.11</v>
      </c>
      <c r="D8" s="7">
        <v>0.11</v>
      </c>
      <c r="E8" s="8"/>
      <c r="G8" s="7">
        <v>0.05</v>
      </c>
      <c r="H8" s="12"/>
      <c r="I8" s="12"/>
    </row>
    <row r="9" spans="1:9" x14ac:dyDescent="0.25">
      <c r="B9" s="8" t="s">
        <v>3</v>
      </c>
      <c r="C9" s="14"/>
      <c r="D9" s="14"/>
      <c r="E9" s="14"/>
      <c r="G9" s="7">
        <v>6.0000000000000005E-2</v>
      </c>
      <c r="H9" s="12"/>
      <c r="I9" s="12"/>
    </row>
    <row r="10" spans="1:9" x14ac:dyDescent="0.25">
      <c r="B10" s="8" t="s">
        <v>4</v>
      </c>
      <c r="C10" s="9"/>
      <c r="D10" s="9"/>
      <c r="E10" s="8"/>
      <c r="G10" s="7">
        <v>0.03</v>
      </c>
      <c r="H10" s="12"/>
      <c r="I10" s="12"/>
    </row>
    <row r="11" spans="1:9" x14ac:dyDescent="0.25">
      <c r="G11" s="7">
        <v>0.04</v>
      </c>
      <c r="H11" s="12"/>
      <c r="I11" s="12"/>
    </row>
    <row r="12" spans="1:9" x14ac:dyDescent="0.25">
      <c r="A12" s="36" t="s">
        <v>35</v>
      </c>
      <c r="B12" s="35"/>
      <c r="C12" s="34"/>
      <c r="D12" s="34"/>
      <c r="E12" s="33"/>
      <c r="G12" s="7">
        <v>0.05</v>
      </c>
      <c r="H12" s="12"/>
      <c r="I12" s="12"/>
    </row>
    <row r="13" spans="1:9" x14ac:dyDescent="0.25">
      <c r="B13" s="32"/>
      <c r="C13" s="31"/>
      <c r="D13" s="31"/>
      <c r="E13" s="30"/>
      <c r="G13" s="7">
        <v>6.0000000000000005E-2</v>
      </c>
      <c r="H13" s="12"/>
      <c r="I13" s="12"/>
    </row>
    <row r="14" spans="1:9" x14ac:dyDescent="0.25">
      <c r="B14" s="32"/>
      <c r="C14" s="31"/>
      <c r="D14" s="31"/>
      <c r="E14" s="30"/>
      <c r="G14" s="7">
        <v>7.0000000000000007E-2</v>
      </c>
      <c r="H14" s="12"/>
      <c r="I14" s="12"/>
    </row>
    <row r="15" spans="1:9" x14ac:dyDescent="0.25">
      <c r="B15" s="29"/>
      <c r="C15" s="28"/>
      <c r="D15" s="28"/>
      <c r="E15" s="27"/>
      <c r="G15" s="7">
        <v>0.08</v>
      </c>
      <c r="H15" s="12"/>
      <c r="I15" s="12"/>
    </row>
    <row r="16" spans="1:9" x14ac:dyDescent="0.25">
      <c r="G16" s="7">
        <v>0.09</v>
      </c>
      <c r="H16" s="12"/>
      <c r="I16" s="12"/>
    </row>
    <row r="17" spans="1:9" x14ac:dyDescent="0.25">
      <c r="A17" s="36" t="s">
        <v>34</v>
      </c>
      <c r="B17" s="35"/>
      <c r="C17" s="34"/>
      <c r="D17" s="34"/>
      <c r="E17" s="33"/>
      <c r="G17" s="7">
        <v>9.9999999999999992E-2</v>
      </c>
      <c r="H17" s="12"/>
      <c r="I17" s="12"/>
    </row>
    <row r="18" spans="1:9" x14ac:dyDescent="0.25">
      <c r="B18" s="32"/>
      <c r="C18" s="31"/>
      <c r="D18" s="31"/>
      <c r="E18" s="30"/>
      <c r="G18" s="7">
        <v>0.10999999999999999</v>
      </c>
      <c r="H18" s="12"/>
      <c r="I18" s="12"/>
    </row>
    <row r="19" spans="1:9" x14ac:dyDescent="0.25">
      <c r="B19" s="32"/>
      <c r="C19" s="31"/>
      <c r="D19" s="31"/>
      <c r="E19" s="30"/>
      <c r="G19" s="7">
        <v>0.11999999999999998</v>
      </c>
      <c r="H19" s="12"/>
      <c r="I19" s="12"/>
    </row>
    <row r="20" spans="1:9" x14ac:dyDescent="0.25">
      <c r="B20" s="32"/>
      <c r="C20" s="31"/>
      <c r="D20" s="31"/>
      <c r="E20" s="30"/>
      <c r="G20" s="7">
        <v>0.12999999999999998</v>
      </c>
      <c r="H20" s="12"/>
      <c r="I20" s="12"/>
    </row>
    <row r="21" spans="1:9" x14ac:dyDescent="0.25">
      <c r="B21" s="32"/>
      <c r="C21" s="31"/>
      <c r="D21" s="31"/>
      <c r="E21" s="30"/>
      <c r="G21" s="7">
        <v>0.13999999999999999</v>
      </c>
      <c r="H21" s="12"/>
      <c r="I21" s="12"/>
    </row>
    <row r="22" spans="1:9" x14ac:dyDescent="0.25">
      <c r="B22" s="32"/>
      <c r="C22" s="31"/>
      <c r="D22" s="31"/>
      <c r="E22" s="30"/>
      <c r="G22" s="7">
        <v>0.15</v>
      </c>
      <c r="H22" s="12"/>
      <c r="I22" s="12"/>
    </row>
    <row r="23" spans="1:9" x14ac:dyDescent="0.25">
      <c r="B23" s="29"/>
      <c r="C23" s="28"/>
      <c r="D23" s="28"/>
      <c r="E23" s="27"/>
      <c r="G23" s="7">
        <v>0.16</v>
      </c>
      <c r="H23" s="12"/>
      <c r="I23" s="12"/>
    </row>
    <row r="24" spans="1:9" x14ac:dyDescent="0.25">
      <c r="G24" s="7">
        <v>0.17</v>
      </c>
      <c r="H24" s="12"/>
      <c r="I24" s="12"/>
    </row>
    <row r="25" spans="1:9" x14ac:dyDescent="0.25">
      <c r="G25" s="7">
        <v>0.18000000000000002</v>
      </c>
      <c r="H25" s="12"/>
      <c r="I25" s="12"/>
    </row>
    <row r="26" spans="1:9" x14ac:dyDescent="0.25">
      <c r="G26" s="7">
        <v>0.19000000000000003</v>
      </c>
      <c r="H26" s="12"/>
      <c r="I26" s="12"/>
    </row>
    <row r="27" spans="1:9" x14ac:dyDescent="0.25">
      <c r="G27" s="7">
        <v>0.20000000000000004</v>
      </c>
      <c r="H27" s="12"/>
      <c r="I27" s="12"/>
    </row>
    <row r="28" spans="1:9" x14ac:dyDescent="0.25">
      <c r="G28" s="7">
        <v>0.21000000000000005</v>
      </c>
      <c r="H28" s="12"/>
      <c r="I28" s="12"/>
    </row>
    <row r="29" spans="1:9" x14ac:dyDescent="0.25">
      <c r="G29" s="7">
        <v>0.22000000000000006</v>
      </c>
      <c r="H29" s="12"/>
      <c r="I29" s="12"/>
    </row>
    <row r="30" spans="1:9" x14ac:dyDescent="0.25">
      <c r="G30" s="7">
        <v>0.23000000000000007</v>
      </c>
      <c r="H30" s="12"/>
      <c r="I30" s="12"/>
    </row>
    <row r="31" spans="1:9" x14ac:dyDescent="0.25">
      <c r="G31" s="7">
        <v>0.24000000000000007</v>
      </c>
      <c r="H31" s="12"/>
      <c r="I31" s="12"/>
    </row>
    <row r="32" spans="1:9" x14ac:dyDescent="0.25">
      <c r="G32" s="7">
        <v>0.25000000000000006</v>
      </c>
      <c r="H32" s="12"/>
      <c r="I32" s="12"/>
    </row>
    <row r="33" spans="7:9" x14ac:dyDescent="0.25">
      <c r="G33" s="7">
        <v>0.26000000000000006</v>
      </c>
      <c r="H33" s="12"/>
      <c r="I33" s="12"/>
    </row>
    <row r="34" spans="7:9" x14ac:dyDescent="0.25">
      <c r="G34" s="7">
        <v>0.27000000000000007</v>
      </c>
      <c r="H34" s="12"/>
      <c r="I34" s="12"/>
    </row>
    <row r="35" spans="7:9" x14ac:dyDescent="0.25">
      <c r="G35" s="7">
        <v>0.28000000000000008</v>
      </c>
      <c r="H35" s="12"/>
      <c r="I35" s="12"/>
    </row>
    <row r="36" spans="7:9" x14ac:dyDescent="0.25">
      <c r="G36" s="7">
        <v>0.29000000000000009</v>
      </c>
      <c r="H36" s="12"/>
      <c r="I36" s="12"/>
    </row>
    <row r="37" spans="7:9" x14ac:dyDescent="0.25">
      <c r="G37" s="7">
        <v>0.3000000000000001</v>
      </c>
      <c r="H37" s="12"/>
      <c r="I37" s="12"/>
    </row>
    <row r="38" spans="7:9" x14ac:dyDescent="0.25">
      <c r="G38" s="7">
        <v>0.31000000000000011</v>
      </c>
      <c r="H38" s="12"/>
      <c r="I38" s="12"/>
    </row>
    <row r="39" spans="7:9" x14ac:dyDescent="0.25">
      <c r="G39" s="7">
        <v>0.32000000000000012</v>
      </c>
      <c r="H39" s="12"/>
      <c r="I39" s="12"/>
    </row>
    <row r="40" spans="7:9" x14ac:dyDescent="0.25">
      <c r="G40" s="7">
        <v>0.33000000000000013</v>
      </c>
      <c r="H40" s="12"/>
      <c r="I40" s="12"/>
    </row>
    <row r="41" spans="7:9" x14ac:dyDescent="0.25">
      <c r="G41" s="7">
        <v>0.34000000000000014</v>
      </c>
      <c r="H41" s="12"/>
      <c r="I41" s="12"/>
    </row>
    <row r="42" spans="7:9" x14ac:dyDescent="0.25">
      <c r="G42" s="7">
        <v>0.35000000000000014</v>
      </c>
      <c r="H42" s="12"/>
      <c r="I42" s="12"/>
    </row>
    <row r="43" spans="7:9" x14ac:dyDescent="0.25">
      <c r="G43" s="7">
        <v>0.36000000000000015</v>
      </c>
      <c r="H43" s="12"/>
      <c r="I43" s="12"/>
    </row>
    <row r="44" spans="7:9" x14ac:dyDescent="0.25">
      <c r="G44" s="7">
        <v>0.37000000000000016</v>
      </c>
      <c r="H44" s="12"/>
      <c r="I44" s="12"/>
    </row>
    <row r="45" spans="7:9" x14ac:dyDescent="0.25">
      <c r="G45" s="7">
        <v>0.38000000000000017</v>
      </c>
      <c r="H45" s="12"/>
      <c r="I45" s="12"/>
    </row>
    <row r="46" spans="7:9" x14ac:dyDescent="0.25">
      <c r="G46" s="7">
        <v>0.39000000000000018</v>
      </c>
      <c r="H46" s="12"/>
      <c r="I46" s="12"/>
    </row>
    <row r="47" spans="7:9" x14ac:dyDescent="0.25">
      <c r="G47" s="7">
        <v>0.40000000000000019</v>
      </c>
      <c r="H47" s="12"/>
      <c r="I47" s="12"/>
    </row>
  </sheetData>
  <printOptions horizontalCentered="1"/>
  <pageMargins left="0.75" right="0.75" top="1" bottom="1" header="0.5" footer="0.5"/>
  <pageSetup scale="94" orientation="portrait" r:id="rId1"/>
  <headerFooter alignWithMargins="0">
    <oddHeader>&amp;C&amp;F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55C8-3F76-4EC7-A799-073F9EFE186A}">
  <sheetPr>
    <tabColor rgb="FF0000FF"/>
    <pageSetUpPr fitToPage="1"/>
  </sheetPr>
  <dimension ref="B1:I47"/>
  <sheetViews>
    <sheetView zoomScale="85" zoomScaleNormal="85" workbookViewId="0"/>
  </sheetViews>
  <sheetFormatPr defaultColWidth="8.88671875" defaultRowHeight="13.2" x14ac:dyDescent="0.25"/>
  <cols>
    <col min="1" max="1" width="8.88671875" style="1"/>
    <col min="2" max="2" width="6.33203125" style="1" bestFit="1" customWidth="1"/>
    <col min="3" max="4" width="9.6640625" style="1" bestFit="1" customWidth="1"/>
    <col min="5" max="5" width="12.6640625" style="1" bestFit="1" customWidth="1"/>
    <col min="6" max="6" width="8.6640625" style="1" bestFit="1" customWidth="1"/>
    <col min="7" max="7" width="14" style="1" bestFit="1" customWidth="1"/>
    <col min="8" max="9" width="8.88671875" style="1" bestFit="1" customWidth="1"/>
    <col min="10" max="11" width="13.33203125" style="1" bestFit="1" customWidth="1"/>
    <col min="12" max="16384" width="8.88671875" style="1"/>
  </cols>
  <sheetData>
    <row r="1" spans="2:9" x14ac:dyDescent="0.25">
      <c r="B1" s="11" t="s">
        <v>12</v>
      </c>
      <c r="C1" s="11" t="s">
        <v>38</v>
      </c>
      <c r="D1" s="11" t="s">
        <v>37</v>
      </c>
      <c r="E1" s="11" t="s">
        <v>36</v>
      </c>
      <c r="G1" s="25"/>
      <c r="H1" s="25"/>
    </row>
    <row r="2" spans="2:9" x14ac:dyDescent="0.25">
      <c r="B2" s="8" t="s">
        <v>10</v>
      </c>
      <c r="C2" s="8"/>
      <c r="D2" s="8"/>
      <c r="E2" s="23"/>
      <c r="G2" s="11" t="s">
        <v>5</v>
      </c>
      <c r="H2" s="11" t="str">
        <f>C1</f>
        <v>Project X</v>
      </c>
      <c r="I2" s="11" t="str">
        <f>D1</f>
        <v>Project Y</v>
      </c>
    </row>
    <row r="3" spans="2:9" x14ac:dyDescent="0.25">
      <c r="B3" s="8" t="s">
        <v>9</v>
      </c>
      <c r="C3" s="8"/>
      <c r="D3" s="8"/>
      <c r="E3" s="23"/>
      <c r="G3" s="7">
        <v>0</v>
      </c>
      <c r="H3" s="12"/>
      <c r="I3" s="12"/>
    </row>
    <row r="4" spans="2:9" x14ac:dyDescent="0.25">
      <c r="B4" s="8" t="s">
        <v>8</v>
      </c>
      <c r="C4" s="8"/>
      <c r="D4" s="8"/>
      <c r="E4" s="23"/>
      <c r="G4" s="7">
        <v>0.01</v>
      </c>
      <c r="H4" s="12"/>
      <c r="I4" s="12"/>
    </row>
    <row r="5" spans="2:9" x14ac:dyDescent="0.25">
      <c r="B5" s="8" t="s">
        <v>7</v>
      </c>
      <c r="C5" s="8"/>
      <c r="D5" s="8"/>
      <c r="E5" s="23"/>
      <c r="G5" s="7">
        <v>0.02</v>
      </c>
      <c r="H5" s="12"/>
      <c r="I5" s="12"/>
    </row>
    <row r="6" spans="2:9" x14ac:dyDescent="0.25">
      <c r="B6" s="8" t="s">
        <v>14</v>
      </c>
      <c r="C6" s="10"/>
      <c r="D6" s="10"/>
      <c r="E6" s="8"/>
      <c r="G6" s="7">
        <v>0.03</v>
      </c>
      <c r="H6" s="12"/>
      <c r="I6" s="12"/>
    </row>
    <row r="7" spans="2:9" x14ac:dyDescent="0.25">
      <c r="B7" s="8" t="s">
        <v>4</v>
      </c>
      <c r="C7" s="9"/>
      <c r="D7" s="9"/>
      <c r="E7" s="8"/>
      <c r="G7" s="7">
        <v>0.04</v>
      </c>
      <c r="H7" s="12"/>
      <c r="I7" s="12"/>
    </row>
    <row r="8" spans="2:9" x14ac:dyDescent="0.25">
      <c r="B8" s="8" t="s">
        <v>3</v>
      </c>
      <c r="C8" s="14"/>
      <c r="D8" s="14"/>
      <c r="E8" s="14"/>
      <c r="G8" s="7">
        <v>0.05</v>
      </c>
      <c r="H8" s="12"/>
      <c r="I8" s="12"/>
    </row>
    <row r="9" spans="2:9" x14ac:dyDescent="0.25">
      <c r="G9" s="7">
        <v>6.0000000000000005E-2</v>
      </c>
      <c r="H9" s="12"/>
      <c r="I9" s="12"/>
    </row>
    <row r="10" spans="2:9" x14ac:dyDescent="0.25">
      <c r="G10" s="7">
        <v>0.03</v>
      </c>
      <c r="H10" s="12"/>
      <c r="I10" s="12"/>
    </row>
    <row r="11" spans="2:9" x14ac:dyDescent="0.25">
      <c r="G11" s="7">
        <v>0.04</v>
      </c>
      <c r="H11" s="12"/>
      <c r="I11" s="12"/>
    </row>
    <row r="12" spans="2:9" x14ac:dyDescent="0.25">
      <c r="G12" s="7">
        <v>0.05</v>
      </c>
      <c r="H12" s="12"/>
      <c r="I12" s="12"/>
    </row>
    <row r="13" spans="2:9" x14ac:dyDescent="0.25">
      <c r="G13" s="7">
        <v>6.0000000000000005E-2</v>
      </c>
      <c r="H13" s="12"/>
      <c r="I13" s="12"/>
    </row>
    <row r="14" spans="2:9" x14ac:dyDescent="0.25">
      <c r="G14" s="7">
        <v>7.0000000000000007E-2</v>
      </c>
      <c r="H14" s="12"/>
      <c r="I14" s="12"/>
    </row>
    <row r="15" spans="2:9" x14ac:dyDescent="0.25">
      <c r="G15" s="7">
        <v>0.08</v>
      </c>
      <c r="H15" s="12"/>
      <c r="I15" s="12"/>
    </row>
    <row r="16" spans="2:9" x14ac:dyDescent="0.25">
      <c r="G16" s="7">
        <v>0.09</v>
      </c>
      <c r="H16" s="12"/>
      <c r="I16" s="12"/>
    </row>
    <row r="17" spans="7:9" x14ac:dyDescent="0.25">
      <c r="G17" s="7">
        <v>9.9999999999999992E-2</v>
      </c>
      <c r="H17" s="12"/>
      <c r="I17" s="12"/>
    </row>
    <row r="18" spans="7:9" x14ac:dyDescent="0.25">
      <c r="G18" s="7">
        <v>0.10999999999999999</v>
      </c>
      <c r="H18" s="12"/>
      <c r="I18" s="12"/>
    </row>
    <row r="19" spans="7:9" x14ac:dyDescent="0.25">
      <c r="G19" s="7">
        <v>0.11999999999999998</v>
      </c>
      <c r="H19" s="12"/>
      <c r="I19" s="12"/>
    </row>
    <row r="20" spans="7:9" x14ac:dyDescent="0.25">
      <c r="G20" s="7">
        <v>0.12999999999999998</v>
      </c>
      <c r="H20" s="12"/>
      <c r="I20" s="12"/>
    </row>
    <row r="21" spans="7:9" x14ac:dyDescent="0.25">
      <c r="G21" s="7">
        <v>0.13999999999999999</v>
      </c>
      <c r="H21" s="12"/>
      <c r="I21" s="12"/>
    </row>
    <row r="22" spans="7:9" x14ac:dyDescent="0.25">
      <c r="G22" s="7">
        <v>0.15</v>
      </c>
      <c r="H22" s="12"/>
      <c r="I22" s="12"/>
    </row>
    <row r="23" spans="7:9" x14ac:dyDescent="0.25">
      <c r="G23" s="7">
        <v>0.16</v>
      </c>
      <c r="H23" s="12"/>
      <c r="I23" s="12"/>
    </row>
    <row r="24" spans="7:9" x14ac:dyDescent="0.25">
      <c r="G24" s="7">
        <v>0.17</v>
      </c>
      <c r="H24" s="12"/>
      <c r="I24" s="12"/>
    </row>
    <row r="25" spans="7:9" x14ac:dyDescent="0.25">
      <c r="G25" s="7">
        <v>0.18000000000000002</v>
      </c>
      <c r="H25" s="12"/>
      <c r="I25" s="12"/>
    </row>
    <row r="26" spans="7:9" x14ac:dyDescent="0.25">
      <c r="G26" s="7">
        <v>0.19000000000000003</v>
      </c>
      <c r="H26" s="12"/>
      <c r="I26" s="12"/>
    </row>
    <row r="27" spans="7:9" x14ac:dyDescent="0.25">
      <c r="G27" s="7">
        <v>0.20000000000000004</v>
      </c>
      <c r="H27" s="12"/>
      <c r="I27" s="12"/>
    </row>
    <row r="28" spans="7:9" x14ac:dyDescent="0.25">
      <c r="G28" s="7">
        <v>0.21000000000000005</v>
      </c>
      <c r="H28" s="12"/>
      <c r="I28" s="12"/>
    </row>
    <row r="29" spans="7:9" x14ac:dyDescent="0.25">
      <c r="G29" s="7">
        <v>0.22000000000000006</v>
      </c>
      <c r="H29" s="12"/>
      <c r="I29" s="12"/>
    </row>
    <row r="30" spans="7:9" x14ac:dyDescent="0.25">
      <c r="G30" s="7">
        <v>0.23000000000000007</v>
      </c>
      <c r="H30" s="12"/>
      <c r="I30" s="12"/>
    </row>
    <row r="31" spans="7:9" x14ac:dyDescent="0.25">
      <c r="G31" s="7">
        <v>0.24000000000000007</v>
      </c>
      <c r="H31" s="12"/>
      <c r="I31" s="12"/>
    </row>
    <row r="32" spans="7:9" x14ac:dyDescent="0.25">
      <c r="G32" s="7">
        <v>0.25000000000000006</v>
      </c>
      <c r="H32" s="12"/>
      <c r="I32" s="12"/>
    </row>
    <row r="33" spans="7:9" x14ac:dyDescent="0.25">
      <c r="G33" s="7">
        <v>0.26000000000000006</v>
      </c>
      <c r="H33" s="12"/>
      <c r="I33" s="12"/>
    </row>
    <row r="34" spans="7:9" x14ac:dyDescent="0.25">
      <c r="G34" s="7">
        <v>0.27000000000000007</v>
      </c>
      <c r="H34" s="12"/>
      <c r="I34" s="12"/>
    </row>
    <row r="35" spans="7:9" x14ac:dyDescent="0.25">
      <c r="G35" s="7">
        <v>0.28000000000000008</v>
      </c>
      <c r="H35" s="12"/>
      <c r="I35" s="12"/>
    </row>
    <row r="36" spans="7:9" x14ac:dyDescent="0.25">
      <c r="G36" s="7">
        <v>0.29000000000000009</v>
      </c>
      <c r="H36" s="12"/>
      <c r="I36" s="12"/>
    </row>
    <row r="37" spans="7:9" x14ac:dyDescent="0.25">
      <c r="G37" s="7">
        <v>0.3000000000000001</v>
      </c>
      <c r="H37" s="12"/>
      <c r="I37" s="12"/>
    </row>
    <row r="38" spans="7:9" x14ac:dyDescent="0.25">
      <c r="G38" s="7">
        <v>0.31000000000000011</v>
      </c>
      <c r="H38" s="12"/>
      <c r="I38" s="12"/>
    </row>
    <row r="39" spans="7:9" x14ac:dyDescent="0.25">
      <c r="G39" s="7">
        <v>0.32000000000000012</v>
      </c>
      <c r="H39" s="12"/>
      <c r="I39" s="12"/>
    </row>
    <row r="40" spans="7:9" x14ac:dyDescent="0.25">
      <c r="G40" s="7">
        <v>0.33000000000000013</v>
      </c>
      <c r="H40" s="12"/>
      <c r="I40" s="12"/>
    </row>
    <row r="41" spans="7:9" x14ac:dyDescent="0.25">
      <c r="G41" s="7">
        <v>0.34000000000000014</v>
      </c>
      <c r="H41" s="12"/>
      <c r="I41" s="12"/>
    </row>
    <row r="42" spans="7:9" x14ac:dyDescent="0.25">
      <c r="G42" s="7">
        <v>0.35000000000000014</v>
      </c>
      <c r="H42" s="12"/>
      <c r="I42" s="12"/>
    </row>
    <row r="43" spans="7:9" x14ac:dyDescent="0.25">
      <c r="G43" s="7">
        <v>0.36000000000000015</v>
      </c>
      <c r="H43" s="12"/>
      <c r="I43" s="12"/>
    </row>
    <row r="44" spans="7:9" x14ac:dyDescent="0.25">
      <c r="G44" s="7">
        <v>0.37000000000000016</v>
      </c>
      <c r="H44" s="12"/>
      <c r="I44" s="12"/>
    </row>
    <row r="45" spans="7:9" x14ac:dyDescent="0.25">
      <c r="G45" s="7">
        <v>0.38000000000000017</v>
      </c>
      <c r="H45" s="12"/>
      <c r="I45" s="12"/>
    </row>
    <row r="46" spans="7:9" x14ac:dyDescent="0.25">
      <c r="G46" s="7">
        <v>0.39000000000000018</v>
      </c>
      <c r="H46" s="12"/>
      <c r="I46" s="12"/>
    </row>
    <row r="47" spans="7:9" x14ac:dyDescent="0.25">
      <c r="G47" s="7">
        <v>0.40000000000000019</v>
      </c>
      <c r="H47" s="12"/>
      <c r="I47" s="12"/>
    </row>
  </sheetData>
  <printOptions horizontalCentered="1"/>
  <pageMargins left="0.75" right="0.75" top="1" bottom="1" header="0.5" footer="0.5"/>
  <pageSetup scale="94" orientation="portrait" r:id="rId1"/>
  <headerFooter alignWithMargins="0">
    <oddHeader>&amp;C&amp;F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8BC8D-BCCB-43C0-8324-548E68CAD0FE}">
  <sheetPr>
    <tabColor rgb="FF0000FF"/>
  </sheetPr>
  <dimension ref="A1:D183"/>
  <sheetViews>
    <sheetView zoomScale="70" zoomScaleNormal="70" workbookViewId="0">
      <selection activeCell="L9" sqref="L9"/>
    </sheetView>
  </sheetViews>
  <sheetFormatPr defaultRowHeight="14.4" x14ac:dyDescent="0.3"/>
  <cols>
    <col min="2" max="2" width="20.21875" bestFit="1" customWidth="1"/>
  </cols>
  <sheetData>
    <row r="1" spans="1:4" ht="21" x14ac:dyDescent="0.4">
      <c r="A1" s="3" t="s">
        <v>2</v>
      </c>
      <c r="B1" s="3" t="s">
        <v>42</v>
      </c>
      <c r="D1" s="88" t="s">
        <v>114</v>
      </c>
    </row>
    <row r="2" spans="1:4" x14ac:dyDescent="0.3">
      <c r="A2" s="5">
        <v>0</v>
      </c>
      <c r="B2" s="42">
        <v>-52000000</v>
      </c>
    </row>
    <row r="3" spans="1:4" x14ac:dyDescent="0.3">
      <c r="A3" s="5">
        <v>1</v>
      </c>
      <c r="B3" s="42">
        <v>74000000</v>
      </c>
    </row>
    <row r="4" spans="1:4" x14ac:dyDescent="0.3">
      <c r="A4" s="5">
        <v>2</v>
      </c>
      <c r="B4" s="42">
        <v>-12000000</v>
      </c>
    </row>
    <row r="5" spans="1:4" x14ac:dyDescent="0.3">
      <c r="A5" t="s">
        <v>41</v>
      </c>
      <c r="B5" s="41">
        <f>SUM(B2:B4)</f>
        <v>10000000</v>
      </c>
    </row>
    <row r="6" spans="1:4" x14ac:dyDescent="0.3">
      <c r="B6" s="41"/>
    </row>
    <row r="7" spans="1:4" x14ac:dyDescent="0.3">
      <c r="A7" s="5" t="s">
        <v>14</v>
      </c>
      <c r="B7" s="38">
        <v>0.12</v>
      </c>
    </row>
    <row r="8" spans="1:4" x14ac:dyDescent="0.3">
      <c r="A8" s="5" t="s">
        <v>4</v>
      </c>
      <c r="B8" s="4">
        <f>NPV(B7,B3:B4)+B2</f>
        <v>4505102.040816322</v>
      </c>
    </row>
    <row r="9" spans="1:4" ht="15.6" x14ac:dyDescent="0.35">
      <c r="A9" s="5" t="s">
        <v>40</v>
      </c>
      <c r="B9" s="39">
        <f>IRR(B2:B4)</f>
        <v>0.23643631015216071</v>
      </c>
      <c r="C9" s="40"/>
      <c r="D9" s="40"/>
    </row>
    <row r="10" spans="1:4" ht="15.6" x14ac:dyDescent="0.35">
      <c r="A10" s="5" t="s">
        <v>39</v>
      </c>
      <c r="B10" s="39"/>
    </row>
    <row r="12" spans="1:4" x14ac:dyDescent="0.3">
      <c r="A12" s="3" t="s">
        <v>14</v>
      </c>
      <c r="B12" s="3" t="s">
        <v>4</v>
      </c>
    </row>
    <row r="13" spans="1:4" x14ac:dyDescent="0.3">
      <c r="A13" s="38">
        <v>-0.9</v>
      </c>
      <c r="B13" s="4" cm="1">
        <f t="array" ref="B13:B183">NPV(A13:A183,B3:B4)+B2</f>
        <v>-512000000.00000042</v>
      </c>
    </row>
    <row r="14" spans="1:4" x14ac:dyDescent="0.3">
      <c r="A14" s="38">
        <v>-0.89</v>
      </c>
      <c r="B14" s="4">
        <v>-371008264.4628101</v>
      </c>
    </row>
    <row r="15" spans="1:4" x14ac:dyDescent="0.3">
      <c r="A15" s="38">
        <v>-0.88</v>
      </c>
      <c r="B15" s="4">
        <v>-268666666.66666669</v>
      </c>
    </row>
    <row r="16" spans="1:4" x14ac:dyDescent="0.3">
      <c r="A16" s="38">
        <v>-0.87</v>
      </c>
      <c r="B16" s="4">
        <v>-192828402.36686388</v>
      </c>
    </row>
    <row r="17" spans="1:2" x14ac:dyDescent="0.3">
      <c r="A17" s="38">
        <v>-0.86</v>
      </c>
      <c r="B17" s="4">
        <v>-135673469.38775501</v>
      </c>
    </row>
    <row r="18" spans="1:2" x14ac:dyDescent="0.3">
      <c r="A18" s="38">
        <v>-0.85</v>
      </c>
      <c r="B18" s="4">
        <v>-91999999.999999896</v>
      </c>
    </row>
    <row r="19" spans="1:2" x14ac:dyDescent="0.3">
      <c r="A19" s="38">
        <v>-0.84</v>
      </c>
      <c r="B19" s="4">
        <v>-58249999.999999903</v>
      </c>
    </row>
    <row r="20" spans="1:2" x14ac:dyDescent="0.3">
      <c r="A20" s="38">
        <v>-0.83</v>
      </c>
      <c r="B20" s="4">
        <v>-31930795.847750768</v>
      </c>
    </row>
    <row r="21" spans="1:2" x14ac:dyDescent="0.3">
      <c r="A21" s="38">
        <v>-0.82</v>
      </c>
      <c r="B21" s="4">
        <v>-11259259.259259172</v>
      </c>
    </row>
    <row r="22" spans="1:2" x14ac:dyDescent="0.3">
      <c r="A22" s="38">
        <v>-0.81</v>
      </c>
      <c r="B22" s="4">
        <v>5063711.9113572463</v>
      </c>
    </row>
    <row r="23" spans="1:2" x14ac:dyDescent="0.3">
      <c r="A23" s="38">
        <v>-0.8</v>
      </c>
      <c r="B23" s="4">
        <v>17999999.99999994</v>
      </c>
    </row>
    <row r="24" spans="1:2" x14ac:dyDescent="0.3">
      <c r="A24" s="38">
        <v>-0.79</v>
      </c>
      <c r="B24" s="4">
        <v>28272108.843537405</v>
      </c>
    </row>
    <row r="25" spans="1:2" x14ac:dyDescent="0.3">
      <c r="A25" s="38">
        <v>-0.78</v>
      </c>
      <c r="B25" s="4">
        <v>36429752.066115677</v>
      </c>
    </row>
    <row r="26" spans="1:2" x14ac:dyDescent="0.3">
      <c r="A26" s="38">
        <v>-0.77</v>
      </c>
      <c r="B26" s="4">
        <v>42896030.245746672</v>
      </c>
    </row>
    <row r="27" spans="1:2" x14ac:dyDescent="0.3">
      <c r="A27" s="38">
        <v>-0.76</v>
      </c>
      <c r="B27" s="4">
        <v>48000000</v>
      </c>
    </row>
    <row r="28" spans="1:2" x14ac:dyDescent="0.3">
      <c r="A28" s="38">
        <v>-0.75</v>
      </c>
      <c r="B28" s="4">
        <v>52000000</v>
      </c>
    </row>
    <row r="29" spans="1:2" x14ac:dyDescent="0.3">
      <c r="A29" s="38">
        <v>-0.74</v>
      </c>
      <c r="B29" s="4">
        <v>55100591.715976328</v>
      </c>
    </row>
    <row r="30" spans="1:2" x14ac:dyDescent="0.3">
      <c r="A30" s="38">
        <v>-0.73</v>
      </c>
      <c r="B30" s="4">
        <v>57465020.576131701</v>
      </c>
    </row>
    <row r="31" spans="1:2" x14ac:dyDescent="0.3">
      <c r="A31" s="38">
        <v>-0.72</v>
      </c>
      <c r="B31" s="4">
        <v>59224489.795918375</v>
      </c>
    </row>
    <row r="32" spans="1:2" x14ac:dyDescent="0.3">
      <c r="A32" s="38">
        <v>-0.71</v>
      </c>
      <c r="B32" s="4">
        <v>60485136.741973862</v>
      </c>
    </row>
    <row r="33" spans="1:2" x14ac:dyDescent="0.3">
      <c r="A33" s="38">
        <v>-0.7</v>
      </c>
      <c r="B33" s="4">
        <v>61333333.333333343</v>
      </c>
    </row>
    <row r="34" spans="1:2" x14ac:dyDescent="0.3">
      <c r="A34" s="38">
        <v>-0.69</v>
      </c>
      <c r="B34" s="4">
        <v>61839750.260145679</v>
      </c>
    </row>
    <row r="35" spans="1:2" x14ac:dyDescent="0.3">
      <c r="A35" s="38">
        <v>-0.68</v>
      </c>
      <c r="B35" s="4">
        <v>62062500</v>
      </c>
    </row>
    <row r="36" spans="1:2" x14ac:dyDescent="0.3">
      <c r="A36" s="38">
        <v>-0.67</v>
      </c>
      <c r="B36" s="4">
        <v>62049586.776859507</v>
      </c>
    </row>
    <row r="37" spans="1:2" x14ac:dyDescent="0.3">
      <c r="A37" s="38">
        <v>-0.66</v>
      </c>
      <c r="B37" s="4">
        <v>61840830.449826986</v>
      </c>
    </row>
    <row r="38" spans="1:2" x14ac:dyDescent="0.3">
      <c r="A38" s="38">
        <v>-0.65</v>
      </c>
      <c r="B38" s="4">
        <v>61469387.755102038</v>
      </c>
    </row>
    <row r="39" spans="1:2" x14ac:dyDescent="0.3">
      <c r="A39" s="38">
        <v>-0.64</v>
      </c>
      <c r="B39" s="4">
        <v>60962962.962962955</v>
      </c>
    </row>
    <row r="40" spans="1:2" x14ac:dyDescent="0.3">
      <c r="A40" s="38">
        <v>-0.63</v>
      </c>
      <c r="B40" s="4">
        <v>60344777.209642082</v>
      </c>
    </row>
    <row r="41" spans="1:2" x14ac:dyDescent="0.3">
      <c r="A41" s="38">
        <v>-0.62</v>
      </c>
      <c r="B41" s="4">
        <v>59634349.030470923</v>
      </c>
    </row>
    <row r="42" spans="1:2" x14ac:dyDescent="0.3">
      <c r="A42" s="38">
        <v>-0.61</v>
      </c>
      <c r="B42" s="4">
        <v>58848126.232741609</v>
      </c>
    </row>
    <row r="43" spans="1:2" x14ac:dyDescent="0.3">
      <c r="A43" s="38">
        <v>-0.6</v>
      </c>
      <c r="B43" s="4">
        <v>58000000</v>
      </c>
    </row>
    <row r="44" spans="1:2" x14ac:dyDescent="0.3">
      <c r="A44" s="38">
        <v>-0.59</v>
      </c>
      <c r="B44" s="4">
        <v>57101725.163593099</v>
      </c>
    </row>
    <row r="45" spans="1:2" x14ac:dyDescent="0.3">
      <c r="A45" s="38">
        <v>-0.57999999999999996</v>
      </c>
      <c r="B45" s="4">
        <v>56163265.306122452</v>
      </c>
    </row>
    <row r="46" spans="1:2" x14ac:dyDescent="0.3">
      <c r="A46" s="38">
        <v>-0.56999999999999995</v>
      </c>
      <c r="B46" s="4">
        <v>55193077.339102209</v>
      </c>
    </row>
    <row r="47" spans="1:2" x14ac:dyDescent="0.3">
      <c r="A47" s="38">
        <v>-0.56000000000000005</v>
      </c>
      <c r="B47" s="4">
        <v>54198347.107438013</v>
      </c>
    </row>
    <row r="48" spans="1:2" x14ac:dyDescent="0.3">
      <c r="A48" s="38">
        <v>-0.55000000000000004</v>
      </c>
      <c r="B48" s="4">
        <v>53185185.185185179</v>
      </c>
    </row>
    <row r="49" spans="1:2" x14ac:dyDescent="0.3">
      <c r="A49" s="38">
        <v>-0.54</v>
      </c>
      <c r="B49" s="4">
        <v>52158790.170132324</v>
      </c>
    </row>
    <row r="50" spans="1:2" x14ac:dyDescent="0.3">
      <c r="A50" s="38">
        <v>-0.53</v>
      </c>
      <c r="B50" s="4">
        <v>51123585.332729757</v>
      </c>
    </row>
    <row r="51" spans="1:2" x14ac:dyDescent="0.3">
      <c r="A51" s="38">
        <v>-0.52</v>
      </c>
      <c r="B51" s="4">
        <v>50083333.333333343</v>
      </c>
    </row>
    <row r="52" spans="1:2" x14ac:dyDescent="0.3">
      <c r="A52" s="38">
        <v>-0.51</v>
      </c>
      <c r="B52" s="4">
        <v>49041232.819658473</v>
      </c>
    </row>
    <row r="53" spans="1:2" x14ac:dyDescent="0.3">
      <c r="A53" s="38">
        <v>-0.5</v>
      </c>
      <c r="B53" s="4">
        <v>48000000</v>
      </c>
    </row>
    <row r="54" spans="1:2" x14ac:dyDescent="0.3">
      <c r="A54" s="38">
        <v>-0.49</v>
      </c>
      <c r="B54" s="4">
        <v>46961937.716262981</v>
      </c>
    </row>
    <row r="55" spans="1:2" x14ac:dyDescent="0.3">
      <c r="A55" s="38">
        <v>-0.48</v>
      </c>
      <c r="B55" s="4">
        <v>45928994.082840249</v>
      </c>
    </row>
    <row r="56" spans="1:2" x14ac:dyDescent="0.3">
      <c r="A56" s="38">
        <v>-0.47</v>
      </c>
      <c r="B56" s="4">
        <v>44902812.388750449</v>
      </c>
    </row>
    <row r="57" spans="1:2" x14ac:dyDescent="0.3">
      <c r="A57" s="38">
        <v>-0.46</v>
      </c>
      <c r="B57" s="4">
        <v>43884773.662551433</v>
      </c>
    </row>
    <row r="58" spans="1:2" x14ac:dyDescent="0.3">
      <c r="A58" s="38">
        <v>-0.45</v>
      </c>
      <c r="B58" s="4">
        <v>42876033.05785124</v>
      </c>
    </row>
    <row r="59" spans="1:2" x14ac:dyDescent="0.3">
      <c r="A59" s="38">
        <v>-0.44</v>
      </c>
      <c r="B59" s="4">
        <v>41877551.020408154</v>
      </c>
    </row>
    <row r="60" spans="1:2" x14ac:dyDescent="0.3">
      <c r="A60" s="38">
        <v>-0.43</v>
      </c>
      <c r="B60" s="4">
        <v>40890120.036934435</v>
      </c>
    </row>
    <row r="61" spans="1:2" x14ac:dyDescent="0.3">
      <c r="A61" s="38">
        <v>-0.42</v>
      </c>
      <c r="B61" s="4">
        <v>39914387.633769318</v>
      </c>
    </row>
    <row r="62" spans="1:2" x14ac:dyDescent="0.3">
      <c r="A62" s="38">
        <v>-0.41</v>
      </c>
      <c r="B62" s="4">
        <v>38950876.185004294</v>
      </c>
    </row>
    <row r="63" spans="1:2" x14ac:dyDescent="0.3">
      <c r="A63" s="38">
        <v>-0.4</v>
      </c>
      <c r="B63" s="4">
        <v>38000000</v>
      </c>
    </row>
    <row r="64" spans="1:2" x14ac:dyDescent="0.3">
      <c r="A64" s="38">
        <v>-0.39</v>
      </c>
      <c r="B64" s="4">
        <v>37062080.085998386</v>
      </c>
    </row>
    <row r="65" spans="1:2" x14ac:dyDescent="0.3">
      <c r="A65" s="38">
        <v>-0.38</v>
      </c>
      <c r="B65" s="4">
        <v>36137356.91987513</v>
      </c>
    </row>
    <row r="66" spans="1:2" x14ac:dyDescent="0.3">
      <c r="A66" s="38">
        <v>-0.37</v>
      </c>
      <c r="B66" s="4">
        <v>35226001.5117158</v>
      </c>
    </row>
    <row r="67" spans="1:2" x14ac:dyDescent="0.3">
      <c r="A67" s="38">
        <v>-0.36</v>
      </c>
      <c r="B67" s="4">
        <v>34328125</v>
      </c>
    </row>
    <row r="68" spans="1:2" x14ac:dyDescent="0.3">
      <c r="A68" s="38">
        <v>-0.35</v>
      </c>
      <c r="B68" s="4">
        <v>33443786.982248515</v>
      </c>
    </row>
    <row r="69" spans="1:2" x14ac:dyDescent="0.3">
      <c r="A69" s="38">
        <v>-0.34</v>
      </c>
      <c r="B69" s="4">
        <v>32573002.754820943</v>
      </c>
    </row>
    <row r="70" spans="1:2" x14ac:dyDescent="0.3">
      <c r="A70" s="38">
        <v>-0.32999999999999902</v>
      </c>
      <c r="B70" s="4">
        <v>31715749.610158071</v>
      </c>
    </row>
    <row r="71" spans="1:2" x14ac:dyDescent="0.3">
      <c r="A71" s="38">
        <v>-0.31999999999999901</v>
      </c>
      <c r="B71" s="4">
        <v>30871972.318339005</v>
      </c>
    </row>
    <row r="72" spans="1:2" x14ac:dyDescent="0.3">
      <c r="A72" s="38">
        <v>-0.309999999999999</v>
      </c>
      <c r="B72" s="4">
        <v>30041587.901701227</v>
      </c>
    </row>
    <row r="73" spans="1:2" x14ac:dyDescent="0.3">
      <c r="A73" s="38">
        <v>-0.29999999999999899</v>
      </c>
      <c r="B73" s="4">
        <v>29224489.795918271</v>
      </c>
    </row>
    <row r="74" spans="1:2" x14ac:dyDescent="0.3">
      <c r="A74" s="38">
        <v>-0.28999999999999898</v>
      </c>
      <c r="B74" s="4">
        <v>28420551.477881283</v>
      </c>
    </row>
    <row r="75" spans="1:2" x14ac:dyDescent="0.3">
      <c r="A75" s="38">
        <v>-0.27999999999999903</v>
      </c>
      <c r="B75" s="4">
        <v>27629629.629629552</v>
      </c>
    </row>
    <row r="76" spans="1:2" x14ac:dyDescent="0.3">
      <c r="A76" s="38">
        <v>-0.26999999999999902</v>
      </c>
      <c r="B76" s="4">
        <v>26851566.898104638</v>
      </c>
    </row>
    <row r="77" spans="1:2" x14ac:dyDescent="0.3">
      <c r="A77" s="38">
        <v>-0.25999999999999901</v>
      </c>
      <c r="B77" s="4">
        <v>26086194.302410454</v>
      </c>
    </row>
    <row r="78" spans="1:2" x14ac:dyDescent="0.3">
      <c r="A78" s="38">
        <v>-0.249999999999999</v>
      </c>
      <c r="B78" s="4">
        <v>25333333.333333254</v>
      </c>
    </row>
    <row r="79" spans="1:2" x14ac:dyDescent="0.3">
      <c r="A79" s="38">
        <v>-0.23999999999999899</v>
      </c>
      <c r="B79" s="4">
        <v>24592797.783933446</v>
      </c>
    </row>
    <row r="80" spans="1:2" x14ac:dyDescent="0.3">
      <c r="A80" s="38">
        <v>-0.22999999999999901</v>
      </c>
      <c r="B80" s="4">
        <v>23864395.344914749</v>
      </c>
    </row>
    <row r="81" spans="1:2" x14ac:dyDescent="0.3">
      <c r="A81" s="38">
        <v>-0.219999999999999</v>
      </c>
      <c r="B81" s="4">
        <v>23147928.994082764</v>
      </c>
    </row>
    <row r="82" spans="1:2" x14ac:dyDescent="0.3">
      <c r="A82" s="38">
        <v>-0.20999999999999899</v>
      </c>
      <c r="B82" s="4">
        <v>22443198.205415726</v>
      </c>
    </row>
    <row r="83" spans="1:2" x14ac:dyDescent="0.3">
      <c r="A83" s="38">
        <v>-0.19999999999999901</v>
      </c>
      <c r="B83" s="4">
        <v>21749999.999999925</v>
      </c>
    </row>
    <row r="84" spans="1:2" x14ac:dyDescent="0.3">
      <c r="A84" s="38">
        <v>-0.189999999999999</v>
      </c>
      <c r="B84" s="4">
        <v>21068129.858253255</v>
      </c>
    </row>
    <row r="85" spans="1:2" x14ac:dyDescent="0.3">
      <c r="A85" s="38">
        <v>-0.17999999999999899</v>
      </c>
      <c r="B85" s="4">
        <v>20397382.510410398</v>
      </c>
    </row>
    <row r="86" spans="1:2" x14ac:dyDescent="0.3">
      <c r="A86" s="38">
        <v>-0.16999999999999901</v>
      </c>
      <c r="B86" s="4">
        <v>19737552.620118976</v>
      </c>
    </row>
    <row r="87" spans="1:2" x14ac:dyDescent="0.3">
      <c r="A87" s="38">
        <v>-0.159999999999999</v>
      </c>
      <c r="B87" s="4">
        <v>19088435.374149606</v>
      </c>
    </row>
    <row r="88" spans="1:2" x14ac:dyDescent="0.3">
      <c r="A88" s="38">
        <v>-0.149999999999999</v>
      </c>
      <c r="B88" s="4">
        <v>18449826.989619315</v>
      </c>
    </row>
    <row r="89" spans="1:2" x14ac:dyDescent="0.3">
      <c r="A89" s="38">
        <v>-0.13999999999999899</v>
      </c>
      <c r="B89" s="4">
        <v>17821525.148728982</v>
      </c>
    </row>
    <row r="90" spans="1:2" x14ac:dyDescent="0.3">
      <c r="A90" s="38">
        <v>-0.12999999999999901</v>
      </c>
      <c r="B90" s="4">
        <v>17203329.369797796</v>
      </c>
    </row>
    <row r="91" spans="1:2" x14ac:dyDescent="0.3">
      <c r="A91" s="38">
        <v>-0.119999999999999</v>
      </c>
      <c r="B91" s="4">
        <v>16595041.322313994</v>
      </c>
    </row>
    <row r="92" spans="1:2" x14ac:dyDescent="0.3">
      <c r="A92" s="38">
        <v>-0.109999999999999</v>
      </c>
      <c r="B92" s="4">
        <v>15996465.092791259</v>
      </c>
    </row>
    <row r="93" spans="1:2" x14ac:dyDescent="0.3">
      <c r="A93" s="38">
        <v>-9.9999999999999006E-2</v>
      </c>
      <c r="B93" s="4">
        <v>15407407.407407343</v>
      </c>
    </row>
    <row r="94" spans="1:2" x14ac:dyDescent="0.3">
      <c r="A94" s="38">
        <v>-8.9999999999998997E-2</v>
      </c>
      <c r="B94" s="4">
        <v>14827677.816688739</v>
      </c>
    </row>
    <row r="95" spans="1:2" x14ac:dyDescent="0.3">
      <c r="A95" s="38">
        <v>-7.99999999999991E-2</v>
      </c>
      <c r="B95" s="4">
        <v>14257088.846880861</v>
      </c>
    </row>
    <row r="96" spans="1:2" x14ac:dyDescent="0.3">
      <c r="A96" s="38">
        <v>-6.9999999999999105E-2</v>
      </c>
      <c r="B96" s="4">
        <v>13695456.122094981</v>
      </c>
    </row>
    <row r="97" spans="1:2" x14ac:dyDescent="0.3">
      <c r="A97" s="38">
        <v>-5.9999999999999103E-2</v>
      </c>
      <c r="B97" s="4">
        <v>13142598.460841954</v>
      </c>
    </row>
    <row r="98" spans="1:2" x14ac:dyDescent="0.3">
      <c r="A98" s="38">
        <v>-4.9999999999998997E-2</v>
      </c>
      <c r="B98" s="4">
        <v>12598337.950138457</v>
      </c>
    </row>
    <row r="99" spans="1:2" x14ac:dyDescent="0.3">
      <c r="A99" s="38">
        <v>-3.9999999999999002E-2</v>
      </c>
      <c r="B99" s="4">
        <v>12062499.999999948</v>
      </c>
    </row>
    <row r="100" spans="1:2" x14ac:dyDescent="0.3">
      <c r="A100" s="38">
        <v>-2.9999999999999E-2</v>
      </c>
      <c r="B100" s="4">
        <v>11534913.380805559</v>
      </c>
    </row>
    <row r="101" spans="1:2" x14ac:dyDescent="0.3">
      <c r="A101" s="38">
        <v>-1.9999999999999001E-2</v>
      </c>
      <c r="B101" s="4">
        <v>11015410.245730892</v>
      </c>
    </row>
    <row r="102" spans="1:2" x14ac:dyDescent="0.3">
      <c r="A102" s="38">
        <v>-9.9999999999990097E-3</v>
      </c>
      <c r="B102" s="4">
        <v>10503826.140189722</v>
      </c>
    </row>
    <row r="103" spans="1:2" x14ac:dyDescent="0.3">
      <c r="A103" s="38">
        <v>9.9920072216264108E-16</v>
      </c>
      <c r="B103" s="4">
        <v>9999999.9999999627</v>
      </c>
    </row>
    <row r="104" spans="1:2" x14ac:dyDescent="0.3">
      <c r="A104" s="38">
        <v>1.0000000000000999E-2</v>
      </c>
      <c r="B104" s="4">
        <v>9503774.1397901773</v>
      </c>
    </row>
    <row r="105" spans="1:2" x14ac:dyDescent="0.3">
      <c r="A105" s="38">
        <v>2.0000000000001E-2</v>
      </c>
      <c r="B105" s="4">
        <v>9014994.2329872698</v>
      </c>
    </row>
    <row r="106" spans="1:2" x14ac:dyDescent="0.3">
      <c r="A106" s="38">
        <v>3.0000000000001002E-2</v>
      </c>
      <c r="B106" s="4">
        <v>8533509.2845696583</v>
      </c>
    </row>
    <row r="107" spans="1:2" x14ac:dyDescent="0.3">
      <c r="A107" s="38">
        <v>4.0000000000000903E-2</v>
      </c>
      <c r="B107" s="4">
        <v>8059171.5976330936</v>
      </c>
    </row>
    <row r="108" spans="1:2" x14ac:dyDescent="0.3">
      <c r="A108" s="38">
        <v>5.0000000000000898E-2</v>
      </c>
      <c r="B108" s="4">
        <v>7591836.7346938327</v>
      </c>
    </row>
    <row r="109" spans="1:2" x14ac:dyDescent="0.3">
      <c r="A109" s="38">
        <v>6.00000000000009E-2</v>
      </c>
      <c r="B109" s="4">
        <v>7131363.47454606</v>
      </c>
    </row>
    <row r="110" spans="1:2" x14ac:dyDescent="0.3">
      <c r="A110" s="38">
        <v>7.0000000000001006E-2</v>
      </c>
      <c r="B110" s="4">
        <v>6677613.7653943151</v>
      </c>
    </row>
    <row r="111" spans="1:2" x14ac:dyDescent="0.3">
      <c r="A111" s="38">
        <v>8.0000000000001001E-2</v>
      </c>
      <c r="B111" s="4">
        <v>6230452.6748970747</v>
      </c>
    </row>
    <row r="112" spans="1:2" x14ac:dyDescent="0.3">
      <c r="A112" s="38">
        <v>9.0000000000000996E-2</v>
      </c>
      <c r="B112" s="4">
        <v>5789748.3376819715</v>
      </c>
    </row>
    <row r="113" spans="1:2" x14ac:dyDescent="0.3">
      <c r="A113" s="38">
        <v>0.1</v>
      </c>
      <c r="B113" s="4">
        <v>5355371.9008264467</v>
      </c>
    </row>
    <row r="114" spans="1:2" x14ac:dyDescent="0.3">
      <c r="A114" s="38">
        <v>0.11</v>
      </c>
      <c r="B114" s="4">
        <v>4927197.4677380025</v>
      </c>
    </row>
    <row r="115" spans="1:2" x14ac:dyDescent="0.3">
      <c r="A115" s="38">
        <v>0.12</v>
      </c>
      <c r="B115" s="4">
        <v>4505102.040816322</v>
      </c>
    </row>
    <row r="116" spans="1:2" x14ac:dyDescent="0.3">
      <c r="A116" s="38">
        <v>0.13</v>
      </c>
      <c r="B116" s="4">
        <v>4088965.4632312655</v>
      </c>
    </row>
    <row r="117" spans="1:2" x14ac:dyDescent="0.3">
      <c r="A117" s="38">
        <v>0.14000000000000001</v>
      </c>
      <c r="B117" s="4">
        <v>3678670.360110797</v>
      </c>
    </row>
    <row r="118" spans="1:2" x14ac:dyDescent="0.3">
      <c r="A118" s="38">
        <v>0.15</v>
      </c>
      <c r="B118" s="4">
        <v>3274102.0793950856</v>
      </c>
    </row>
    <row r="119" spans="1:2" x14ac:dyDescent="0.3">
      <c r="A119" s="38">
        <v>0.16</v>
      </c>
      <c r="B119" s="4">
        <v>2875148.6325802654</v>
      </c>
    </row>
    <row r="120" spans="1:2" x14ac:dyDescent="0.3">
      <c r="A120" s="38">
        <v>0.17</v>
      </c>
      <c r="B120" s="4">
        <v>2481700.635546796</v>
      </c>
    </row>
    <row r="121" spans="1:2" x14ac:dyDescent="0.3">
      <c r="A121" s="38">
        <v>0.18</v>
      </c>
      <c r="B121" s="4">
        <v>2093651.2496409118</v>
      </c>
    </row>
    <row r="122" spans="1:2" x14ac:dyDescent="0.3">
      <c r="A122" s="38">
        <v>0.19</v>
      </c>
      <c r="B122" s="4">
        <v>1710896.1231551468</v>
      </c>
    </row>
    <row r="123" spans="1:2" x14ac:dyDescent="0.3">
      <c r="A123" s="38">
        <v>0.2</v>
      </c>
      <c r="B123" s="4">
        <v>1333333.3333333358</v>
      </c>
    </row>
    <row r="124" spans="1:2" x14ac:dyDescent="0.3">
      <c r="A124" s="38">
        <v>0.21</v>
      </c>
      <c r="B124" s="4">
        <v>960863.32900758088</v>
      </c>
    </row>
    <row r="125" spans="1:2" x14ac:dyDescent="0.3">
      <c r="A125" s="38">
        <v>0.22</v>
      </c>
      <c r="B125" s="4">
        <v>593388.87395861</v>
      </c>
    </row>
    <row r="126" spans="1:2" x14ac:dyDescent="0.3">
      <c r="A126" s="38">
        <v>0.23</v>
      </c>
      <c r="B126" s="4">
        <v>230814.99107673764</v>
      </c>
    </row>
    <row r="127" spans="1:2" x14ac:dyDescent="0.3">
      <c r="A127" s="38">
        <v>0.24</v>
      </c>
      <c r="B127" s="4">
        <v>-126951.09261186421</v>
      </c>
    </row>
    <row r="128" spans="1:2" x14ac:dyDescent="0.3">
      <c r="A128" s="38">
        <v>0.25</v>
      </c>
      <c r="B128" s="4">
        <v>-480000</v>
      </c>
    </row>
    <row r="129" spans="1:2" x14ac:dyDescent="0.3">
      <c r="A129" s="38">
        <v>0.26</v>
      </c>
      <c r="B129" s="4">
        <v>-828420.25699168444</v>
      </c>
    </row>
    <row r="130" spans="1:2" x14ac:dyDescent="0.3">
      <c r="A130" s="38">
        <v>0.27</v>
      </c>
      <c r="B130" s="4">
        <v>-1172298.3445966914</v>
      </c>
    </row>
    <row r="131" spans="1:2" x14ac:dyDescent="0.3">
      <c r="A131" s="38">
        <v>0.28000000000000003</v>
      </c>
      <c r="B131" s="4">
        <v>-1511718.75</v>
      </c>
    </row>
    <row r="132" spans="1:2" x14ac:dyDescent="0.3">
      <c r="A132" s="38">
        <v>0.28999999999999998</v>
      </c>
      <c r="B132" s="4">
        <v>-1846764.0165855438</v>
      </c>
    </row>
    <row r="133" spans="1:2" x14ac:dyDescent="0.3">
      <c r="A133" s="38">
        <v>0.3</v>
      </c>
      <c r="B133" s="4">
        <v>-2177514.7928994074</v>
      </c>
    </row>
    <row r="134" spans="1:2" x14ac:dyDescent="0.3">
      <c r="A134" s="38">
        <v>0.31</v>
      </c>
      <c r="B134" s="4">
        <v>-2504049.8805430904</v>
      </c>
    </row>
    <row r="135" spans="1:2" x14ac:dyDescent="0.3">
      <c r="A135" s="38">
        <v>0.32</v>
      </c>
      <c r="B135" s="4">
        <v>-2826446.2809917405</v>
      </c>
    </row>
    <row r="136" spans="1:2" x14ac:dyDescent="0.3">
      <c r="A136" s="38">
        <v>0.33</v>
      </c>
      <c r="B136" s="4">
        <v>-3144779.2413364276</v>
      </c>
    </row>
    <row r="137" spans="1:2" x14ac:dyDescent="0.3">
      <c r="A137" s="38">
        <v>0.34</v>
      </c>
      <c r="B137" s="4">
        <v>-3459122.2989529967</v>
      </c>
    </row>
    <row r="138" spans="1:2" x14ac:dyDescent="0.3">
      <c r="A138" s="38">
        <v>0.35</v>
      </c>
      <c r="B138" s="4">
        <v>-3769547.3251028806</v>
      </c>
    </row>
    <row r="139" spans="1:2" x14ac:dyDescent="0.3">
      <c r="A139" s="38">
        <v>0.36</v>
      </c>
      <c r="B139" s="4">
        <v>-4076124.5674740449</v>
      </c>
    </row>
    <row r="140" spans="1:2" x14ac:dyDescent="0.3">
      <c r="A140" s="38">
        <v>0.37</v>
      </c>
      <c r="B140" s="4">
        <v>-4378922.6916724369</v>
      </c>
    </row>
    <row r="141" spans="1:2" x14ac:dyDescent="0.3">
      <c r="A141" s="38">
        <v>0.38</v>
      </c>
      <c r="B141" s="4">
        <v>-4678008.8216761202</v>
      </c>
    </row>
    <row r="142" spans="1:2" x14ac:dyDescent="0.3">
      <c r="A142" s="38">
        <v>0.39</v>
      </c>
      <c r="B142" s="4">
        <v>-4973448.5792660862</v>
      </c>
    </row>
    <row r="143" spans="1:2" x14ac:dyDescent="0.3">
      <c r="A143" s="38">
        <v>0.4</v>
      </c>
      <c r="B143" s="4">
        <v>-5265306.1224489808</v>
      </c>
    </row>
    <row r="144" spans="1:2" x14ac:dyDescent="0.3">
      <c r="A144" s="38">
        <v>0.41</v>
      </c>
      <c r="B144" s="4">
        <v>-5553644.18288818</v>
      </c>
    </row>
    <row r="145" spans="1:2" x14ac:dyDescent="0.3">
      <c r="A145" s="38">
        <v>0.42</v>
      </c>
      <c r="B145" s="4">
        <v>-5838524.102360636</v>
      </c>
    </row>
    <row r="146" spans="1:2" x14ac:dyDescent="0.3">
      <c r="A146" s="38">
        <v>0.43</v>
      </c>
      <c r="B146" s="4">
        <v>-6120005.8682576194</v>
      </c>
    </row>
    <row r="147" spans="1:2" x14ac:dyDescent="0.3">
      <c r="A147" s="38">
        <v>0.44</v>
      </c>
      <c r="B147" s="4">
        <v>-6398148.1481481493</v>
      </c>
    </row>
    <row r="148" spans="1:2" x14ac:dyDescent="0.3">
      <c r="A148" s="38">
        <v>0.45</v>
      </c>
      <c r="B148" s="4">
        <v>-6673008.3234244958</v>
      </c>
    </row>
    <row r="149" spans="1:2" x14ac:dyDescent="0.3">
      <c r="A149" s="38">
        <v>0.46</v>
      </c>
      <c r="B149" s="4">
        <v>-6944642.5220491663</v>
      </c>
    </row>
    <row r="150" spans="1:2" x14ac:dyDescent="0.3">
      <c r="A150" s="38">
        <v>0.47</v>
      </c>
      <c r="B150" s="4">
        <v>-7213105.6504234374</v>
      </c>
    </row>
    <row r="151" spans="1:2" x14ac:dyDescent="0.3">
      <c r="A151" s="38">
        <v>0.48</v>
      </c>
      <c r="B151" s="4">
        <v>-7478451.4243973717</v>
      </c>
    </row>
    <row r="152" spans="1:2" x14ac:dyDescent="0.3">
      <c r="A152" s="38">
        <v>0.49</v>
      </c>
      <c r="B152" s="4">
        <v>-7740732.3994414657</v>
      </c>
    </row>
    <row r="153" spans="1:2" x14ac:dyDescent="0.3">
      <c r="A153" s="38">
        <v>0.5</v>
      </c>
      <c r="B153" s="4">
        <v>-8000000</v>
      </c>
    </row>
    <row r="154" spans="1:2" x14ac:dyDescent="0.3">
      <c r="A154" s="38">
        <v>0.51</v>
      </c>
      <c r="B154" s="4">
        <v>-8256304.5480461419</v>
      </c>
    </row>
    <row r="155" spans="1:2" x14ac:dyDescent="0.3">
      <c r="A155" s="38">
        <v>0.52</v>
      </c>
      <c r="B155" s="4">
        <v>-8509695.2908587232</v>
      </c>
    </row>
    <row r="156" spans="1:2" x14ac:dyDescent="0.3">
      <c r="A156" s="38">
        <v>0.53</v>
      </c>
      <c r="B156" s="4">
        <v>-8760220.428040497</v>
      </c>
    </row>
    <row r="157" spans="1:2" x14ac:dyDescent="0.3">
      <c r="A157" s="38">
        <v>0.54</v>
      </c>
      <c r="B157" s="4">
        <v>-9007927.1377972662</v>
      </c>
    </row>
    <row r="158" spans="1:2" x14ac:dyDescent="0.3">
      <c r="A158" s="38">
        <v>0.55000000000000004</v>
      </c>
      <c r="B158" s="4">
        <v>-9252861.6024973989</v>
      </c>
    </row>
    <row r="159" spans="1:2" x14ac:dyDescent="0.3">
      <c r="A159" s="38">
        <v>0.56000000000000005</v>
      </c>
      <c r="B159" s="4">
        <v>-9495069.033530578</v>
      </c>
    </row>
    <row r="160" spans="1:2" x14ac:dyDescent="0.3">
      <c r="A160" s="38">
        <v>0.56999999999999995</v>
      </c>
      <c r="B160" s="4">
        <v>-9734593.695484601</v>
      </c>
    </row>
    <row r="161" spans="1:2" x14ac:dyDescent="0.3">
      <c r="A161" s="38">
        <v>0.57999999999999996</v>
      </c>
      <c r="B161" s="4">
        <v>-9971478.929658711</v>
      </c>
    </row>
    <row r="162" spans="1:2" x14ac:dyDescent="0.3">
      <c r="A162" s="38">
        <v>0.59</v>
      </c>
      <c r="B162" s="4">
        <v>-10205767.176931284</v>
      </c>
    </row>
    <row r="163" spans="1:2" x14ac:dyDescent="0.3">
      <c r="A163" s="38">
        <v>0.6</v>
      </c>
      <c r="B163" s="4">
        <v>-10437500</v>
      </c>
    </row>
    <row r="164" spans="1:2" x14ac:dyDescent="0.3">
      <c r="A164" s="38">
        <v>0.61</v>
      </c>
      <c r="B164" s="4">
        <v>-10666718.105011381</v>
      </c>
    </row>
    <row r="165" spans="1:2" x14ac:dyDescent="0.3">
      <c r="A165" s="38">
        <v>0.62</v>
      </c>
      <c r="B165" s="4">
        <v>-10893461.362597167</v>
      </c>
    </row>
    <row r="166" spans="1:2" x14ac:dyDescent="0.3">
      <c r="A166" s="38">
        <v>0.63</v>
      </c>
      <c r="B166" s="4">
        <v>-11117768.828333773</v>
      </c>
    </row>
    <row r="167" spans="1:2" x14ac:dyDescent="0.3">
      <c r="A167" s="38">
        <v>0.64</v>
      </c>
      <c r="B167" s="4">
        <v>-11339678.762641288</v>
      </c>
    </row>
    <row r="168" spans="1:2" x14ac:dyDescent="0.3">
      <c r="A168" s="38">
        <v>0.65</v>
      </c>
      <c r="B168" s="4">
        <v>-11559228.650137737</v>
      </c>
    </row>
    <row r="169" spans="1:2" x14ac:dyDescent="0.3">
      <c r="A169" s="38">
        <v>0.66</v>
      </c>
      <c r="B169" s="4">
        <v>-11776455.218464218</v>
      </c>
    </row>
    <row r="170" spans="1:2" x14ac:dyDescent="0.3">
      <c r="A170" s="38">
        <v>0.67</v>
      </c>
      <c r="B170" s="4">
        <v>-11991394.456595786</v>
      </c>
    </row>
    <row r="171" spans="1:2" x14ac:dyDescent="0.3">
      <c r="A171" s="38">
        <v>0.68</v>
      </c>
      <c r="B171" s="4">
        <v>-12204081.632653065</v>
      </c>
    </row>
    <row r="172" spans="1:2" x14ac:dyDescent="0.3">
      <c r="A172" s="38">
        <v>0.69</v>
      </c>
      <c r="B172" s="4">
        <v>-12414551.311228596</v>
      </c>
    </row>
    <row r="173" spans="1:2" x14ac:dyDescent="0.3">
      <c r="A173" s="38">
        <v>0.7</v>
      </c>
      <c r="B173" s="4">
        <v>-12622837.370242216</v>
      </c>
    </row>
    <row r="174" spans="1:2" x14ac:dyDescent="0.3">
      <c r="A174" s="38">
        <v>0.71</v>
      </c>
      <c r="B174" s="4">
        <v>-12828973.017338663</v>
      </c>
    </row>
    <row r="175" spans="1:2" x14ac:dyDescent="0.3">
      <c r="A175" s="38">
        <v>0.72</v>
      </c>
      <c r="B175" s="4">
        <v>-13032990.805840991</v>
      </c>
    </row>
    <row r="176" spans="1:2" x14ac:dyDescent="0.3">
      <c r="A176" s="38">
        <v>0.73</v>
      </c>
      <c r="B176" s="4">
        <v>-13234922.65027231</v>
      </c>
    </row>
    <row r="177" spans="1:2" x14ac:dyDescent="0.3">
      <c r="A177" s="38">
        <v>0.74</v>
      </c>
      <c r="B177" s="4">
        <v>-13434799.841458581</v>
      </c>
    </row>
    <row r="178" spans="1:2" x14ac:dyDescent="0.3">
      <c r="A178" s="38">
        <v>0.75</v>
      </c>
      <c r="B178" s="4">
        <v>-13632653.061224483</v>
      </c>
    </row>
    <row r="179" spans="1:2" x14ac:dyDescent="0.3">
      <c r="A179" s="38">
        <v>0.76</v>
      </c>
      <c r="B179" s="4">
        <v>-13828512.396694213</v>
      </c>
    </row>
    <row r="180" spans="1:2" x14ac:dyDescent="0.3">
      <c r="A180" s="38">
        <v>0.77</v>
      </c>
      <c r="B180" s="4">
        <v>-14022407.354208559</v>
      </c>
    </row>
    <row r="181" spans="1:2" x14ac:dyDescent="0.3">
      <c r="A181" s="38">
        <v>0.78</v>
      </c>
      <c r="B181" s="4">
        <v>-14214366.872869588</v>
      </c>
    </row>
    <row r="182" spans="1:2" x14ac:dyDescent="0.3">
      <c r="A182" s="38">
        <v>0.79</v>
      </c>
      <c r="B182" s="4">
        <v>-14404419.337723546</v>
      </c>
    </row>
    <row r="183" spans="1:2" x14ac:dyDescent="0.3">
      <c r="A183" s="38">
        <v>0.8</v>
      </c>
      <c r="B183" s="4">
        <v>-14592592.592592597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F4C82-F2DC-4519-9C57-A0D09EED0C2C}">
  <sheetPr>
    <tabColor rgb="FFFF0000"/>
  </sheetPr>
  <dimension ref="A1:D171"/>
  <sheetViews>
    <sheetView zoomScale="55" zoomScaleNormal="55" workbookViewId="0">
      <selection activeCell="L9" sqref="L9"/>
    </sheetView>
  </sheetViews>
  <sheetFormatPr defaultRowHeight="14.4" x14ac:dyDescent="0.3"/>
  <cols>
    <col min="2" max="2" width="20.21875" bestFit="1" customWidth="1"/>
  </cols>
  <sheetData>
    <row r="1" spans="1:4" x14ac:dyDescent="0.3">
      <c r="A1" s="3" t="s">
        <v>2</v>
      </c>
      <c r="B1" s="3" t="s">
        <v>42</v>
      </c>
    </row>
    <row r="2" spans="1:4" x14ac:dyDescent="0.3">
      <c r="A2" s="5">
        <v>0</v>
      </c>
      <c r="B2" s="42">
        <v>-52000000</v>
      </c>
    </row>
    <row r="3" spans="1:4" x14ac:dyDescent="0.3">
      <c r="A3" s="5">
        <v>1</v>
      </c>
      <c r="B3" s="42">
        <v>74000000</v>
      </c>
    </row>
    <row r="4" spans="1:4" x14ac:dyDescent="0.3">
      <c r="A4" s="5">
        <v>2</v>
      </c>
      <c r="B4" s="42">
        <v>-12000000</v>
      </c>
    </row>
    <row r="5" spans="1:4" x14ac:dyDescent="0.3">
      <c r="A5" t="s">
        <v>41</v>
      </c>
      <c r="B5" s="41">
        <f>SUM(B2:B4)</f>
        <v>10000000</v>
      </c>
    </row>
    <row r="6" spans="1:4" x14ac:dyDescent="0.3">
      <c r="B6" s="41"/>
    </row>
    <row r="7" spans="1:4" x14ac:dyDescent="0.3">
      <c r="A7" s="5" t="s">
        <v>14</v>
      </c>
      <c r="B7" s="38">
        <v>0.12</v>
      </c>
    </row>
    <row r="8" spans="1:4" x14ac:dyDescent="0.3">
      <c r="A8" s="5" t="s">
        <v>4</v>
      </c>
      <c r="B8" s="43">
        <f>NPV(B7,B3:B4)+B2</f>
        <v>4505102.040816322</v>
      </c>
    </row>
    <row r="9" spans="1:4" ht="15.6" x14ac:dyDescent="0.35">
      <c r="A9" s="5" t="s">
        <v>40</v>
      </c>
      <c r="B9" s="39">
        <f>IRR(B2:B4)</f>
        <v>0.23643631015216071</v>
      </c>
      <c r="C9" s="40"/>
      <c r="D9" s="40"/>
    </row>
    <row r="10" spans="1:4" ht="15.6" x14ac:dyDescent="0.35">
      <c r="A10" s="5" t="s">
        <v>39</v>
      </c>
      <c r="B10" s="39">
        <f>A13</f>
        <v>-0.81</v>
      </c>
    </row>
    <row r="12" spans="1:4" x14ac:dyDescent="0.3">
      <c r="A12" s="3" t="s">
        <v>14</v>
      </c>
      <c r="B12" s="3" t="s">
        <v>4</v>
      </c>
    </row>
    <row r="13" spans="1:4" x14ac:dyDescent="0.3">
      <c r="A13" s="38">
        <v>-0.81</v>
      </c>
      <c r="B13" s="4">
        <f t="shared" ref="B13:B44" si="0">NPV(A13,$B$3:$B$4)+$B$2</f>
        <v>5063711.9113572463</v>
      </c>
    </row>
    <row r="14" spans="1:4" x14ac:dyDescent="0.3">
      <c r="A14" s="38">
        <v>-0.8</v>
      </c>
      <c r="B14" s="4">
        <f t="shared" si="0"/>
        <v>17999999.99999994</v>
      </c>
    </row>
    <row r="15" spans="1:4" x14ac:dyDescent="0.3">
      <c r="A15" s="38">
        <v>-0.79</v>
      </c>
      <c r="B15" s="4">
        <f t="shared" si="0"/>
        <v>28272108.843537405</v>
      </c>
    </row>
    <row r="16" spans="1:4" x14ac:dyDescent="0.3">
      <c r="A16" s="38">
        <v>-0.78</v>
      </c>
      <c r="B16" s="4">
        <f t="shared" si="0"/>
        <v>36429752.066115677</v>
      </c>
    </row>
    <row r="17" spans="1:2" x14ac:dyDescent="0.3">
      <c r="A17" s="38">
        <v>-0.77</v>
      </c>
      <c r="B17" s="4">
        <f t="shared" si="0"/>
        <v>42896030.245746672</v>
      </c>
    </row>
    <row r="18" spans="1:2" x14ac:dyDescent="0.3">
      <c r="A18" s="38">
        <v>-0.76</v>
      </c>
      <c r="B18" s="4">
        <f t="shared" si="0"/>
        <v>48000000</v>
      </c>
    </row>
    <row r="19" spans="1:2" x14ac:dyDescent="0.3">
      <c r="A19" s="38">
        <v>-0.75</v>
      </c>
      <c r="B19" s="4">
        <f t="shared" si="0"/>
        <v>52000000</v>
      </c>
    </row>
    <row r="20" spans="1:2" x14ac:dyDescent="0.3">
      <c r="A20" s="38">
        <v>-0.74</v>
      </c>
      <c r="B20" s="4">
        <f t="shared" si="0"/>
        <v>55100591.715976328</v>
      </c>
    </row>
    <row r="21" spans="1:2" x14ac:dyDescent="0.3">
      <c r="A21" s="38">
        <v>-0.73</v>
      </c>
      <c r="B21" s="4">
        <f t="shared" si="0"/>
        <v>57465020.576131701</v>
      </c>
    </row>
    <row r="22" spans="1:2" x14ac:dyDescent="0.3">
      <c r="A22" s="38">
        <v>-0.72</v>
      </c>
      <c r="B22" s="4">
        <f t="shared" si="0"/>
        <v>59224489.795918375</v>
      </c>
    </row>
    <row r="23" spans="1:2" x14ac:dyDescent="0.3">
      <c r="A23" s="38">
        <v>-0.71</v>
      </c>
      <c r="B23" s="4">
        <f t="shared" si="0"/>
        <v>60485136.741973862</v>
      </c>
    </row>
    <row r="24" spans="1:2" x14ac:dyDescent="0.3">
      <c r="A24" s="38">
        <v>-0.7</v>
      </c>
      <c r="B24" s="4">
        <f t="shared" si="0"/>
        <v>61333333.333333343</v>
      </c>
    </row>
    <row r="25" spans="1:2" x14ac:dyDescent="0.3">
      <c r="A25" s="38">
        <v>-0.69</v>
      </c>
      <c r="B25" s="4">
        <f t="shared" si="0"/>
        <v>61839750.260145679</v>
      </c>
    </row>
    <row r="26" spans="1:2" x14ac:dyDescent="0.3">
      <c r="A26" s="38">
        <v>-0.68</v>
      </c>
      <c r="B26" s="4">
        <f t="shared" si="0"/>
        <v>62062500</v>
      </c>
    </row>
    <row r="27" spans="1:2" x14ac:dyDescent="0.3">
      <c r="A27" s="38">
        <v>-0.67</v>
      </c>
      <c r="B27" s="4">
        <f t="shared" si="0"/>
        <v>62049586.776859507</v>
      </c>
    </row>
    <row r="28" spans="1:2" x14ac:dyDescent="0.3">
      <c r="A28" s="38">
        <v>-0.66</v>
      </c>
      <c r="B28" s="4">
        <f t="shared" si="0"/>
        <v>61840830.449826986</v>
      </c>
    </row>
    <row r="29" spans="1:2" x14ac:dyDescent="0.3">
      <c r="A29" s="38">
        <v>-0.65</v>
      </c>
      <c r="B29" s="4">
        <f t="shared" si="0"/>
        <v>61469387.755102038</v>
      </c>
    </row>
    <row r="30" spans="1:2" x14ac:dyDescent="0.3">
      <c r="A30" s="38">
        <v>-0.64</v>
      </c>
      <c r="B30" s="4">
        <f t="shared" si="0"/>
        <v>60962962.962962955</v>
      </c>
    </row>
    <row r="31" spans="1:2" x14ac:dyDescent="0.3">
      <c r="A31" s="38">
        <v>-0.63</v>
      </c>
      <c r="B31" s="4">
        <f t="shared" si="0"/>
        <v>60344777.209642082</v>
      </c>
    </row>
    <row r="32" spans="1:2" x14ac:dyDescent="0.3">
      <c r="A32" s="38">
        <v>-0.62</v>
      </c>
      <c r="B32" s="4">
        <f t="shared" si="0"/>
        <v>59634349.030470923</v>
      </c>
    </row>
    <row r="33" spans="1:2" x14ac:dyDescent="0.3">
      <c r="A33" s="38">
        <v>-0.61</v>
      </c>
      <c r="B33" s="4">
        <f t="shared" si="0"/>
        <v>58848126.232741609</v>
      </c>
    </row>
    <row r="34" spans="1:2" x14ac:dyDescent="0.3">
      <c r="A34" s="38">
        <v>-0.6</v>
      </c>
      <c r="B34" s="4">
        <f t="shared" si="0"/>
        <v>58000000</v>
      </c>
    </row>
    <row r="35" spans="1:2" x14ac:dyDescent="0.3">
      <c r="A35" s="38">
        <v>-0.59</v>
      </c>
      <c r="B35" s="4">
        <f t="shared" si="0"/>
        <v>57101725.163593099</v>
      </c>
    </row>
    <row r="36" spans="1:2" x14ac:dyDescent="0.3">
      <c r="A36" s="38">
        <v>-0.57999999999999996</v>
      </c>
      <c r="B36" s="4">
        <f t="shared" si="0"/>
        <v>56163265.306122452</v>
      </c>
    </row>
    <row r="37" spans="1:2" x14ac:dyDescent="0.3">
      <c r="A37" s="38">
        <v>-0.56999999999999995</v>
      </c>
      <c r="B37" s="4">
        <f t="shared" si="0"/>
        <v>55193077.339102209</v>
      </c>
    </row>
    <row r="38" spans="1:2" x14ac:dyDescent="0.3">
      <c r="A38" s="38">
        <v>-0.56000000000000005</v>
      </c>
      <c r="B38" s="4">
        <f t="shared" si="0"/>
        <v>54198347.107438013</v>
      </c>
    </row>
    <row r="39" spans="1:2" x14ac:dyDescent="0.3">
      <c r="A39" s="38">
        <v>-0.55000000000000004</v>
      </c>
      <c r="B39" s="4">
        <f t="shared" si="0"/>
        <v>53185185.185185179</v>
      </c>
    </row>
    <row r="40" spans="1:2" x14ac:dyDescent="0.3">
      <c r="A40" s="38">
        <v>-0.54</v>
      </c>
      <c r="B40" s="4">
        <f t="shared" si="0"/>
        <v>52158790.170132324</v>
      </c>
    </row>
    <row r="41" spans="1:2" x14ac:dyDescent="0.3">
      <c r="A41" s="38">
        <v>-0.53</v>
      </c>
      <c r="B41" s="4">
        <f t="shared" si="0"/>
        <v>51123585.332729757</v>
      </c>
    </row>
    <row r="42" spans="1:2" x14ac:dyDescent="0.3">
      <c r="A42" s="38">
        <v>-0.52</v>
      </c>
      <c r="B42" s="4">
        <f t="shared" si="0"/>
        <v>50083333.333333343</v>
      </c>
    </row>
    <row r="43" spans="1:2" x14ac:dyDescent="0.3">
      <c r="A43" s="38">
        <v>-0.51</v>
      </c>
      <c r="B43" s="4">
        <f t="shared" si="0"/>
        <v>49041232.819658473</v>
      </c>
    </row>
    <row r="44" spans="1:2" x14ac:dyDescent="0.3">
      <c r="A44" s="38">
        <v>-0.5</v>
      </c>
      <c r="B44" s="4">
        <f t="shared" si="0"/>
        <v>48000000</v>
      </c>
    </row>
    <row r="45" spans="1:2" x14ac:dyDescent="0.3">
      <c r="A45" s="38">
        <v>-0.49</v>
      </c>
      <c r="B45" s="4">
        <f t="shared" ref="B45:B76" si="1">NPV(A45,$B$3:$B$4)+$B$2</f>
        <v>46961937.716262981</v>
      </c>
    </row>
    <row r="46" spans="1:2" x14ac:dyDescent="0.3">
      <c r="A46" s="38">
        <v>-0.48</v>
      </c>
      <c r="B46" s="4">
        <f t="shared" si="1"/>
        <v>45928994.082840249</v>
      </c>
    </row>
    <row r="47" spans="1:2" x14ac:dyDescent="0.3">
      <c r="A47" s="38">
        <v>-0.47</v>
      </c>
      <c r="B47" s="4">
        <f t="shared" si="1"/>
        <v>44902812.388750449</v>
      </c>
    </row>
    <row r="48" spans="1:2" x14ac:dyDescent="0.3">
      <c r="A48" s="38">
        <v>-0.46</v>
      </c>
      <c r="B48" s="4">
        <f t="shared" si="1"/>
        <v>43884773.662551433</v>
      </c>
    </row>
    <row r="49" spans="1:2" x14ac:dyDescent="0.3">
      <c r="A49" s="38">
        <v>-0.45</v>
      </c>
      <c r="B49" s="4">
        <f t="shared" si="1"/>
        <v>42876033.05785124</v>
      </c>
    </row>
    <row r="50" spans="1:2" x14ac:dyDescent="0.3">
      <c r="A50" s="38">
        <v>-0.44</v>
      </c>
      <c r="B50" s="4">
        <f t="shared" si="1"/>
        <v>41877551.020408154</v>
      </c>
    </row>
    <row r="51" spans="1:2" x14ac:dyDescent="0.3">
      <c r="A51" s="38">
        <v>-0.43</v>
      </c>
      <c r="B51" s="4">
        <f t="shared" si="1"/>
        <v>40890120.036934435</v>
      </c>
    </row>
    <row r="52" spans="1:2" x14ac:dyDescent="0.3">
      <c r="A52" s="38">
        <v>-0.41999999999999899</v>
      </c>
      <c r="B52" s="4">
        <f t="shared" si="1"/>
        <v>39914387.633769229</v>
      </c>
    </row>
    <row r="53" spans="1:2" x14ac:dyDescent="0.3">
      <c r="A53" s="38">
        <v>-0.40999999999999898</v>
      </c>
      <c r="B53" s="4">
        <f t="shared" si="1"/>
        <v>38950876.185004219</v>
      </c>
    </row>
    <row r="54" spans="1:2" x14ac:dyDescent="0.3">
      <c r="A54" s="38">
        <v>-0.39999999999999902</v>
      </c>
      <c r="B54" s="4">
        <f t="shared" si="1"/>
        <v>37999999.999999896</v>
      </c>
    </row>
    <row r="55" spans="1:2" x14ac:dyDescent="0.3">
      <c r="A55" s="38">
        <v>-0.38999999999999901</v>
      </c>
      <c r="B55" s="4">
        <f t="shared" si="1"/>
        <v>37062080.085998282</v>
      </c>
    </row>
    <row r="56" spans="1:2" x14ac:dyDescent="0.3">
      <c r="A56" s="38">
        <v>-0.37999999999999901</v>
      </c>
      <c r="B56" s="4">
        <f t="shared" si="1"/>
        <v>36137356.919875041</v>
      </c>
    </row>
    <row r="57" spans="1:2" x14ac:dyDescent="0.3">
      <c r="A57" s="38">
        <v>-0.369999999999999</v>
      </c>
      <c r="B57" s="4">
        <f t="shared" si="1"/>
        <v>35226001.51171571</v>
      </c>
    </row>
    <row r="58" spans="1:2" x14ac:dyDescent="0.3">
      <c r="A58" s="38">
        <v>-0.35999999999999899</v>
      </c>
      <c r="B58" s="4">
        <f t="shared" si="1"/>
        <v>34328124.999999911</v>
      </c>
    </row>
    <row r="59" spans="1:2" x14ac:dyDescent="0.3">
      <c r="A59" s="38">
        <v>-0.34999999999999898</v>
      </c>
      <c r="B59" s="4">
        <f t="shared" si="1"/>
        <v>33443786.982248425</v>
      </c>
    </row>
    <row r="60" spans="1:2" x14ac:dyDescent="0.3">
      <c r="A60" s="38">
        <v>-0.33999999999999903</v>
      </c>
      <c r="B60" s="4">
        <f t="shared" si="1"/>
        <v>32573002.754820839</v>
      </c>
    </row>
    <row r="61" spans="1:2" x14ac:dyDescent="0.3">
      <c r="A61" s="38">
        <v>-0.32999999999999902</v>
      </c>
      <c r="B61" s="4">
        <f t="shared" si="1"/>
        <v>31715749.610158071</v>
      </c>
    </row>
    <row r="62" spans="1:2" x14ac:dyDescent="0.3">
      <c r="A62" s="38">
        <v>-0.31999999999999901</v>
      </c>
      <c r="B62" s="4">
        <f t="shared" si="1"/>
        <v>30871972.318339005</v>
      </c>
    </row>
    <row r="63" spans="1:2" x14ac:dyDescent="0.3">
      <c r="A63" s="38">
        <v>-0.309999999999999</v>
      </c>
      <c r="B63" s="4">
        <f t="shared" si="1"/>
        <v>30041587.901701227</v>
      </c>
    </row>
    <row r="64" spans="1:2" x14ac:dyDescent="0.3">
      <c r="A64" s="38">
        <v>-0.29999999999999899</v>
      </c>
      <c r="B64" s="4">
        <f t="shared" si="1"/>
        <v>29224489.795918271</v>
      </c>
    </row>
    <row r="65" spans="1:2" x14ac:dyDescent="0.3">
      <c r="A65" s="38">
        <v>-0.28999999999999898</v>
      </c>
      <c r="B65" s="4">
        <f t="shared" si="1"/>
        <v>28420551.477881283</v>
      </c>
    </row>
    <row r="66" spans="1:2" x14ac:dyDescent="0.3">
      <c r="A66" s="38">
        <v>-0.27999999999999903</v>
      </c>
      <c r="B66" s="4">
        <f t="shared" si="1"/>
        <v>27629629.629629552</v>
      </c>
    </row>
    <row r="67" spans="1:2" x14ac:dyDescent="0.3">
      <c r="A67" s="38">
        <v>-0.26999999999999902</v>
      </c>
      <c r="B67" s="4">
        <f t="shared" si="1"/>
        <v>26851566.898104638</v>
      </c>
    </row>
    <row r="68" spans="1:2" x14ac:dyDescent="0.3">
      <c r="A68" s="38">
        <v>-0.25999999999999901</v>
      </c>
      <c r="B68" s="4">
        <f t="shared" si="1"/>
        <v>26086194.302410454</v>
      </c>
    </row>
    <row r="69" spans="1:2" x14ac:dyDescent="0.3">
      <c r="A69" s="38">
        <v>-0.249999999999999</v>
      </c>
      <c r="B69" s="4">
        <f t="shared" si="1"/>
        <v>25333333.333333254</v>
      </c>
    </row>
    <row r="70" spans="1:2" x14ac:dyDescent="0.3">
      <c r="A70" s="38">
        <v>-0.23999999999999899</v>
      </c>
      <c r="B70" s="4">
        <f t="shared" si="1"/>
        <v>24592797.783933446</v>
      </c>
    </row>
    <row r="71" spans="1:2" x14ac:dyDescent="0.3">
      <c r="A71" s="38">
        <v>-0.22999999999999901</v>
      </c>
      <c r="B71" s="4">
        <f t="shared" si="1"/>
        <v>23864395.344914749</v>
      </c>
    </row>
    <row r="72" spans="1:2" x14ac:dyDescent="0.3">
      <c r="A72" s="38">
        <v>-0.219999999999999</v>
      </c>
      <c r="B72" s="4">
        <f t="shared" si="1"/>
        <v>23147928.994082764</v>
      </c>
    </row>
    <row r="73" spans="1:2" x14ac:dyDescent="0.3">
      <c r="A73" s="38">
        <v>-0.20999999999999899</v>
      </c>
      <c r="B73" s="4">
        <f t="shared" si="1"/>
        <v>22443198.205415726</v>
      </c>
    </row>
    <row r="74" spans="1:2" x14ac:dyDescent="0.3">
      <c r="A74" s="38">
        <v>-0.19999999999999901</v>
      </c>
      <c r="B74" s="4">
        <f t="shared" si="1"/>
        <v>21749999.999999925</v>
      </c>
    </row>
    <row r="75" spans="1:2" x14ac:dyDescent="0.3">
      <c r="A75" s="38">
        <v>-0.189999999999999</v>
      </c>
      <c r="B75" s="4">
        <f t="shared" si="1"/>
        <v>21068129.858253255</v>
      </c>
    </row>
    <row r="76" spans="1:2" x14ac:dyDescent="0.3">
      <c r="A76" s="38">
        <v>-0.17999999999999899</v>
      </c>
      <c r="B76" s="4">
        <f t="shared" si="1"/>
        <v>20397382.510410398</v>
      </c>
    </row>
    <row r="77" spans="1:2" x14ac:dyDescent="0.3">
      <c r="A77" s="38">
        <v>-0.16999999999999901</v>
      </c>
      <c r="B77" s="4">
        <f t="shared" ref="B77:B108" si="2">NPV(A77,$B$3:$B$4)+$B$2</f>
        <v>19737552.620118976</v>
      </c>
    </row>
    <row r="78" spans="1:2" x14ac:dyDescent="0.3">
      <c r="A78" s="38">
        <v>-0.159999999999999</v>
      </c>
      <c r="B78" s="4">
        <f t="shared" si="2"/>
        <v>19088435.374149606</v>
      </c>
    </row>
    <row r="79" spans="1:2" x14ac:dyDescent="0.3">
      <c r="A79" s="38">
        <v>-0.149999999999999</v>
      </c>
      <c r="B79" s="4">
        <f t="shared" si="2"/>
        <v>18449826.989619315</v>
      </c>
    </row>
    <row r="80" spans="1:2" x14ac:dyDescent="0.3">
      <c r="A80" s="38">
        <v>-0.13999999999999899</v>
      </c>
      <c r="B80" s="4">
        <f t="shared" si="2"/>
        <v>17821525.148728982</v>
      </c>
    </row>
    <row r="81" spans="1:2" x14ac:dyDescent="0.3">
      <c r="A81" s="38">
        <v>-0.12999999999999901</v>
      </c>
      <c r="B81" s="4">
        <f t="shared" si="2"/>
        <v>17203329.369797796</v>
      </c>
    </row>
    <row r="82" spans="1:2" x14ac:dyDescent="0.3">
      <c r="A82" s="38">
        <v>-0.119999999999999</v>
      </c>
      <c r="B82" s="4">
        <f t="shared" si="2"/>
        <v>16595041.322313994</v>
      </c>
    </row>
    <row r="83" spans="1:2" x14ac:dyDescent="0.3">
      <c r="A83" s="38">
        <v>-0.109999999999999</v>
      </c>
      <c r="B83" s="4">
        <f t="shared" si="2"/>
        <v>15996465.092791259</v>
      </c>
    </row>
    <row r="84" spans="1:2" x14ac:dyDescent="0.3">
      <c r="A84" s="38">
        <v>-9.9999999999999006E-2</v>
      </c>
      <c r="B84" s="4">
        <f t="shared" si="2"/>
        <v>15407407.407407343</v>
      </c>
    </row>
    <row r="85" spans="1:2" x14ac:dyDescent="0.3">
      <c r="A85" s="38">
        <v>-8.9999999999998997E-2</v>
      </c>
      <c r="B85" s="4">
        <f t="shared" si="2"/>
        <v>14827677.816688739</v>
      </c>
    </row>
    <row r="86" spans="1:2" x14ac:dyDescent="0.3">
      <c r="A86" s="38">
        <v>-7.9999999999999002E-2</v>
      </c>
      <c r="B86" s="4">
        <f t="shared" si="2"/>
        <v>14257088.846880853</v>
      </c>
    </row>
    <row r="87" spans="1:2" x14ac:dyDescent="0.3">
      <c r="A87" s="38">
        <v>-6.9999999999998994E-2</v>
      </c>
      <c r="B87" s="4">
        <f t="shared" si="2"/>
        <v>13695456.122094981</v>
      </c>
    </row>
    <row r="88" spans="1:2" x14ac:dyDescent="0.3">
      <c r="A88" s="38">
        <v>-5.9999999999998901E-2</v>
      </c>
      <c r="B88" s="4">
        <f t="shared" si="2"/>
        <v>13142598.460841954</v>
      </c>
    </row>
    <row r="89" spans="1:2" x14ac:dyDescent="0.3">
      <c r="A89" s="38">
        <v>-4.9999999999998997E-2</v>
      </c>
      <c r="B89" s="4">
        <f t="shared" si="2"/>
        <v>12598337.950138457</v>
      </c>
    </row>
    <row r="90" spans="1:2" x14ac:dyDescent="0.3">
      <c r="A90" s="38">
        <v>-3.9999999999999002E-2</v>
      </c>
      <c r="B90" s="4">
        <f t="shared" si="2"/>
        <v>12062499.999999948</v>
      </c>
    </row>
    <row r="91" spans="1:2" x14ac:dyDescent="0.3">
      <c r="A91" s="38">
        <v>-2.9999999999999E-2</v>
      </c>
      <c r="B91" s="4">
        <f t="shared" si="2"/>
        <v>11534913.380805559</v>
      </c>
    </row>
    <row r="92" spans="1:2" x14ac:dyDescent="0.3">
      <c r="A92" s="38">
        <v>-1.9999999999999001E-2</v>
      </c>
      <c r="B92" s="4">
        <f t="shared" si="2"/>
        <v>11015410.245730892</v>
      </c>
    </row>
    <row r="93" spans="1:2" x14ac:dyDescent="0.3">
      <c r="A93" s="38">
        <v>-9.9999999999990097E-3</v>
      </c>
      <c r="B93" s="4">
        <f t="shared" si="2"/>
        <v>10503826.140189722</v>
      </c>
    </row>
    <row r="94" spans="1:2" x14ac:dyDescent="0.3">
      <c r="A94" s="38">
        <v>9.9920072216264108E-16</v>
      </c>
      <c r="B94" s="4">
        <f t="shared" si="2"/>
        <v>9999999.9999999627</v>
      </c>
    </row>
    <row r="95" spans="1:2" x14ac:dyDescent="0.3">
      <c r="A95" s="38">
        <v>0.01</v>
      </c>
      <c r="B95" s="4">
        <f t="shared" si="2"/>
        <v>9503774.1397902146</v>
      </c>
    </row>
    <row r="96" spans="1:2" x14ac:dyDescent="0.3">
      <c r="A96" s="38">
        <v>0.02</v>
      </c>
      <c r="B96" s="4">
        <f t="shared" si="2"/>
        <v>9014994.2329873145</v>
      </c>
    </row>
    <row r="97" spans="1:2" x14ac:dyDescent="0.3">
      <c r="A97" s="38">
        <v>0.03</v>
      </c>
      <c r="B97" s="4">
        <f t="shared" si="2"/>
        <v>8533509.284569703</v>
      </c>
    </row>
    <row r="98" spans="1:2" x14ac:dyDescent="0.3">
      <c r="A98" s="38">
        <v>0.04</v>
      </c>
      <c r="B98" s="4">
        <f t="shared" si="2"/>
        <v>8059171.5976331383</v>
      </c>
    </row>
    <row r="99" spans="1:2" x14ac:dyDescent="0.3">
      <c r="A99" s="38">
        <v>0.05</v>
      </c>
      <c r="B99" s="4">
        <f t="shared" si="2"/>
        <v>7591836.7346938774</v>
      </c>
    </row>
    <row r="100" spans="1:2" x14ac:dyDescent="0.3">
      <c r="A100" s="38">
        <v>6.0000000000000102E-2</v>
      </c>
      <c r="B100" s="4">
        <f t="shared" si="2"/>
        <v>7131363.4745461047</v>
      </c>
    </row>
    <row r="101" spans="1:2" x14ac:dyDescent="0.3">
      <c r="A101" s="38">
        <v>7.0000000000000104E-2</v>
      </c>
      <c r="B101" s="4">
        <f t="shared" si="2"/>
        <v>6677613.7653943598</v>
      </c>
    </row>
    <row r="102" spans="1:2" x14ac:dyDescent="0.3">
      <c r="A102" s="38">
        <v>8.0000000000000099E-2</v>
      </c>
      <c r="B102" s="4">
        <f t="shared" si="2"/>
        <v>6230452.674897112</v>
      </c>
    </row>
    <row r="103" spans="1:2" x14ac:dyDescent="0.3">
      <c r="A103" s="38">
        <v>9.0000000000000094E-2</v>
      </c>
      <c r="B103" s="4">
        <f t="shared" si="2"/>
        <v>5789748.3376820087</v>
      </c>
    </row>
    <row r="104" spans="1:2" x14ac:dyDescent="0.3">
      <c r="A104" s="38">
        <v>0.1</v>
      </c>
      <c r="B104" s="4">
        <f t="shared" si="2"/>
        <v>5355371.9008264467</v>
      </c>
    </row>
    <row r="105" spans="1:2" x14ac:dyDescent="0.3">
      <c r="A105" s="38">
        <v>0.11</v>
      </c>
      <c r="B105" s="4">
        <f t="shared" si="2"/>
        <v>4927197.4677380025</v>
      </c>
    </row>
    <row r="106" spans="1:2" x14ac:dyDescent="0.3">
      <c r="A106" s="38">
        <v>0.12</v>
      </c>
      <c r="B106" s="4">
        <f t="shared" si="2"/>
        <v>4505102.040816322</v>
      </c>
    </row>
    <row r="107" spans="1:2" x14ac:dyDescent="0.3">
      <c r="A107" s="38">
        <v>0.13</v>
      </c>
      <c r="B107" s="4">
        <f t="shared" si="2"/>
        <v>4088965.4632312655</v>
      </c>
    </row>
    <row r="108" spans="1:2" x14ac:dyDescent="0.3">
      <c r="A108" s="38">
        <v>0.14000000000000001</v>
      </c>
      <c r="B108" s="4">
        <f t="shared" si="2"/>
        <v>3678670.360110797</v>
      </c>
    </row>
    <row r="109" spans="1:2" x14ac:dyDescent="0.3">
      <c r="A109" s="38">
        <v>0.15</v>
      </c>
      <c r="B109" s="4">
        <f t="shared" ref="B109:B140" si="3">NPV(A109,$B$3:$B$4)+$B$2</f>
        <v>3274102.0793950856</v>
      </c>
    </row>
    <row r="110" spans="1:2" x14ac:dyDescent="0.3">
      <c r="A110" s="38">
        <v>0.16</v>
      </c>
      <c r="B110" s="4">
        <f t="shared" si="3"/>
        <v>2875148.6325802654</v>
      </c>
    </row>
    <row r="111" spans="1:2" x14ac:dyDescent="0.3">
      <c r="A111" s="38">
        <v>0.17</v>
      </c>
      <c r="B111" s="4">
        <f t="shared" si="3"/>
        <v>2481700.635546796</v>
      </c>
    </row>
    <row r="112" spans="1:2" x14ac:dyDescent="0.3">
      <c r="A112" s="38">
        <v>0.18</v>
      </c>
      <c r="B112" s="4">
        <f t="shared" si="3"/>
        <v>2093651.2496409118</v>
      </c>
    </row>
    <row r="113" spans="1:2" x14ac:dyDescent="0.3">
      <c r="A113" s="38">
        <v>0.19</v>
      </c>
      <c r="B113" s="4">
        <f t="shared" si="3"/>
        <v>1710896.1231551468</v>
      </c>
    </row>
    <row r="114" spans="1:2" x14ac:dyDescent="0.3">
      <c r="A114" s="38">
        <v>0.2</v>
      </c>
      <c r="B114" s="4">
        <f t="shared" si="3"/>
        <v>1333333.3333333358</v>
      </c>
    </row>
    <row r="115" spans="1:2" x14ac:dyDescent="0.3">
      <c r="A115" s="38">
        <v>0.21</v>
      </c>
      <c r="B115" s="4">
        <f t="shared" si="3"/>
        <v>960863.32900758088</v>
      </c>
    </row>
    <row r="116" spans="1:2" x14ac:dyDescent="0.3">
      <c r="A116" s="38">
        <v>0.22</v>
      </c>
      <c r="B116" s="4">
        <f t="shared" si="3"/>
        <v>593388.87395861</v>
      </c>
    </row>
    <row r="117" spans="1:2" x14ac:dyDescent="0.3">
      <c r="A117" s="38">
        <v>0.23</v>
      </c>
      <c r="B117" s="4">
        <f t="shared" si="3"/>
        <v>230814.99107673764</v>
      </c>
    </row>
    <row r="118" spans="1:2" x14ac:dyDescent="0.3">
      <c r="A118" s="38">
        <v>0.24</v>
      </c>
      <c r="B118" s="4">
        <f t="shared" si="3"/>
        <v>-126951.09261186421</v>
      </c>
    </row>
    <row r="119" spans="1:2" x14ac:dyDescent="0.3">
      <c r="A119" s="38">
        <v>0.25</v>
      </c>
      <c r="B119" s="4">
        <f t="shared" si="3"/>
        <v>-480000</v>
      </c>
    </row>
    <row r="120" spans="1:2" x14ac:dyDescent="0.3">
      <c r="A120" s="38">
        <v>0.26</v>
      </c>
      <c r="B120" s="4">
        <f t="shared" si="3"/>
        <v>-828420.25699168444</v>
      </c>
    </row>
    <row r="121" spans="1:2" x14ac:dyDescent="0.3">
      <c r="A121" s="38">
        <v>0.27</v>
      </c>
      <c r="B121" s="4">
        <f t="shared" si="3"/>
        <v>-1172298.3445966914</v>
      </c>
    </row>
    <row r="122" spans="1:2" x14ac:dyDescent="0.3">
      <c r="A122" s="38">
        <v>0.28000000000000003</v>
      </c>
      <c r="B122" s="4">
        <f t="shared" si="3"/>
        <v>-1511718.75</v>
      </c>
    </row>
    <row r="123" spans="1:2" x14ac:dyDescent="0.3">
      <c r="A123" s="38">
        <v>0.28999999999999998</v>
      </c>
      <c r="B123" s="4">
        <f t="shared" si="3"/>
        <v>-1846764.0165855438</v>
      </c>
    </row>
    <row r="124" spans="1:2" x14ac:dyDescent="0.3">
      <c r="A124" s="38">
        <v>0.3</v>
      </c>
      <c r="B124" s="4">
        <f t="shared" si="3"/>
        <v>-2177514.7928994074</v>
      </c>
    </row>
    <row r="125" spans="1:2" x14ac:dyDescent="0.3">
      <c r="A125" s="38">
        <v>0.31</v>
      </c>
      <c r="B125" s="4">
        <f t="shared" si="3"/>
        <v>-2504049.8805430904</v>
      </c>
    </row>
    <row r="126" spans="1:2" x14ac:dyDescent="0.3">
      <c r="A126" s="38">
        <v>0.32</v>
      </c>
      <c r="B126" s="4">
        <f t="shared" si="3"/>
        <v>-2826446.2809917405</v>
      </c>
    </row>
    <row r="127" spans="1:2" x14ac:dyDescent="0.3">
      <c r="A127" s="38">
        <v>0.33</v>
      </c>
      <c r="B127" s="4">
        <f t="shared" si="3"/>
        <v>-3144779.2413364276</v>
      </c>
    </row>
    <row r="128" spans="1:2" x14ac:dyDescent="0.3">
      <c r="A128" s="38">
        <v>0.34</v>
      </c>
      <c r="B128" s="4">
        <f t="shared" si="3"/>
        <v>-3459122.2989529967</v>
      </c>
    </row>
    <row r="129" spans="1:2" x14ac:dyDescent="0.3">
      <c r="A129" s="38">
        <v>0.35</v>
      </c>
      <c r="B129" s="4">
        <f t="shared" si="3"/>
        <v>-3769547.3251028806</v>
      </c>
    </row>
    <row r="130" spans="1:2" x14ac:dyDescent="0.3">
      <c r="A130" s="38">
        <v>0.36</v>
      </c>
      <c r="B130" s="4">
        <f t="shared" si="3"/>
        <v>-4076124.5674740449</v>
      </c>
    </row>
    <row r="131" spans="1:2" x14ac:dyDescent="0.3">
      <c r="A131" s="38">
        <v>0.37</v>
      </c>
      <c r="B131" s="4">
        <f t="shared" si="3"/>
        <v>-4378922.6916724369</v>
      </c>
    </row>
    <row r="132" spans="1:2" x14ac:dyDescent="0.3">
      <c r="A132" s="38">
        <v>0.38</v>
      </c>
      <c r="B132" s="4">
        <f t="shared" si="3"/>
        <v>-4678008.8216761202</v>
      </c>
    </row>
    <row r="133" spans="1:2" x14ac:dyDescent="0.3">
      <c r="A133" s="38">
        <v>0.39</v>
      </c>
      <c r="B133" s="4">
        <f t="shared" si="3"/>
        <v>-4973448.5792660862</v>
      </c>
    </row>
    <row r="134" spans="1:2" x14ac:dyDescent="0.3">
      <c r="A134" s="38">
        <v>0.4</v>
      </c>
      <c r="B134" s="4">
        <f t="shared" si="3"/>
        <v>-5265306.1224489808</v>
      </c>
    </row>
    <row r="135" spans="1:2" x14ac:dyDescent="0.3">
      <c r="A135" s="38">
        <v>0.41</v>
      </c>
      <c r="B135" s="4">
        <f t="shared" si="3"/>
        <v>-5553644.18288818</v>
      </c>
    </row>
    <row r="136" spans="1:2" x14ac:dyDescent="0.3">
      <c r="A136" s="38">
        <v>0.42</v>
      </c>
      <c r="B136" s="4">
        <f t="shared" si="3"/>
        <v>-5838524.102360636</v>
      </c>
    </row>
    <row r="137" spans="1:2" x14ac:dyDescent="0.3">
      <c r="A137" s="38">
        <v>0.43</v>
      </c>
      <c r="B137" s="4">
        <f t="shared" si="3"/>
        <v>-6120005.8682576194</v>
      </c>
    </row>
    <row r="138" spans="1:2" x14ac:dyDescent="0.3">
      <c r="A138" s="38">
        <v>0.44</v>
      </c>
      <c r="B138" s="4">
        <f t="shared" si="3"/>
        <v>-6398148.1481481493</v>
      </c>
    </row>
    <row r="139" spans="1:2" x14ac:dyDescent="0.3">
      <c r="A139" s="38">
        <v>0.45</v>
      </c>
      <c r="B139" s="4">
        <f t="shared" si="3"/>
        <v>-6673008.3234244958</v>
      </c>
    </row>
    <row r="140" spans="1:2" x14ac:dyDescent="0.3">
      <c r="A140" s="38">
        <v>0.46</v>
      </c>
      <c r="B140" s="4">
        <f t="shared" si="3"/>
        <v>-6944642.5220491663</v>
      </c>
    </row>
    <row r="141" spans="1:2" x14ac:dyDescent="0.3">
      <c r="A141" s="38">
        <v>0.47</v>
      </c>
      <c r="B141" s="4">
        <f t="shared" ref="B141:B172" si="4">NPV(A141,$B$3:$B$4)+$B$2</f>
        <v>-7213105.6504234374</v>
      </c>
    </row>
    <row r="142" spans="1:2" x14ac:dyDescent="0.3">
      <c r="A142" s="38">
        <v>0.48</v>
      </c>
      <c r="B142" s="4">
        <f t="shared" si="4"/>
        <v>-7478451.4243973717</v>
      </c>
    </row>
    <row r="143" spans="1:2" x14ac:dyDescent="0.3">
      <c r="A143" s="38">
        <v>0.49</v>
      </c>
      <c r="B143" s="4">
        <f t="shared" si="4"/>
        <v>-7740732.3994414657</v>
      </c>
    </row>
    <row r="144" spans="1:2" x14ac:dyDescent="0.3">
      <c r="A144" s="38">
        <v>0.5</v>
      </c>
      <c r="B144" s="4">
        <f t="shared" si="4"/>
        <v>-8000000</v>
      </c>
    </row>
    <row r="145" spans="1:2" x14ac:dyDescent="0.3">
      <c r="A145" s="38">
        <v>0.51</v>
      </c>
      <c r="B145" s="4">
        <f t="shared" si="4"/>
        <v>-8256304.5480461419</v>
      </c>
    </row>
    <row r="146" spans="1:2" x14ac:dyDescent="0.3">
      <c r="A146" s="38">
        <v>0.52</v>
      </c>
      <c r="B146" s="4">
        <f t="shared" si="4"/>
        <v>-8509695.2908587232</v>
      </c>
    </row>
    <row r="147" spans="1:2" x14ac:dyDescent="0.3">
      <c r="A147" s="38">
        <v>0.53</v>
      </c>
      <c r="B147" s="4">
        <f t="shared" si="4"/>
        <v>-8760220.428040497</v>
      </c>
    </row>
    <row r="148" spans="1:2" x14ac:dyDescent="0.3">
      <c r="A148" s="38">
        <v>0.54</v>
      </c>
      <c r="B148" s="4">
        <f t="shared" si="4"/>
        <v>-9007927.1377972662</v>
      </c>
    </row>
    <row r="149" spans="1:2" x14ac:dyDescent="0.3">
      <c r="A149" s="38">
        <v>0.55000000000000004</v>
      </c>
      <c r="B149" s="4">
        <f t="shared" si="4"/>
        <v>-9252861.6024973989</v>
      </c>
    </row>
    <row r="150" spans="1:2" x14ac:dyDescent="0.3">
      <c r="A150" s="38">
        <v>0.56000000000000005</v>
      </c>
      <c r="B150" s="4">
        <f t="shared" si="4"/>
        <v>-9495069.033530578</v>
      </c>
    </row>
    <row r="151" spans="1:2" x14ac:dyDescent="0.3">
      <c r="A151" s="38">
        <v>0.56999999999999995</v>
      </c>
      <c r="B151" s="4">
        <f t="shared" si="4"/>
        <v>-9734593.695484601</v>
      </c>
    </row>
    <row r="152" spans="1:2" x14ac:dyDescent="0.3">
      <c r="A152" s="38">
        <v>0.57999999999999996</v>
      </c>
      <c r="B152" s="4">
        <f t="shared" si="4"/>
        <v>-9971478.929658711</v>
      </c>
    </row>
    <row r="153" spans="1:2" x14ac:dyDescent="0.3">
      <c r="A153" s="38">
        <v>0.59</v>
      </c>
      <c r="B153" s="4">
        <f t="shared" si="4"/>
        <v>-10205767.176931284</v>
      </c>
    </row>
    <row r="154" spans="1:2" x14ac:dyDescent="0.3">
      <c r="A154" s="38">
        <v>0.6</v>
      </c>
      <c r="B154" s="4">
        <f t="shared" si="4"/>
        <v>-10437500</v>
      </c>
    </row>
    <row r="155" spans="1:2" x14ac:dyDescent="0.3">
      <c r="A155" s="38">
        <v>0.61</v>
      </c>
      <c r="B155" s="4">
        <f t="shared" si="4"/>
        <v>-10666718.105011381</v>
      </c>
    </row>
    <row r="156" spans="1:2" x14ac:dyDescent="0.3">
      <c r="A156" s="38">
        <v>0.62</v>
      </c>
      <c r="B156" s="4">
        <f t="shared" si="4"/>
        <v>-10893461.362597167</v>
      </c>
    </row>
    <row r="157" spans="1:2" x14ac:dyDescent="0.3">
      <c r="A157" s="38">
        <v>0.63</v>
      </c>
      <c r="B157" s="4">
        <f t="shared" si="4"/>
        <v>-11117768.828333773</v>
      </c>
    </row>
    <row r="158" spans="1:2" x14ac:dyDescent="0.3">
      <c r="A158" s="38">
        <v>0.64</v>
      </c>
      <c r="B158" s="4">
        <f t="shared" si="4"/>
        <v>-11339678.762641288</v>
      </c>
    </row>
    <row r="159" spans="1:2" x14ac:dyDescent="0.3">
      <c r="A159" s="38">
        <v>0.65</v>
      </c>
      <c r="B159" s="4">
        <f t="shared" si="4"/>
        <v>-11559228.650137737</v>
      </c>
    </row>
    <row r="160" spans="1:2" x14ac:dyDescent="0.3">
      <c r="A160" s="38">
        <v>0.66</v>
      </c>
      <c r="B160" s="4">
        <f t="shared" si="4"/>
        <v>-11776455.218464218</v>
      </c>
    </row>
    <row r="161" spans="1:2" x14ac:dyDescent="0.3">
      <c r="A161" s="38">
        <v>0.67</v>
      </c>
      <c r="B161" s="4">
        <f t="shared" si="4"/>
        <v>-11991394.456595786</v>
      </c>
    </row>
    <row r="162" spans="1:2" x14ac:dyDescent="0.3">
      <c r="A162" s="38">
        <v>0.68</v>
      </c>
      <c r="B162" s="4">
        <f t="shared" si="4"/>
        <v>-12204081.632653065</v>
      </c>
    </row>
    <row r="163" spans="1:2" x14ac:dyDescent="0.3">
      <c r="A163" s="38">
        <v>0.69</v>
      </c>
      <c r="B163" s="4">
        <f t="shared" si="4"/>
        <v>-12414551.311228596</v>
      </c>
    </row>
    <row r="164" spans="1:2" x14ac:dyDescent="0.3">
      <c r="A164" s="38">
        <v>0.7</v>
      </c>
      <c r="B164" s="4">
        <f t="shared" si="4"/>
        <v>-12622837.370242216</v>
      </c>
    </row>
    <row r="165" spans="1:2" x14ac:dyDescent="0.3">
      <c r="A165" s="38">
        <v>0.71</v>
      </c>
      <c r="B165" s="4">
        <f t="shared" si="4"/>
        <v>-12828973.017338663</v>
      </c>
    </row>
    <row r="166" spans="1:2" x14ac:dyDescent="0.3">
      <c r="A166" s="38">
        <v>0.72</v>
      </c>
      <c r="B166" s="4">
        <f t="shared" si="4"/>
        <v>-13032990.805840991</v>
      </c>
    </row>
    <row r="167" spans="1:2" x14ac:dyDescent="0.3">
      <c r="A167" s="38">
        <v>0.73</v>
      </c>
      <c r="B167" s="4">
        <f t="shared" si="4"/>
        <v>-13234922.65027231</v>
      </c>
    </row>
    <row r="168" spans="1:2" x14ac:dyDescent="0.3">
      <c r="A168" s="38">
        <v>0.74</v>
      </c>
      <c r="B168" s="4">
        <f t="shared" si="4"/>
        <v>-13434799.841458581</v>
      </c>
    </row>
    <row r="169" spans="1:2" x14ac:dyDescent="0.3">
      <c r="A169" s="38">
        <v>0.75</v>
      </c>
      <c r="B169" s="4">
        <f t="shared" si="4"/>
        <v>-13632653.061224483</v>
      </c>
    </row>
    <row r="170" spans="1:2" x14ac:dyDescent="0.3">
      <c r="A170" s="38">
        <v>0.76</v>
      </c>
      <c r="B170" s="4">
        <f t="shared" si="4"/>
        <v>-13828512.396694213</v>
      </c>
    </row>
    <row r="171" spans="1:2" x14ac:dyDescent="0.3">
      <c r="A171" s="38">
        <v>0.77</v>
      </c>
      <c r="B171" s="4">
        <f t="shared" si="4"/>
        <v>-14022407.354208559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CF534-47E5-4EF0-87BA-3F82297975BA}">
  <sheetPr>
    <tabColor rgb="FF0000FF"/>
  </sheetPr>
  <dimension ref="A1:O60"/>
  <sheetViews>
    <sheetView zoomScale="84" zoomScaleNormal="84" workbookViewId="0"/>
  </sheetViews>
  <sheetFormatPr defaultColWidth="8.88671875" defaultRowHeight="14.4" x14ac:dyDescent="0.3"/>
  <cols>
    <col min="1" max="1" width="22.109375" style="1" bestFit="1" customWidth="1"/>
    <col min="2" max="2" width="13.44140625" style="1" customWidth="1"/>
    <col min="3" max="3" width="3.109375" customWidth="1"/>
    <col min="4" max="4" width="18.44140625" style="1" customWidth="1"/>
    <col min="5" max="5" width="16.88671875" style="1" bestFit="1" customWidth="1"/>
    <col min="6" max="6" width="1.33203125" customWidth="1"/>
    <col min="7" max="7" width="18.6640625" customWidth="1"/>
    <col min="8" max="8" width="12.33203125" customWidth="1"/>
    <col min="9" max="15" width="8.77734375" customWidth="1"/>
    <col min="16" max="16384" width="8.88671875" style="1"/>
  </cols>
  <sheetData>
    <row r="1" spans="1:5" x14ac:dyDescent="0.3">
      <c r="A1" s="11" t="s">
        <v>10</v>
      </c>
      <c r="B1" s="24"/>
    </row>
    <row r="2" spans="1:5" x14ac:dyDescent="0.3">
      <c r="A2" s="11" t="s">
        <v>9</v>
      </c>
      <c r="B2" s="24"/>
    </row>
    <row r="3" spans="1:5" x14ac:dyDescent="0.3">
      <c r="A3" s="11" t="s">
        <v>8</v>
      </c>
      <c r="B3" s="24"/>
      <c r="D3"/>
      <c r="E3"/>
    </row>
    <row r="4" spans="1:5" x14ac:dyDescent="0.3">
      <c r="A4" s="11" t="s">
        <v>7</v>
      </c>
      <c r="B4" s="24"/>
      <c r="D4"/>
      <c r="E4"/>
    </row>
    <row r="5" spans="1:5" x14ac:dyDescent="0.3">
      <c r="A5" s="11" t="s">
        <v>6</v>
      </c>
      <c r="B5" s="24"/>
      <c r="D5"/>
      <c r="E5"/>
    </row>
    <row r="6" spans="1:5" x14ac:dyDescent="0.3">
      <c r="A6" s="11" t="s">
        <v>41</v>
      </c>
      <c r="B6" s="24"/>
      <c r="D6"/>
      <c r="E6"/>
    </row>
    <row r="7" spans="1:5" x14ac:dyDescent="0.3">
      <c r="A7"/>
      <c r="B7"/>
      <c r="D7" s="25"/>
    </row>
    <row r="8" spans="1:5" x14ac:dyDescent="0.3">
      <c r="A8" s="11" t="s">
        <v>26</v>
      </c>
      <c r="B8" s="14"/>
      <c r="D8" s="11" t="s">
        <v>45</v>
      </c>
      <c r="E8" s="11" t="s">
        <v>4</v>
      </c>
    </row>
    <row r="9" spans="1:5" x14ac:dyDescent="0.3">
      <c r="D9" s="89">
        <v>0</v>
      </c>
      <c r="E9" s="12"/>
    </row>
    <row r="10" spans="1:5" x14ac:dyDescent="0.3">
      <c r="D10" s="89">
        <v>0.01</v>
      </c>
      <c r="E10" s="12"/>
    </row>
    <row r="11" spans="1:5" x14ac:dyDescent="0.3">
      <c r="D11" s="89">
        <v>0.02</v>
      </c>
      <c r="E11" s="12"/>
    </row>
    <row r="12" spans="1:5" x14ac:dyDescent="0.3">
      <c r="D12" s="89">
        <v>0.03</v>
      </c>
      <c r="E12" s="12"/>
    </row>
    <row r="13" spans="1:5" x14ac:dyDescent="0.3">
      <c r="D13" s="89">
        <v>0.04</v>
      </c>
      <c r="E13" s="12"/>
    </row>
    <row r="14" spans="1:5" x14ac:dyDescent="0.3">
      <c r="D14" s="89">
        <v>0.05</v>
      </c>
      <c r="E14" s="12"/>
    </row>
    <row r="15" spans="1:5" x14ac:dyDescent="0.3">
      <c r="D15" s="89">
        <v>6.0000000000000005E-2</v>
      </c>
      <c r="E15" s="12"/>
    </row>
    <row r="16" spans="1:5" x14ac:dyDescent="0.3">
      <c r="D16" s="89">
        <v>7.0000000000000007E-2</v>
      </c>
      <c r="E16" s="12"/>
    </row>
    <row r="17" spans="4:5" x14ac:dyDescent="0.3">
      <c r="D17" s="89">
        <v>0.08</v>
      </c>
      <c r="E17" s="12"/>
    </row>
    <row r="18" spans="4:5" x14ac:dyDescent="0.3">
      <c r="D18" s="89">
        <v>0.09</v>
      </c>
      <c r="E18" s="12"/>
    </row>
    <row r="19" spans="4:5" x14ac:dyDescent="0.3">
      <c r="D19" s="89">
        <v>9.9999999999999992E-2</v>
      </c>
      <c r="E19" s="12"/>
    </row>
    <row r="20" spans="4:5" x14ac:dyDescent="0.3">
      <c r="D20" s="89">
        <v>0.10999999999999999</v>
      </c>
      <c r="E20" s="12"/>
    </row>
    <row r="21" spans="4:5" x14ac:dyDescent="0.3">
      <c r="D21" s="89">
        <v>0.11999999999999998</v>
      </c>
      <c r="E21" s="12"/>
    </row>
    <row r="22" spans="4:5" x14ac:dyDescent="0.3">
      <c r="D22" s="89">
        <v>0.12999999999999998</v>
      </c>
      <c r="E22" s="12"/>
    </row>
    <row r="23" spans="4:5" x14ac:dyDescent="0.3">
      <c r="D23" s="89">
        <v>0.13999999999999999</v>
      </c>
      <c r="E23" s="12"/>
    </row>
    <row r="24" spans="4:5" x14ac:dyDescent="0.3">
      <c r="D24" s="89">
        <v>0.15</v>
      </c>
      <c r="E24" s="12"/>
    </row>
    <row r="25" spans="4:5" x14ac:dyDescent="0.3">
      <c r="D25" s="89">
        <v>0.16</v>
      </c>
      <c r="E25" s="12"/>
    </row>
    <row r="26" spans="4:5" x14ac:dyDescent="0.3">
      <c r="D26" s="89">
        <v>0.17</v>
      </c>
      <c r="E26" s="12"/>
    </row>
    <row r="27" spans="4:5" x14ac:dyDescent="0.3">
      <c r="D27" s="89">
        <v>0.18000000000000002</v>
      </c>
      <c r="E27" s="12"/>
    </row>
    <row r="28" spans="4:5" x14ac:dyDescent="0.3">
      <c r="D28" s="89">
        <v>0.19000000000000003</v>
      </c>
      <c r="E28" s="12"/>
    </row>
    <row r="29" spans="4:5" x14ac:dyDescent="0.3">
      <c r="D29" s="89">
        <v>0.20000000000000004</v>
      </c>
      <c r="E29" s="12"/>
    </row>
    <row r="30" spans="4:5" x14ac:dyDescent="0.3">
      <c r="D30" s="89">
        <v>0.21000000000000005</v>
      </c>
      <c r="E30" s="12"/>
    </row>
    <row r="31" spans="4:5" x14ac:dyDescent="0.3">
      <c r="D31" s="89">
        <v>0.22000000000000006</v>
      </c>
      <c r="E31" s="12"/>
    </row>
    <row r="32" spans="4:5" x14ac:dyDescent="0.3">
      <c r="D32" s="89">
        <v>0.23000000000000007</v>
      </c>
      <c r="E32" s="12"/>
    </row>
    <row r="33" spans="4:5" x14ac:dyDescent="0.3">
      <c r="D33" s="89">
        <v>0.24000000000000007</v>
      </c>
      <c r="E33" s="12"/>
    </row>
    <row r="34" spans="4:5" x14ac:dyDescent="0.3">
      <c r="D34" s="89">
        <v>0.25000000000000006</v>
      </c>
      <c r="E34" s="12"/>
    </row>
    <row r="35" spans="4:5" x14ac:dyDescent="0.3">
      <c r="D35" s="89">
        <v>0.26000000000000006</v>
      </c>
      <c r="E35" s="12"/>
    </row>
    <row r="36" spans="4:5" x14ac:dyDescent="0.3">
      <c r="D36" s="89">
        <v>0.27000000000000007</v>
      </c>
      <c r="E36" s="12"/>
    </row>
    <row r="37" spans="4:5" x14ac:dyDescent="0.3">
      <c r="D37" s="89">
        <v>0.28000000000000008</v>
      </c>
      <c r="E37" s="12"/>
    </row>
    <row r="38" spans="4:5" x14ac:dyDescent="0.3">
      <c r="D38" s="89">
        <v>0.29000000000000009</v>
      </c>
      <c r="E38" s="12"/>
    </row>
    <row r="39" spans="4:5" x14ac:dyDescent="0.3">
      <c r="D39" s="89">
        <v>0.3000000000000001</v>
      </c>
      <c r="E39" s="12"/>
    </row>
    <row r="40" spans="4:5" x14ac:dyDescent="0.3">
      <c r="D40" s="89">
        <v>0.31000000000000011</v>
      </c>
      <c r="E40" s="12"/>
    </row>
    <row r="41" spans="4:5" x14ac:dyDescent="0.3">
      <c r="D41" s="89">
        <v>0.32000000000000012</v>
      </c>
      <c r="E41" s="12"/>
    </row>
    <row r="42" spans="4:5" x14ac:dyDescent="0.3">
      <c r="D42" s="89">
        <v>0.33000000000000013</v>
      </c>
      <c r="E42" s="12"/>
    </row>
    <row r="43" spans="4:5" x14ac:dyDescent="0.3">
      <c r="D43" s="89">
        <v>0.34000000000000014</v>
      </c>
      <c r="E43" s="12"/>
    </row>
    <row r="44" spans="4:5" x14ac:dyDescent="0.3">
      <c r="D44" s="89">
        <v>0.35000000000000014</v>
      </c>
      <c r="E44" s="12"/>
    </row>
    <row r="45" spans="4:5" x14ac:dyDescent="0.3">
      <c r="D45" s="89">
        <v>0.36000000000000015</v>
      </c>
      <c r="E45" s="12"/>
    </row>
    <row r="46" spans="4:5" x14ac:dyDescent="0.3">
      <c r="D46" s="89">
        <v>0.37000000000000016</v>
      </c>
      <c r="E46" s="12"/>
    </row>
    <row r="47" spans="4:5" x14ac:dyDescent="0.3">
      <c r="D47" s="89">
        <v>0.38000000000000017</v>
      </c>
      <c r="E47" s="12"/>
    </row>
    <row r="48" spans="4:5" x14ac:dyDescent="0.3">
      <c r="D48" s="89">
        <v>1</v>
      </c>
      <c r="E48" s="12"/>
    </row>
    <row r="49" spans="4:5" x14ac:dyDescent="0.3">
      <c r="D49" s="89">
        <v>2</v>
      </c>
      <c r="E49" s="12"/>
    </row>
    <row r="50" spans="4:5" x14ac:dyDescent="0.3">
      <c r="D50" s="89">
        <v>3</v>
      </c>
      <c r="E50" s="12"/>
    </row>
    <row r="51" spans="4:5" x14ac:dyDescent="0.3">
      <c r="D51" s="89">
        <v>4</v>
      </c>
      <c r="E51" s="12"/>
    </row>
    <row r="52" spans="4:5" x14ac:dyDescent="0.3">
      <c r="D52" s="89">
        <v>5</v>
      </c>
      <c r="E52" s="12"/>
    </row>
    <row r="53" spans="4:5" x14ac:dyDescent="0.3">
      <c r="D53" s="89">
        <v>10</v>
      </c>
      <c r="E53" s="12"/>
    </row>
    <row r="54" spans="4:5" x14ac:dyDescent="0.3">
      <c r="D54" s="89">
        <v>40</v>
      </c>
      <c r="E54" s="12"/>
    </row>
    <row r="55" spans="4:5" x14ac:dyDescent="0.3">
      <c r="D55" s="89">
        <v>50</v>
      </c>
      <c r="E55" s="12"/>
    </row>
    <row r="56" spans="4:5" x14ac:dyDescent="0.3">
      <c r="D56" s="89">
        <v>60</v>
      </c>
      <c r="E56" s="12"/>
    </row>
    <row r="57" spans="4:5" x14ac:dyDescent="0.3">
      <c r="D57" s="89">
        <v>70</v>
      </c>
      <c r="E57" s="12"/>
    </row>
    <row r="58" spans="4:5" x14ac:dyDescent="0.3">
      <c r="D58" s="89">
        <v>80</v>
      </c>
      <c r="E58" s="12"/>
    </row>
    <row r="59" spans="4:5" x14ac:dyDescent="0.3">
      <c r="D59" s="89">
        <v>90</v>
      </c>
      <c r="E59" s="12"/>
    </row>
    <row r="60" spans="4:5" x14ac:dyDescent="0.3">
      <c r="D60" s="89">
        <v>1000000000000</v>
      </c>
      <c r="E60" s="12"/>
    </row>
  </sheetData>
  <pageMargins left="0.75" right="0.75" top="1" bottom="1" header="0.5" footer="0.5"/>
  <pageSetup orientation="portrait" r:id="rId1"/>
  <headerFooter alignWithMargins="0">
    <oddHeader>&amp;C&amp;F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F040-8B70-4B6E-957C-1EE168BEF58E}">
  <sheetPr>
    <tabColor rgb="FF0000FF"/>
  </sheetPr>
  <dimension ref="A1:H25"/>
  <sheetViews>
    <sheetView workbookViewId="0"/>
  </sheetViews>
  <sheetFormatPr defaultColWidth="8.88671875" defaultRowHeight="13.2" x14ac:dyDescent="0.25"/>
  <cols>
    <col min="1" max="1" width="12" style="1" customWidth="1"/>
    <col min="2" max="2" width="20.5546875" style="1" customWidth="1"/>
    <col min="3" max="3" width="20.5546875" style="1" bestFit="1" customWidth="1"/>
    <col min="4" max="16384" width="8.88671875" style="1"/>
  </cols>
  <sheetData>
    <row r="1" spans="1:8" x14ac:dyDescent="0.25">
      <c r="A1" s="50" t="s">
        <v>44</v>
      </c>
      <c r="B1" s="50"/>
      <c r="C1" s="50"/>
    </row>
    <row r="2" spans="1:8" x14ac:dyDescent="0.25">
      <c r="A2" s="49" t="s">
        <v>2</v>
      </c>
      <c r="B2" s="49" t="s">
        <v>49</v>
      </c>
      <c r="C2" s="49" t="s">
        <v>48</v>
      </c>
    </row>
    <row r="3" spans="1:8" ht="14.4" x14ac:dyDescent="0.3">
      <c r="A3" s="8">
        <v>0</v>
      </c>
      <c r="B3" s="47">
        <v>-215000</v>
      </c>
      <c r="C3" s="47">
        <v>-318000</v>
      </c>
    </row>
    <row r="4" spans="1:8" ht="14.4" x14ac:dyDescent="0.3">
      <c r="A4" s="8">
        <f>A3+1</f>
        <v>1</v>
      </c>
      <c r="B4" s="47">
        <v>104800</v>
      </c>
      <c r="C4" s="47">
        <v>74600</v>
      </c>
    </row>
    <row r="5" spans="1:8" ht="14.4" x14ac:dyDescent="0.3">
      <c r="A5" s="8">
        <f>A4+1</f>
        <v>2</v>
      </c>
      <c r="B5" s="47">
        <v>92300</v>
      </c>
      <c r="C5" s="47">
        <v>96500</v>
      </c>
    </row>
    <row r="6" spans="1:8" ht="14.4" x14ac:dyDescent="0.3">
      <c r="A6" s="8">
        <f>A5+1</f>
        <v>3</v>
      </c>
      <c r="B6" s="47">
        <v>87600</v>
      </c>
      <c r="C6" s="47">
        <v>125600</v>
      </c>
    </row>
    <row r="7" spans="1:8" ht="14.4" x14ac:dyDescent="0.3">
      <c r="A7" s="8">
        <f>A6+1</f>
        <v>4</v>
      </c>
      <c r="B7" s="47">
        <v>78000</v>
      </c>
      <c r="C7" s="47">
        <v>168800</v>
      </c>
    </row>
    <row r="8" spans="1:8" ht="14.4" x14ac:dyDescent="0.3">
      <c r="A8" s="8">
        <f>A7+1</f>
        <v>5</v>
      </c>
      <c r="B8" s="47">
        <v>70800</v>
      </c>
      <c r="C8" s="47">
        <v>189200</v>
      </c>
    </row>
    <row r="9" spans="1:8" ht="14.4" x14ac:dyDescent="0.3">
      <c r="F9"/>
      <c r="G9"/>
      <c r="H9"/>
    </row>
    <row r="10" spans="1:8" ht="14.4" x14ac:dyDescent="0.3">
      <c r="A10" s="8" t="s">
        <v>4</v>
      </c>
      <c r="B10" s="53"/>
      <c r="C10" s="52"/>
      <c r="F10"/>
      <c r="G10"/>
      <c r="H10"/>
    </row>
    <row r="11" spans="1:8" ht="14.4" x14ac:dyDescent="0.3">
      <c r="A11"/>
      <c r="B11"/>
      <c r="C11"/>
      <c r="F11"/>
      <c r="G11"/>
      <c r="H11"/>
    </row>
    <row r="12" spans="1:8" x14ac:dyDescent="0.25">
      <c r="A12" s="90" t="s">
        <v>119</v>
      </c>
      <c r="B12" s="90" t="s">
        <v>120</v>
      </c>
      <c r="C12" s="90" t="s">
        <v>120</v>
      </c>
    </row>
    <row r="13" spans="1:8" x14ac:dyDescent="0.25">
      <c r="A13" s="8">
        <f>A4</f>
        <v>1</v>
      </c>
      <c r="B13" s="44"/>
      <c r="C13" s="44"/>
    </row>
    <row r="14" spans="1:8" x14ac:dyDescent="0.25">
      <c r="A14" s="8">
        <f>A5</f>
        <v>2</v>
      </c>
      <c r="B14" s="44"/>
      <c r="C14" s="44"/>
    </row>
    <row r="15" spans="1:8" x14ac:dyDescent="0.25">
      <c r="A15" s="8">
        <f>A6</f>
        <v>3</v>
      </c>
      <c r="B15" s="44"/>
      <c r="C15" s="44"/>
    </row>
    <row r="16" spans="1:8" x14ac:dyDescent="0.25">
      <c r="A16" s="8">
        <f>A7</f>
        <v>4</v>
      </c>
      <c r="B16" s="44"/>
      <c r="C16" s="44"/>
    </row>
    <row r="17" spans="1:3" x14ac:dyDescent="0.25">
      <c r="A17" s="8">
        <f>A8</f>
        <v>5</v>
      </c>
      <c r="B17" s="44"/>
      <c r="C17" s="44"/>
    </row>
    <row r="18" spans="1:3" x14ac:dyDescent="0.25">
      <c r="A18" s="8" t="s">
        <v>47</v>
      </c>
      <c r="B18" s="51"/>
      <c r="C18" s="44"/>
    </row>
    <row r="20" spans="1:3" ht="14.4" x14ac:dyDescent="0.3">
      <c r="A20" s="90" t="s">
        <v>14</v>
      </c>
      <c r="B20" s="54">
        <v>0.1</v>
      </c>
      <c r="C20" s="54">
        <v>0.1</v>
      </c>
    </row>
    <row r="21" spans="1:3" ht="14.4" x14ac:dyDescent="0.3">
      <c r="A21" s="90" t="s">
        <v>3</v>
      </c>
      <c r="B21" s="46"/>
      <c r="C21" s="46"/>
    </row>
    <row r="22" spans="1:3" ht="14.4" x14ac:dyDescent="0.3">
      <c r="A22" s="91" t="s">
        <v>43</v>
      </c>
      <c r="B22" s="45"/>
      <c r="C22" s="45"/>
    </row>
    <row r="25" spans="1:3" ht="106.8" customHeight="1" x14ac:dyDescent="0.25">
      <c r="A25" s="94"/>
      <c r="B25" s="95"/>
      <c r="C25" s="96"/>
    </row>
  </sheetData>
  <mergeCells count="1">
    <mergeCell ref="A25:C25"/>
  </mergeCells>
  <pageMargins left="0.75" right="0.75" top="1" bottom="1" header="0.5" footer="0.5"/>
  <pageSetup orientation="portrait" r:id="rId1"/>
  <headerFooter alignWithMargins="0">
    <oddHeader>&amp;C&amp;F -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Score</vt:lpstr>
      <vt:lpstr>HW Templates ==&gt;</vt:lpstr>
      <vt:lpstr>STP8.1</vt:lpstr>
      <vt:lpstr>STP8.2</vt:lpstr>
      <vt:lpstr>STP8.3</vt:lpstr>
      <vt:lpstr>HW(7)</vt:lpstr>
      <vt:lpstr>HW(8,9)</vt:lpstr>
      <vt:lpstr>HW10</vt:lpstr>
      <vt:lpstr>HW(11)</vt:lpstr>
      <vt:lpstr>HW(12)</vt:lpstr>
      <vt:lpstr>HW(12an)</vt:lpstr>
      <vt:lpstr>HW(20)</vt:lpstr>
      <vt:lpstr>HW(21)</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2025-02-03T06:52:53Z</dcterms:created>
  <dcterms:modified xsi:type="dcterms:W3CDTF">2025-02-06T07:55:36Z</dcterms:modified>
</cp:coreProperties>
</file>