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16"/>
  <workbookPr/>
  <mc:AlternateContent xmlns:mc="http://schemas.openxmlformats.org/markup-compatibility/2006">
    <mc:Choice Requires="x15">
      <x15ac:absPath xmlns:x15ac="http://schemas.microsoft.com/office/spreadsheetml/2010/11/ac" url="C:\Users\mgirvin\Desktop\00-455-2025\02-VideosFilesHomework\Ch06\Files\"/>
    </mc:Choice>
  </mc:AlternateContent>
  <xr:revisionPtr revIDLastSave="0" documentId="13_ncr:1_{08E0DB8D-BDC9-4252-B777-F942F2DE04A2}" xr6:coauthVersionLast="47" xr6:coauthVersionMax="47" xr10:uidLastSave="{00000000-0000-0000-0000-000000000000}"/>
  <bookViews>
    <workbookView xWindow="-90" yWindow="-90" windowWidth="19380" windowHeight="10380" tabRatio="852" firstSheet="1" activeTab="1" xr2:uid="{28DD83CF-5C90-4333-8781-71652A858056}"/>
  </bookViews>
  <sheets>
    <sheet name="Score" sheetId="40" state="hidden" r:id="rId1"/>
    <sheet name="HW Templates ==&gt;" sheetId="1" r:id="rId2"/>
    <sheet name="STP6.1" sheetId="2" r:id="rId3"/>
    <sheet name="STP6.2" sheetId="4" r:id="rId4"/>
    <sheet name="CTandCR 15a&amp;b" sheetId="6" r:id="rId5"/>
    <sheet name="Q&amp;P(2)" sheetId="8" r:id="rId6"/>
    <sheet name="Q&amp;P(4)" sheetId="30" r:id="rId7"/>
    <sheet name="Q&amp;P(5)" sheetId="15" r:id="rId8"/>
    <sheet name="Q&amp;P(6)" sheetId="11" r:id="rId9"/>
    <sheet name="Q&amp;P(7)" sheetId="13" r:id="rId10"/>
    <sheet name="Q&amp;P(9)" sheetId="20" r:id="rId11"/>
    <sheet name="Q&amp;P(11)" sheetId="22" r:id="rId12"/>
    <sheet name="Q&amp;P(12)" sheetId="24" r:id="rId13"/>
    <sheet name="Q&amp;P(19)" sheetId="31" r:id="rId14"/>
    <sheet name="Q&amp;P(20)" sheetId="32" r:id="rId15"/>
    <sheet name="Q&amp;P(26a&amp;b)" sheetId="28" r:id="rId16"/>
  </sheets>
  <externalReferences>
    <externalReference r:id="rId17"/>
  </externalReferences>
  <definedNames>
    <definedName name="b">#REF!</definedName>
    <definedName name="cp">#REF!</definedName>
    <definedName name="p">#REF!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3" i="31" l="1"/>
  <c r="F4" i="31"/>
  <c r="F5" i="31"/>
  <c r="D3" i="40"/>
  <c r="D4" i="40"/>
  <c r="D5" i="40"/>
  <c r="D6" i="40"/>
  <c r="D7" i="40"/>
  <c r="D8" i="40"/>
  <c r="D9" i="40"/>
  <c r="D10" i="40"/>
  <c r="D11" i="40"/>
  <c r="D12" i="40"/>
  <c r="D13" i="40"/>
  <c r="D14" i="40"/>
  <c r="E14" i="40" s="1"/>
  <c r="D15" i="40"/>
  <c r="D16" i="40"/>
  <c r="D17" i="40"/>
  <c r="D18" i="40"/>
  <c r="D19" i="40"/>
  <c r="D20" i="40"/>
  <c r="D21" i="40"/>
  <c r="D22" i="40"/>
  <c r="D23" i="40"/>
  <c r="D24" i="40"/>
  <c r="D25" i="40"/>
  <c r="D26" i="40"/>
  <c r="D27" i="40"/>
  <c r="D28" i="40"/>
  <c r="D29" i="40"/>
  <c r="D31" i="40"/>
  <c r="D32" i="40"/>
  <c r="D33" i="40"/>
  <c r="D34" i="40"/>
  <c r="E34" i="40" s="1"/>
  <c r="D35" i="40"/>
  <c r="D37" i="40"/>
  <c r="D38" i="40"/>
  <c r="D39" i="40"/>
  <c r="D40" i="40"/>
  <c r="D41" i="40"/>
  <c r="D42" i="40"/>
  <c r="D43" i="40"/>
  <c r="D44" i="40"/>
  <c r="D45" i="40"/>
  <c r="E45" i="40"/>
  <c r="E44" i="40"/>
  <c r="E43" i="40"/>
  <c r="E42" i="40"/>
  <c r="E41" i="40"/>
  <c r="E40" i="40"/>
  <c r="E39" i="40"/>
  <c r="E38" i="40"/>
  <c r="E37" i="40"/>
  <c r="E35" i="40"/>
  <c r="E33" i="40"/>
  <c r="E32" i="40"/>
  <c r="E31" i="40"/>
  <c r="E29" i="40"/>
  <c r="E28" i="40"/>
  <c r="E27" i="40"/>
  <c r="E26" i="40"/>
  <c r="E25" i="40"/>
  <c r="E24" i="40"/>
  <c r="E23" i="40"/>
  <c r="E22" i="40"/>
  <c r="E21" i="40"/>
  <c r="E20" i="40"/>
  <c r="E19" i="40"/>
  <c r="E18" i="40"/>
  <c r="E17" i="40"/>
  <c r="E16" i="40"/>
  <c r="E15" i="40"/>
  <c r="E13" i="40"/>
  <c r="E12" i="40"/>
  <c r="E11" i="40"/>
  <c r="E10" i="40"/>
  <c r="E9" i="40"/>
  <c r="E8" i="40"/>
  <c r="E7" i="40"/>
  <c r="E6" i="40"/>
  <c r="E5" i="40"/>
  <c r="E4" i="40"/>
  <c r="D9" i="28"/>
  <c r="E8" i="28"/>
  <c r="D8" i="28"/>
  <c r="E7" i="28"/>
  <c r="D7" i="28"/>
  <c r="E3" i="28"/>
  <c r="D3" i="28"/>
  <c r="E2" i="28"/>
  <c r="D2" i="28"/>
  <c r="E1" i="28"/>
  <c r="D1" i="28"/>
  <c r="C11" i="32" a="1"/>
  <c r="D10" i="32"/>
  <c r="C10" i="32"/>
  <c r="F11" i="32"/>
  <c r="E11" i="32"/>
  <c r="D10" i="31"/>
  <c r="C10" i="31"/>
  <c r="E7" i="31"/>
  <c r="F10" i="31"/>
  <c r="E10" i="31"/>
  <c r="D9" i="31"/>
  <c r="C9" i="31"/>
  <c r="E6" i="31"/>
  <c r="E2" i="31"/>
  <c r="E3" i="31"/>
  <c r="E4" i="31"/>
  <c r="E5" i="31"/>
  <c r="D46" i="40" l="1"/>
  <c r="E3" i="40"/>
  <c r="E47" i="40" s="1"/>
  <c r="C11" i="32"/>
</calcChain>
</file>

<file path=xl/metadata.xml><?xml version="1.0" encoding="utf-8"?>
<metadata xmlns="http://schemas.openxmlformats.org/spreadsheetml/2006/main" xmlns:xlrd="http://schemas.microsoft.com/office/spreadsheetml/2017/richdata"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<sst xmlns="http://schemas.openxmlformats.org/spreadsheetml/2006/main" count="250" uniqueCount="158">
  <si>
    <t>Effective Annual Yield = (1+YTM/n)^n -1 =</t>
  </si>
  <si>
    <t xml:space="preserve">Bond Value = Bond Price = PV (using PV function) = </t>
  </si>
  <si>
    <t>YTM/n =</t>
  </si>
  <si>
    <t>Discount Rate = Required Yield = i = YTM =</t>
  </si>
  <si>
    <t>Total Number of Periods = n*x =</t>
  </si>
  <si>
    <t>Years To Maturity = x =</t>
  </si>
  <si>
    <t>Periodic Coupon payments (Interest $ Amount) = PMT =</t>
  </si>
  <si>
    <t>Coupon Rate/n =</t>
  </si>
  <si>
    <t># Compounding periods per Year = n =</t>
  </si>
  <si>
    <t>Coupon Rate =</t>
  </si>
  <si>
    <t>Total Face Value = FV =</t>
  </si>
  <si>
    <t># of Bonds Issued =</t>
  </si>
  <si>
    <t>Face Value = Par Value =</t>
  </si>
  <si>
    <t>Bondholder's</t>
  </si>
  <si>
    <t>Point of View =</t>
  </si>
  <si>
    <t>Bond Value = Bond Price =</t>
  </si>
  <si>
    <t>15 b</t>
  </si>
  <si>
    <t>15 a</t>
  </si>
  <si>
    <t>Price Today</t>
  </si>
  <si>
    <t>Price when Issued</t>
  </si>
  <si>
    <t>YTM today =</t>
  </si>
  <si>
    <t>made up number</t>
  </si>
  <si>
    <t>YTM when originally issued =</t>
  </si>
  <si>
    <t>PMT =</t>
  </si>
  <si>
    <t>n =</t>
  </si>
  <si>
    <t>Bond Face =</t>
  </si>
  <si>
    <t>Years to Maturity =</t>
  </si>
  <si>
    <t>Effective Annual Yield = (1+YTM/n)^n =</t>
  </si>
  <si>
    <t>Effective Annual Yield (Math) =</t>
  </si>
  <si>
    <t>Type = 0 =</t>
  </si>
  <si>
    <t>YTM =</t>
  </si>
  <si>
    <t>Approximate r = R - h</t>
  </si>
  <si>
    <t>Real Rate = r = (1+R)/(1+h)-1 =</t>
  </si>
  <si>
    <t>Inflation Rate = h =</t>
  </si>
  <si>
    <t>Nominal Rate = R =</t>
  </si>
  <si>
    <t>Real Rate = r =</t>
  </si>
  <si>
    <t>Inflation Rate = h = (1+R)/(1+r)-1 =</t>
  </si>
  <si>
    <t>n</t>
  </si>
  <si>
    <t>Coupon Rate</t>
  </si>
  <si>
    <t>Point of View</t>
  </si>
  <si>
    <t>20 Year Repayment = (Face Value)*Number Needed =</t>
  </si>
  <si>
    <t>20 Year Repayment = Last PMT + FV =</t>
  </si>
  <si>
    <t>Price of 1 Bond =</t>
  </si>
  <si>
    <t>Price of All Bonds =</t>
  </si>
  <si>
    <t>Number Needed =</t>
  </si>
  <si>
    <t>Face Value =</t>
  </si>
  <si>
    <t>Tax Rate =</t>
  </si>
  <si>
    <t>Zero Coupons</t>
  </si>
  <si>
    <t>Coupon PMT =</t>
  </si>
  <si>
    <t>Total Face Value =</t>
  </si>
  <si>
    <t>n = Semiannual required by law</t>
  </si>
  <si>
    <t>Test Instructions:</t>
  </si>
  <si>
    <t>1)</t>
  </si>
  <si>
    <t>You must rename each test file so that the file name contains your name.</t>
  </si>
  <si>
    <r>
      <t xml:space="preserve">Tests that do not follow this naming rule are scored as </t>
    </r>
    <r>
      <rPr>
        <b/>
        <sz val="11"/>
        <color theme="1"/>
        <rFont val="Aptos Narrow"/>
        <family val="2"/>
        <scheme val="minor"/>
      </rPr>
      <t>zero</t>
    </r>
    <r>
      <rPr>
        <sz val="11"/>
        <color theme="1"/>
        <rFont val="Aptos Narrow"/>
        <family val="2"/>
        <scheme val="minor"/>
      </rPr>
      <t>.</t>
    </r>
  </si>
  <si>
    <t>2)</t>
  </si>
  <si>
    <t>3)</t>
  </si>
  <si>
    <t>You must always follow Excel's Golden Rule: If a formula input can change, put it in a cell, label it, and refer to it in the formula with a cell references.</t>
  </si>
  <si>
    <t>4)</t>
  </si>
  <si>
    <r>
      <t xml:space="preserve">Late tests without a documentable emergency are assessed as a </t>
    </r>
    <r>
      <rPr>
        <b/>
        <sz val="11"/>
        <color theme="1"/>
        <rFont val="Aptos Narrow"/>
        <family val="2"/>
        <scheme val="minor"/>
      </rPr>
      <t>25% deduction</t>
    </r>
    <r>
      <rPr>
        <sz val="11"/>
        <color theme="1"/>
        <rFont val="Aptos Narrow"/>
        <family val="2"/>
        <scheme val="minor"/>
      </rPr>
      <t>.</t>
    </r>
  </si>
  <si>
    <t>You can hand in tests late if a documentable emergency occurs, like documented deaths or medical emergencies.</t>
  </si>
  <si>
    <t>5)</t>
  </si>
  <si>
    <t>The homework scores earned will count toward your grade for the class.</t>
  </si>
  <si>
    <t>If you have questions you can contact Michael Girvin: mgirvin@highline.edu, 206-592-3562, or office 29-307.</t>
  </si>
  <si>
    <t>* This homework covers everything in class up through video #58 and chapters 6 in the textbook</t>
  </si>
  <si>
    <t>For example, if your name is “Sioux Noline” and the test file has the name “ACCTG455-Ch06-Homework.xlsx",</t>
  </si>
  <si>
    <t>you MUST rename the file to become: “SiouxNolineACCTG455-Ch06-Homework.xlsx”.</t>
  </si>
  <si>
    <t>Bond Price</t>
  </si>
  <si>
    <t>Par Value</t>
  </si>
  <si>
    <r>
      <t xml:space="preserve"> &lt;= Currency Number Format with Japanese </t>
    </r>
    <r>
      <rPr>
        <sz val="11"/>
        <color theme="1"/>
        <rFont val="Aptos Narrow"/>
        <family val="2"/>
      </rPr>
      <t>¥</t>
    </r>
  </si>
  <si>
    <t>Years To Maturity</t>
  </si>
  <si>
    <t>YTM = Yeild To Maturity</t>
  </si>
  <si>
    <t>Bond Issuer</t>
  </si>
  <si>
    <t>Coupon Annual PMT</t>
  </si>
  <si>
    <t>Check PV:</t>
  </si>
  <si>
    <t>Witten conclusion:</t>
  </si>
  <si>
    <t>Number of years ago that bond was sold</t>
  </si>
  <si>
    <t>New Years To Maturity = x =</t>
  </si>
  <si>
    <t>Original Years To Maturity</t>
  </si>
  <si>
    <t>Bond Price Given:</t>
  </si>
  <si>
    <t>YTM*n =</t>
  </si>
  <si>
    <t>Annual</t>
  </si>
  <si>
    <t>Sam</t>
  </si>
  <si>
    <t>Dave</t>
  </si>
  <si>
    <t>Company</t>
  </si>
  <si>
    <t>Price = Par</t>
  </si>
  <si>
    <t>YTM</t>
  </si>
  <si>
    <t>Bond Value (PV $)</t>
  </si>
  <si>
    <t>J</t>
  </si>
  <si>
    <t>K</t>
  </si>
  <si>
    <t>Bond</t>
  </si>
  <si>
    <t>Jump and Fall</t>
  </si>
  <si>
    <t>The more years to maturity the bigger jump in value.</t>
  </si>
  <si>
    <t>The more years to maturity the bigger fall in value.</t>
  </si>
  <si>
    <t>Jump or fall in YTM</t>
  </si>
  <si>
    <t>The lower the coupon rate on the bond the more price snesitive it is to changes in YTM.</t>
  </si>
  <si>
    <r>
      <t xml:space="preserve">You must complete these homework problems from the textbook:
</t>
    </r>
    <r>
      <rPr>
        <b/>
        <sz val="11"/>
        <color theme="1"/>
        <rFont val="Aptos Narrow"/>
        <family val="2"/>
        <scheme val="minor"/>
      </rPr>
      <t xml:space="preserve">Chapter 6:
Chapter Review &amp; Self-Test Problem, 6.1,6.2
Critical Thinking  &amp; Concept Review 15 a &amp; b
Problems: 2,4,5,6,7,9,11,12,19,20,26
</t>
    </r>
    <r>
      <rPr>
        <sz val="11"/>
        <color theme="1"/>
        <rFont val="Aptos Narrow"/>
        <family val="2"/>
        <scheme val="minor"/>
      </rPr>
      <t xml:space="preserve">
You can use this workbook file with the worksheet templates that I have made for you, or you can make your own file to complete the problems. If you create your own file, be sure to include your name and the chapters in the file name.
When you complete these homework problems, you will upload the finished file to the home area of Canvas.</t>
    </r>
  </si>
  <si>
    <t>Problem</t>
  </si>
  <si>
    <t>Graded Element</t>
  </si>
  <si>
    <t>Possible Points</t>
  </si>
  <si>
    <t>Earned Points</t>
  </si>
  <si>
    <t>Notes</t>
  </si>
  <si>
    <t>Total Possible:</t>
  </si>
  <si>
    <t>Your Total Score:</t>
  </si>
  <si>
    <t>Be Sure To Scroll Up To See All Scoring Detail</t>
  </si>
  <si>
    <t>STP 6.2</t>
  </si>
  <si>
    <t>STP 6.1</t>
  </si>
  <si>
    <t>Something like:
The Bond with a 10.00% coupon is priced to yield 12.00% at $849.54. This Bond is selling at a Discount. Further, the Effective Annual Yield is 12.36%.</t>
  </si>
  <si>
    <t>Other</t>
  </si>
  <si>
    <t>Something like:
The Bond with a 8.00% coupon is priced to yield 10.00% at $911.37. This Bond is selling at a Discount. Further, the Effective Annual Yield is 10.25%.</t>
  </si>
  <si>
    <t>Something like:
The Price of a Bond and the YTM are inversely related. If the YTM goes up, the Bond Price goes down (more interest is taken out during discounting). If the YTM goes down, the Bond Price goes up (less interest is taken out during discounting).</t>
  </si>
  <si>
    <t>Something like:
Bonds that sell at a Premium over Par do so because the Coupon Rate of the Bond is greater than the YTM (Bondholders are willing to pay more to get a Coupon Rate that is higher than the YTM (market rate).
Bonds that sell at a Discount compared to Par do so because the Coupon Rate of the Bond is less than the YTM (Bondholders are only willing to pay less than par because they are getting a Coupon Rate that is lower than the YTM (market rate).
Coupon Rate &gt; YTM ==&gt; Sell at Premium
Coupon Rate = YTM ==&gt; Sell at Par
Coupon Rate &lt; YTM ==&gt; Sell at Discount</t>
  </si>
  <si>
    <t>CtandCR15 a.</t>
  </si>
  <si>
    <t>CtandCR15 b.</t>
  </si>
  <si>
    <t>Something like:
Price and YTM are inversely related. If a 7.00% Coupon Bond is priced at an YTM of 15.00% that is greater than the YTM that was used to value it when it was first issued, the Price will go down. For example, If the Bond was issued at a YTM of 10.00% and it is reprice at a YTM of 15.00%, the price would go from $744.59 to $499.25.</t>
  </si>
  <si>
    <t>Q&amp;P2</t>
  </si>
  <si>
    <t>Q&amp;P4</t>
  </si>
  <si>
    <t>Q&amp;P5</t>
  </si>
  <si>
    <t>Calculate Coupon Annual PMT with a formula like: =C4*C5 and get result of -3400?</t>
  </si>
  <si>
    <t>Calculate YTM = Yeild To Maturity with a formula like: =RATE(C7,C8,-C3*C4,C4) and get result of 0.0370924935757091?</t>
  </si>
  <si>
    <t>Calculate Check PV: with a formula like: =PV(C9,C7,C8,C4) and get result of 96,318.00?</t>
  </si>
  <si>
    <t>Something like:
At a bond price of 96.318%, years to maturity of 16, a par of ¥-100,000, and a coupon rate of 3.40% the YTM is 3.709%</t>
  </si>
  <si>
    <t>Something like:
For this 8 year until maturity bond with annual payments, a face value of -1,000, a current price of 962 and a YTM of 5.1% The coupon can be solved for using the PMT function with a result of ($45.10) from that we can determine Coupon Rate dy taking coupon payment and dividing by face value, whic is: 4.510%</t>
  </si>
  <si>
    <t>Q&amp;P6</t>
  </si>
  <si>
    <t>Formula for Periodic Coupon payments (Interest $ Amount) = PMT = is: =PMT(B7,B3,B9,B4)</t>
  </si>
  <si>
    <t>Formula for Coupon Rate = is: =B6/B4</t>
  </si>
  <si>
    <t>Something like:
The Bond with a 5.60% coupon is priced to yield 5.84% at $970.00. This Bond is selling at a Discount. Further, the Effective Annual Yield is 5.92%.</t>
  </si>
  <si>
    <t>Q&amp;P7</t>
  </si>
  <si>
    <t>Something like:
The Bond with a 5.40% coupon is priced to yield 4.50% at $1,092.74. This Bond is selling at a Premium. Further, the Effective Annual Yield is 4.55%.</t>
  </si>
  <si>
    <t>Did you calculate Real Rate = r = (1+R)/(1+h)-1 = with a formula like: =(1+B1)/(1+B2)-1 to get the answer: 0.0265</t>
  </si>
  <si>
    <t>Did you calculate Approximate r = R - h with a formula like: =B1-B2 to get the answer: 0.027</t>
  </si>
  <si>
    <t>Q&amp;P9</t>
  </si>
  <si>
    <t>Q&amp;P11</t>
  </si>
  <si>
    <t>Did you get something like:
If the real rate (the percentage change in buying power) = r = 9.0000% and the Nominal Rate is R = .11.7000%, then the inflation rate = h = 2.4771%.</t>
  </si>
  <si>
    <t>Q&amp;P12</t>
  </si>
  <si>
    <t>Did you calculate Real Rate = r = (1+R)/(1+h)-1 = with a formula like: =(1+B1)/(1+B2)-1 to get the answer: 0.1096</t>
  </si>
  <si>
    <t>Q&amp;P19</t>
  </si>
  <si>
    <t>Q&amp;P20</t>
  </si>
  <si>
    <t>If prices fall by 2%, 'Sam: 3 Years  to Maturity' Bond is worth $1,054, increasing by 5.4%</t>
  </si>
  <si>
    <t>If prices fall by 2%, 'Dave: 20 Years  to Maturity' Bond is worth $1,247, increasing by 24.7%</t>
  </si>
  <si>
    <t>If prices jump by 2%, 'Sam: 3 Years  to Maturity' Bond is worth $949, decreasing by -5.1%</t>
  </si>
  <si>
    <t>If prices jump by 2%, 'Dave: 20 Years  to Maturity' Bond is worth $819, decreasing by -18.1%</t>
  </si>
  <si>
    <t>Did you make a written conclusion like this:</t>
  </si>
  <si>
    <t>If prices fall by 2%, 'J: with 0.03 Coupon' Bond is worth $873, increasing by 29.7%</t>
  </si>
  <si>
    <t>If prices fall by 6%, 'J: with 0.09 Coupon' Bond is worth $1,637, increasing by 23.3%</t>
  </si>
  <si>
    <t>If prices jump by 6%, 'J: with 0.03 Coupon' Bond is worth $527, decreasing by -21.6%</t>
  </si>
  <si>
    <t>If prices jump by 6%, 'J: with 0.09 Coupon' Bond is worth $1,095, decreasing by -17.5%</t>
  </si>
  <si>
    <t>Q&amp;P26 a</t>
  </si>
  <si>
    <t>For coupon Bond did you get:</t>
  </si>
  <si>
    <t>For Deep Discount Bond did you get:</t>
  </si>
  <si>
    <t>Number Needed = = 65000 using a formula like: =B1/B8</t>
  </si>
  <si>
    <t>Price of All Bonds = = -65000000 using a formula like: =PV(B3/B5,B2*B5,B6,B1)</t>
  </si>
  <si>
    <t>20 Year Repayment = Last PMT + FV = = -66592500 using a formula like: =B10-B6</t>
  </si>
  <si>
    <t>Number Needed = = 171,156 using a formula like: =E1/E10</t>
  </si>
  <si>
    <t>Price of 1 Bond = = 379.770730979188 using a formula like: =E8/(1+E3/E5)^(E5*E2)</t>
  </si>
  <si>
    <t>20 Year Repayment = (Face Value)*Number Needed = = 171155896.696952 using a formula like: =E8*E9</t>
  </si>
  <si>
    <t>Q&amp;P26 b</t>
  </si>
  <si>
    <t>Did you create a chart as shown to the right =&gt;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</si>
</sst>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8" formatCode="&quot;$&quot;#,##0.00_);[Red]\(&quot;$&quot;#,##0.00\)"/>
    <numFmt numFmtId="43" formatCode="_(* #,##0.00_);_(* \(#,##0.00\);_(* &quot;-&quot;??_);_(@_)"/>
    <numFmt numFmtId="164" formatCode="0.000000%"/>
    <numFmt numFmtId="166" formatCode="0.0000%"/>
    <numFmt numFmtId="174" formatCode="[$¥-411]#,##0.00"/>
    <numFmt numFmtId="177" formatCode="0.0%"/>
    <numFmt numFmtId="181" formatCode="&quot;$&quot;#,##0"/>
  </numFmts>
  <fonts count="14" x14ac:knownFonts="1">
    <font>
      <sz val="11"/>
      <color theme="1"/>
      <name val="Aptos Narrow"/>
      <family val="2"/>
      <scheme val="minor"/>
    </font>
    <font>
      <sz val="11"/>
      <color theme="1"/>
      <name val="Aptos Narrow"/>
      <family val="2"/>
      <scheme val="minor"/>
    </font>
    <font>
      <b/>
      <sz val="11"/>
      <color theme="1"/>
      <name val="Aptos Narrow"/>
      <family val="2"/>
      <scheme val="minor"/>
    </font>
    <font>
      <sz val="11"/>
      <color theme="0"/>
      <name val="Aptos Narrow"/>
      <family val="2"/>
      <scheme val="minor"/>
    </font>
    <font>
      <sz val="10"/>
      <name val="Arial"/>
      <family val="2"/>
    </font>
    <font>
      <b/>
      <sz val="11"/>
      <color rgb="FFFF0000"/>
      <name val="Aptos Narrow"/>
      <family val="2"/>
      <scheme val="minor"/>
    </font>
    <font>
      <b/>
      <sz val="11"/>
      <color theme="0"/>
      <name val="Aptos Narrow"/>
      <family val="2"/>
      <scheme val="minor"/>
    </font>
    <font>
      <sz val="11"/>
      <color theme="1"/>
      <name val="Aptos Narrow"/>
      <family val="2"/>
    </font>
    <font>
      <b/>
      <sz val="16"/>
      <color theme="0"/>
      <name val="Aptos Narrow"/>
      <family val="2"/>
      <scheme val="minor"/>
    </font>
    <font>
      <sz val="16"/>
      <color theme="1"/>
      <name val="Aptos Narrow"/>
      <family val="2"/>
      <scheme val="minor"/>
    </font>
    <font>
      <sz val="11"/>
      <color theme="0" tint="-4.9989318521683403E-2"/>
      <name val="Aptos Narrow"/>
      <family val="2"/>
      <scheme val="minor"/>
    </font>
    <font>
      <b/>
      <sz val="16"/>
      <color theme="0" tint="-4.9989318521683403E-2"/>
      <name val="Aptos Narrow"/>
      <family val="2"/>
      <scheme val="minor"/>
    </font>
    <font>
      <b/>
      <sz val="20"/>
      <color theme="0"/>
      <name val="Aptos Narrow"/>
      <family val="2"/>
      <scheme val="minor"/>
    </font>
    <font>
      <sz val="8"/>
      <name val="Aptos Narrow"/>
      <family val="2"/>
      <scheme val="minor"/>
    </font>
  </fonts>
  <fills count="9">
    <fill>
      <patternFill patternType="none"/>
    </fill>
    <fill>
      <patternFill patternType="gray125"/>
    </fill>
    <fill>
      <patternFill patternType="solid">
        <fgColor rgb="FFCCFFCC"/>
        <bgColor indexed="64"/>
      </patternFill>
    </fill>
    <fill>
      <patternFill patternType="solid">
        <fgColor rgb="FF002060"/>
        <bgColor indexed="64"/>
      </patternFill>
    </fill>
    <fill>
      <patternFill patternType="solid">
        <fgColor rgb="FFFFFF00"/>
        <bgColor indexed="64"/>
      </patternFill>
    </fill>
    <fill>
      <patternFill patternType="solid">
        <fgColor rgb="FFFFFFCC"/>
        <bgColor indexed="64"/>
      </patternFill>
    </fill>
    <fill>
      <patternFill patternType="solid">
        <fgColor theme="7" tint="0.79998168889431442"/>
        <bgColor indexed="64"/>
      </patternFill>
    </fill>
    <fill>
      <patternFill patternType="solid">
        <fgColor rgb="FFEE0000"/>
        <bgColor indexed="64"/>
      </patternFill>
    </fill>
    <fill>
      <patternFill patternType="solid">
        <fgColor theme="6" tint="0.79998168889431442"/>
        <bgColor indexed="64"/>
      </patternFill>
    </fill>
  </fills>
  <borders count="15">
    <border>
      <left/>
      <right/>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right/>
      <top style="thin">
        <color indexed="64"/>
      </top>
      <bottom/>
      <diagonal/>
    </border>
    <border>
      <left style="thin">
        <color indexed="64"/>
      </left>
      <right style="thin">
        <color indexed="64"/>
      </right>
      <top/>
      <bottom/>
      <diagonal/>
    </border>
  </borders>
  <cellStyleXfs count="4">
    <xf numFmtId="0" fontId="0" fillId="0" borderId="0"/>
    <xf numFmtId="43" fontId="1" fillId="0" borderId="0" applyFont="0" applyFill="0" applyBorder="0" applyAlignment="0" applyProtection="0"/>
    <xf numFmtId="9" fontId="1" fillId="0" borderId="0" applyFont="0" applyFill="0" applyBorder="0" applyAlignment="0" applyProtection="0"/>
    <xf numFmtId="0" fontId="4" fillId="0" borderId="0"/>
  </cellStyleXfs>
  <cellXfs count="121">
    <xf numFmtId="0" fontId="0" fillId="0" borderId="0" xfId="0"/>
    <xf numFmtId="0" fontId="0" fillId="0" borderId="4" xfId="0" applyBorder="1"/>
    <xf numFmtId="10" fontId="1" fillId="2" borderId="4" xfId="2" applyNumberFormat="1" applyFont="1" applyFill="1" applyBorder="1"/>
    <xf numFmtId="8" fontId="0" fillId="0" borderId="4" xfId="0" applyNumberFormat="1" applyBorder="1"/>
    <xf numFmtId="8" fontId="0" fillId="2" borderId="4" xfId="0" applyNumberFormat="1" applyFill="1" applyBorder="1"/>
    <xf numFmtId="0" fontId="0" fillId="2" borderId="4" xfId="0" applyFill="1" applyBorder="1"/>
    <xf numFmtId="10" fontId="1" fillId="0" borderId="4" xfId="2" applyNumberFormat="1" applyFont="1" applyBorder="1"/>
    <xf numFmtId="10" fontId="0" fillId="0" borderId="4" xfId="0" applyNumberFormat="1" applyBorder="1"/>
    <xf numFmtId="10" fontId="1" fillId="0" borderId="4" xfId="2" applyNumberFormat="1" applyFont="1" applyFill="1" applyBorder="1"/>
    <xf numFmtId="164" fontId="1" fillId="2" borderId="4" xfId="2" applyNumberFormat="1" applyFont="1" applyFill="1" applyBorder="1"/>
    <xf numFmtId="4" fontId="1" fillId="2" borderId="4" xfId="1" applyNumberFormat="1" applyFont="1" applyFill="1" applyBorder="1"/>
    <xf numFmtId="4" fontId="1" fillId="0" borderId="4" xfId="1" applyNumberFormat="1" applyFont="1" applyBorder="1"/>
    <xf numFmtId="4" fontId="0" fillId="0" borderId="4" xfId="0" applyNumberFormat="1" applyBorder="1"/>
    <xf numFmtId="4" fontId="0" fillId="2" borderId="4" xfId="0" applyNumberFormat="1" applyFill="1" applyBorder="1"/>
    <xf numFmtId="10" fontId="0" fillId="2" borderId="4" xfId="0" applyNumberFormat="1" applyFill="1" applyBorder="1"/>
    <xf numFmtId="0" fontId="0" fillId="0" borderId="0" xfId="0" applyAlignment="1">
      <alignment wrapText="1"/>
    </xf>
    <xf numFmtId="166" fontId="0" fillId="2" borderId="4" xfId="0" applyNumberFormat="1" applyFill="1" applyBorder="1"/>
    <xf numFmtId="43" fontId="1" fillId="2" borderId="4" xfId="1" applyFont="1" applyFill="1" applyBorder="1"/>
    <xf numFmtId="8" fontId="1" fillId="0" borderId="4" xfId="1" applyNumberFormat="1" applyFont="1" applyBorder="1"/>
    <xf numFmtId="0" fontId="0" fillId="0" borderId="4" xfId="0" applyBorder="1" applyAlignment="1">
      <alignment wrapText="1"/>
    </xf>
    <xf numFmtId="0" fontId="4" fillId="0" borderId="0" xfId="3"/>
    <xf numFmtId="0" fontId="0" fillId="4" borderId="7" xfId="0" applyFill="1" applyBorder="1" applyAlignment="1">
      <alignment horizontal="left" indent="3"/>
    </xf>
    <xf numFmtId="0" fontId="0" fillId="4" borderId="8" xfId="0" applyFill="1" applyBorder="1"/>
    <xf numFmtId="0" fontId="0" fillId="4" borderId="9" xfId="0" applyFill="1" applyBorder="1"/>
    <xf numFmtId="0" fontId="2" fillId="4" borderId="10" xfId="0" applyFont="1" applyFill="1" applyBorder="1"/>
    <xf numFmtId="0" fontId="0" fillId="4" borderId="7" xfId="0" applyFill="1" applyBorder="1"/>
    <xf numFmtId="0" fontId="0" fillId="4" borderId="11" xfId="0" applyFill="1" applyBorder="1"/>
    <xf numFmtId="0" fontId="0" fillId="4" borderId="12" xfId="0" applyFill="1" applyBorder="1"/>
    <xf numFmtId="0" fontId="0" fillId="4" borderId="10" xfId="0" applyFill="1" applyBorder="1"/>
    <xf numFmtId="0" fontId="0" fillId="4" borderId="3" xfId="0" applyFill="1" applyBorder="1" applyAlignment="1">
      <alignment vertical="top"/>
    </xf>
    <xf numFmtId="0" fontId="0" fillId="4" borderId="1" xfId="0" applyFill="1" applyBorder="1" applyAlignment="1">
      <alignment wrapText="1"/>
    </xf>
    <xf numFmtId="0" fontId="0" fillId="4" borderId="7" xfId="0" applyFill="1" applyBorder="1" applyAlignment="1">
      <alignment vertical="top"/>
    </xf>
    <xf numFmtId="0" fontId="0" fillId="4" borderId="8" xfId="0" applyFill="1" applyBorder="1" applyAlignment="1">
      <alignment wrapText="1"/>
    </xf>
    <xf numFmtId="0" fontId="0" fillId="4" borderId="3" xfId="0" applyFill="1" applyBorder="1"/>
    <xf numFmtId="0" fontId="0" fillId="4" borderId="1" xfId="0" applyFill="1" applyBorder="1"/>
    <xf numFmtId="0" fontId="5" fillId="4" borderId="0" xfId="0" applyFont="1" applyFill="1"/>
    <xf numFmtId="0" fontId="0" fillId="4" borderId="0" xfId="0" applyFill="1"/>
    <xf numFmtId="0" fontId="0" fillId="2" borderId="4" xfId="0" applyNumberFormat="1" applyFill="1" applyBorder="1"/>
    <xf numFmtId="174" fontId="0" fillId="0" borderId="4" xfId="0" applyNumberFormat="1" applyBorder="1"/>
    <xf numFmtId="10" fontId="0" fillId="0" borderId="0" xfId="0" applyNumberFormat="1"/>
    <xf numFmtId="174" fontId="0" fillId="0" borderId="0" xfId="0" applyNumberFormat="1"/>
    <xf numFmtId="0" fontId="0" fillId="0" borderId="0" xfId="0" applyAlignment="1">
      <alignment horizontal="left" indent="2"/>
    </xf>
    <xf numFmtId="0" fontId="0" fillId="0" borderId="0" xfId="0" applyAlignment="1">
      <alignment horizontal="left"/>
    </xf>
    <xf numFmtId="174" fontId="0" fillId="2" borderId="4" xfId="0" applyNumberFormat="1" applyFill="1" applyBorder="1"/>
    <xf numFmtId="166" fontId="0" fillId="0" borderId="4" xfId="0" applyNumberFormat="1" applyBorder="1"/>
    <xf numFmtId="0" fontId="0" fillId="0" borderId="3" xfId="0" applyBorder="1"/>
    <xf numFmtId="0" fontId="0" fillId="5" borderId="12" xfId="0" applyFill="1" applyBorder="1"/>
    <xf numFmtId="0" fontId="0" fillId="5" borderId="11" xfId="0" applyFill="1" applyBorder="1"/>
    <xf numFmtId="0" fontId="0" fillId="5" borderId="0" xfId="0" applyFill="1" applyBorder="1"/>
    <xf numFmtId="0" fontId="0" fillId="5" borderId="9" xfId="0" applyFill="1" applyBorder="1"/>
    <xf numFmtId="0" fontId="0" fillId="5" borderId="5" xfId="0" applyFill="1" applyBorder="1"/>
    <xf numFmtId="0" fontId="0" fillId="5" borderId="10" xfId="0" applyFill="1" applyBorder="1"/>
    <xf numFmtId="0" fontId="0" fillId="5" borderId="7" xfId="0" applyFill="1" applyBorder="1" applyAlignment="1">
      <alignment horizontal="left" vertical="top" wrapText="1"/>
    </xf>
    <xf numFmtId="0" fontId="0" fillId="5" borderId="13" xfId="0" applyFill="1" applyBorder="1" applyAlignment="1">
      <alignment horizontal="left" vertical="top" wrapText="1"/>
    </xf>
    <xf numFmtId="0" fontId="0" fillId="5" borderId="8" xfId="0" applyFill="1" applyBorder="1" applyAlignment="1">
      <alignment horizontal="left" vertical="top" wrapText="1"/>
    </xf>
    <xf numFmtId="0" fontId="0" fillId="5" borderId="11" xfId="0" applyFill="1" applyBorder="1" applyAlignment="1">
      <alignment horizontal="left" vertical="top" wrapText="1"/>
    </xf>
    <xf numFmtId="0" fontId="0" fillId="5" borderId="0" xfId="0" applyFill="1" applyBorder="1" applyAlignment="1">
      <alignment horizontal="left" vertical="top" wrapText="1"/>
    </xf>
    <xf numFmtId="0" fontId="0" fillId="5" borderId="12" xfId="0" applyFill="1" applyBorder="1" applyAlignment="1">
      <alignment horizontal="left" vertical="top" wrapText="1"/>
    </xf>
    <xf numFmtId="0" fontId="0" fillId="5" borderId="9" xfId="0" applyFill="1" applyBorder="1" applyAlignment="1">
      <alignment horizontal="left" vertical="top" wrapText="1"/>
    </xf>
    <xf numFmtId="0" fontId="0" fillId="5" borderId="5" xfId="0" applyFill="1" applyBorder="1" applyAlignment="1">
      <alignment horizontal="left" vertical="top" wrapText="1"/>
    </xf>
    <xf numFmtId="0" fontId="0" fillId="5" borderId="10" xfId="0" applyFill="1" applyBorder="1" applyAlignment="1">
      <alignment horizontal="left" vertical="top" wrapText="1"/>
    </xf>
    <xf numFmtId="0" fontId="0" fillId="5" borderId="3" xfId="0" applyFill="1" applyBorder="1" applyAlignment="1">
      <alignment horizontal="left" wrapText="1"/>
    </xf>
    <xf numFmtId="0" fontId="0" fillId="5" borderId="2" xfId="0" applyFill="1" applyBorder="1" applyAlignment="1">
      <alignment horizontal="left" wrapText="1"/>
    </xf>
    <xf numFmtId="0" fontId="0" fillId="5" borderId="1" xfId="0" applyFill="1" applyBorder="1" applyAlignment="1">
      <alignment horizontal="left" wrapText="1"/>
    </xf>
    <xf numFmtId="0" fontId="0" fillId="5" borderId="7" xfId="0" applyFill="1" applyBorder="1" applyAlignment="1">
      <alignment horizontal="left" wrapText="1"/>
    </xf>
    <xf numFmtId="0" fontId="0" fillId="5" borderId="13" xfId="0" applyFill="1" applyBorder="1" applyAlignment="1">
      <alignment horizontal="left" wrapText="1"/>
    </xf>
    <xf numFmtId="0" fontId="0" fillId="5" borderId="8" xfId="0" applyFill="1" applyBorder="1" applyAlignment="1">
      <alignment horizontal="left" wrapText="1"/>
    </xf>
    <xf numFmtId="0" fontId="0" fillId="5" borderId="11" xfId="0" applyFill="1" applyBorder="1" applyAlignment="1">
      <alignment horizontal="left" wrapText="1"/>
    </xf>
    <xf numFmtId="0" fontId="0" fillId="5" borderId="0" xfId="0" applyFill="1" applyBorder="1" applyAlignment="1">
      <alignment horizontal="left" wrapText="1"/>
    </xf>
    <xf numFmtId="0" fontId="0" fillId="5" borderId="12" xfId="0" applyFill="1" applyBorder="1" applyAlignment="1">
      <alignment horizontal="left" wrapText="1"/>
    </xf>
    <xf numFmtId="0" fontId="0" fillId="5" borderId="9" xfId="0" applyFill="1" applyBorder="1" applyAlignment="1">
      <alignment horizontal="left" wrapText="1"/>
    </xf>
    <xf numFmtId="0" fontId="0" fillId="5" borderId="5" xfId="0" applyFill="1" applyBorder="1" applyAlignment="1">
      <alignment horizontal="left" wrapText="1"/>
    </xf>
    <xf numFmtId="0" fontId="0" fillId="5" borderId="10" xfId="0" applyFill="1" applyBorder="1" applyAlignment="1">
      <alignment horizontal="left" wrapText="1"/>
    </xf>
    <xf numFmtId="0" fontId="0" fillId="5" borderId="7" xfId="0" applyFill="1" applyBorder="1" applyAlignment="1">
      <alignment horizontal="left" vertical="center" wrapText="1"/>
    </xf>
    <xf numFmtId="0" fontId="0" fillId="5" borderId="13" xfId="0" applyFill="1" applyBorder="1" applyAlignment="1">
      <alignment horizontal="left" vertical="center" wrapText="1"/>
    </xf>
    <xf numFmtId="0" fontId="0" fillId="5" borderId="8" xfId="0" applyFill="1" applyBorder="1" applyAlignment="1">
      <alignment horizontal="left" vertical="center" wrapText="1"/>
    </xf>
    <xf numFmtId="0" fontId="0" fillId="5" borderId="11" xfId="0" applyFill="1" applyBorder="1" applyAlignment="1">
      <alignment horizontal="left" vertical="center" wrapText="1"/>
    </xf>
    <xf numFmtId="0" fontId="0" fillId="5" borderId="0" xfId="0" applyFill="1" applyBorder="1" applyAlignment="1">
      <alignment horizontal="left" vertical="center" wrapText="1"/>
    </xf>
    <xf numFmtId="0" fontId="0" fillId="5" borderId="12" xfId="0" applyFill="1" applyBorder="1" applyAlignment="1">
      <alignment horizontal="left" vertical="center" wrapText="1"/>
    </xf>
    <xf numFmtId="0" fontId="0" fillId="5" borderId="9" xfId="0" applyFill="1" applyBorder="1" applyAlignment="1">
      <alignment horizontal="left" vertical="center" wrapText="1"/>
    </xf>
    <xf numFmtId="0" fontId="0" fillId="5" borderId="5" xfId="0" applyFill="1" applyBorder="1" applyAlignment="1">
      <alignment horizontal="left" vertical="center" wrapText="1"/>
    </xf>
    <xf numFmtId="0" fontId="0" fillId="5" borderId="10" xfId="0" applyFill="1" applyBorder="1" applyAlignment="1">
      <alignment horizontal="left" vertical="center" wrapText="1"/>
    </xf>
    <xf numFmtId="177" fontId="1" fillId="0" borderId="4" xfId="2" applyNumberFormat="1" applyFont="1" applyFill="1" applyBorder="1"/>
    <xf numFmtId="0" fontId="0" fillId="5" borderId="3" xfId="0" applyFill="1" applyBorder="1" applyAlignment="1">
      <alignment horizontal="left" vertical="top" wrapText="1"/>
    </xf>
    <xf numFmtId="0" fontId="0" fillId="5" borderId="2" xfId="0" applyFill="1" applyBorder="1" applyAlignment="1">
      <alignment horizontal="left" vertical="top" wrapText="1"/>
    </xf>
    <xf numFmtId="0" fontId="0" fillId="5" borderId="1" xfId="0" applyFill="1" applyBorder="1" applyAlignment="1">
      <alignment horizontal="left" vertical="top" wrapText="1"/>
    </xf>
    <xf numFmtId="4" fontId="0" fillId="0" borderId="4" xfId="0" applyNumberFormat="1" applyFill="1" applyBorder="1"/>
    <xf numFmtId="0" fontId="0" fillId="5" borderId="7" xfId="0" applyFill="1" applyBorder="1"/>
    <xf numFmtId="0" fontId="0" fillId="5" borderId="13" xfId="0" applyFill="1" applyBorder="1"/>
    <xf numFmtId="0" fontId="0" fillId="5" borderId="8" xfId="0" applyFill="1" applyBorder="1"/>
    <xf numFmtId="0" fontId="0" fillId="0" borderId="4" xfId="0" applyFill="1" applyBorder="1"/>
    <xf numFmtId="0" fontId="0" fillId="5" borderId="3" xfId="0" applyFill="1" applyBorder="1" applyAlignment="1">
      <alignment horizontal="left" vertical="center" wrapText="1"/>
    </xf>
    <xf numFmtId="0" fontId="0" fillId="5" borderId="2" xfId="0" applyFill="1" applyBorder="1" applyAlignment="1">
      <alignment horizontal="left" vertical="center" wrapText="1"/>
    </xf>
    <xf numFmtId="0" fontId="0" fillId="5" borderId="1" xfId="0" applyFill="1" applyBorder="1" applyAlignment="1">
      <alignment horizontal="left" vertical="center" wrapText="1"/>
    </xf>
    <xf numFmtId="38" fontId="0" fillId="2" borderId="4" xfId="0" applyNumberFormat="1" applyFill="1" applyBorder="1"/>
    <xf numFmtId="0" fontId="2" fillId="0" borderId="4" xfId="0" applyFont="1" applyBorder="1"/>
    <xf numFmtId="0" fontId="3" fillId="3" borderId="4" xfId="0" applyFont="1" applyFill="1" applyBorder="1"/>
    <xf numFmtId="0" fontId="2" fillId="6" borderId="4" xfId="0" applyFont="1" applyFill="1" applyBorder="1"/>
    <xf numFmtId="0" fontId="0" fillId="6" borderId="4" xfId="0" applyFill="1" applyBorder="1"/>
    <xf numFmtId="0" fontId="2" fillId="2" borderId="4" xfId="0" applyFont="1" applyFill="1" applyBorder="1"/>
    <xf numFmtId="181" fontId="0" fillId="2" borderId="4" xfId="0" applyNumberFormat="1" applyFill="1" applyBorder="1"/>
    <xf numFmtId="0" fontId="3" fillId="3" borderId="14" xfId="0" applyFont="1" applyFill="1" applyBorder="1"/>
    <xf numFmtId="0" fontId="0" fillId="5" borderId="4" xfId="0" applyFill="1" applyBorder="1" applyAlignment="1">
      <alignment wrapText="1"/>
    </xf>
    <xf numFmtId="10" fontId="0" fillId="2" borderId="4" xfId="2" applyNumberFormat="1" applyFont="1" applyFill="1" applyBorder="1"/>
    <xf numFmtId="0" fontId="2" fillId="6" borderId="4" xfId="0" applyFont="1" applyFill="1" applyBorder="1" applyAlignment="1">
      <alignment wrapText="1"/>
    </xf>
    <xf numFmtId="0" fontId="6" fillId="3" borderId="4" xfId="0" applyFont="1" applyFill="1" applyBorder="1"/>
    <xf numFmtId="40" fontId="0" fillId="0" borderId="0" xfId="0" applyNumberFormat="1"/>
    <xf numFmtId="0" fontId="8" fillId="3" borderId="6" xfId="0" applyFont="1" applyFill="1" applyBorder="1" applyAlignment="1">
      <alignment horizontal="right"/>
    </xf>
    <xf numFmtId="0" fontId="9" fillId="2" borderId="6" xfId="0" applyFont="1" applyFill="1" applyBorder="1"/>
    <xf numFmtId="0" fontId="9" fillId="0" borderId="6" xfId="0" applyFont="1" applyBorder="1"/>
    <xf numFmtId="0" fontId="10" fillId="3" borderId="3" xfId="0" applyFont="1" applyFill="1" applyBorder="1"/>
    <xf numFmtId="0" fontId="11" fillId="3" borderId="1" xfId="0" applyFont="1" applyFill="1" applyBorder="1" applyAlignment="1">
      <alignment horizontal="right"/>
    </xf>
    <xf numFmtId="0" fontId="9" fillId="2" borderId="4" xfId="0" applyFont="1" applyFill="1" applyBorder="1"/>
    <xf numFmtId="0" fontId="12" fillId="7" borderId="3" xfId="0" applyFont="1" applyFill="1" applyBorder="1" applyAlignment="1">
      <alignment horizontal="centerContinuous"/>
    </xf>
    <xf numFmtId="0" fontId="12" fillId="7" borderId="2" xfId="0" applyFont="1" applyFill="1" applyBorder="1" applyAlignment="1">
      <alignment horizontal="centerContinuous"/>
    </xf>
    <xf numFmtId="0" fontId="12" fillId="7" borderId="1" xfId="0" applyFont="1" applyFill="1" applyBorder="1" applyAlignment="1">
      <alignment horizontal="centerContinuous"/>
    </xf>
    <xf numFmtId="0" fontId="0" fillId="5" borderId="4" xfId="0" applyFill="1" applyBorder="1"/>
    <xf numFmtId="0" fontId="0" fillId="5" borderId="4" xfId="0" applyFill="1" applyBorder="1" applyAlignment="1">
      <alignment horizontal="left" wrapText="1" indent="2"/>
    </xf>
    <xf numFmtId="0" fontId="0" fillId="8" borderId="4" xfId="0" applyFill="1" applyBorder="1"/>
    <xf numFmtId="0" fontId="0" fillId="8" borderId="4" xfId="0" applyFill="1" applyBorder="1" applyAlignment="1">
      <alignment wrapText="1"/>
    </xf>
    <xf numFmtId="0" fontId="0" fillId="8" borderId="4" xfId="0" applyFill="1" applyBorder="1" applyAlignment="1">
      <alignment horizontal="left" wrapText="1" indent="2"/>
    </xf>
  </cellXfs>
  <cellStyles count="4">
    <cellStyle name="Comma" xfId="1" builtinId="3"/>
    <cellStyle name="Normal" xfId="0" builtinId="0"/>
    <cellStyle name="Normal 2" xfId="3" xr:uid="{DACAC7C9-E057-4B93-9B27-1BB2C524AEF6}"/>
    <cellStyle name="Percent" xfId="2" builtinId="5"/>
  </cellStyles>
  <dxfs count="1">
    <dxf>
      <fill>
        <patternFill>
          <bgColor rgb="FF00FF00"/>
        </patternFill>
      </fill>
    </dxf>
  </dxfs>
  <tableStyles count="0" defaultTableStyle="TableStyleMedium2" defaultPivotStyle="PivotStyleLight16"/>
  <colors>
    <mruColors>
      <color rgb="FFFFFFCC"/>
      <color rgb="FF0000FF"/>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sheetMetadata" Target="metadata.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6</xdr:col>
      <xdr:colOff>122464</xdr:colOff>
      <xdr:row>18</xdr:row>
      <xdr:rowOff>68036</xdr:rowOff>
    </xdr:from>
    <xdr:to>
      <xdr:col>10</xdr:col>
      <xdr:colOff>757860</xdr:colOff>
      <xdr:row>29</xdr:row>
      <xdr:rowOff>185201</xdr:rowOff>
    </xdr:to>
    <xdr:pic>
      <xdr:nvPicPr>
        <xdr:cNvPr id="2" name="Picture 1">
          <a:extLst>
            <a:ext uri="{FF2B5EF4-FFF2-40B4-BE49-F238E27FC236}">
              <a16:creationId xmlns:a16="http://schemas.microsoft.com/office/drawing/2014/main" id="{93F4E181-D7CB-BE60-2201-36572C3195CE}"/>
            </a:ext>
          </a:extLst>
        </xdr:cNvPr>
        <xdr:cNvPicPr>
          <a:picLocks noChangeAspect="1"/>
        </xdr:cNvPicPr>
      </xdr:nvPicPr>
      <xdr:blipFill>
        <a:blip xmlns:r="http://schemas.openxmlformats.org/officeDocument/2006/relationships" r:embed="rId1"/>
        <a:stretch>
          <a:fillRect/>
        </a:stretch>
      </xdr:blipFill>
      <xdr:spPr>
        <a:xfrm>
          <a:off x="10495643" y="9429750"/>
          <a:ext cx="4572396" cy="2920237"/>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C:\Users\mgirvin\Desktop\00-455-2025\02-VideosFilesHomework\Ch05\Files\ACCTG455-Ch05-HomeworkAnswer.xlsx" TargetMode="External"/><Relationship Id="rId1" Type="http://schemas.openxmlformats.org/officeDocument/2006/relationships/externalLinkPath" Target="/Users/mgirvin/Desktop/00-455-2025/02-VideosFilesHomework/Ch05/Files/ACCTG455-Ch05-HomeworkAnswer.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Score"/>
      <sheetName val="Homework Template ==&gt;"/>
      <sheetName val="STP 5.1"/>
      <sheetName val="STP 5.1 (an)"/>
      <sheetName val="STP 5.2"/>
      <sheetName val="STP 5.2 (an)"/>
      <sheetName val="STP 5.3"/>
      <sheetName val="STP 5.3 (an)"/>
      <sheetName val="STP 5.4"/>
      <sheetName val="STP 5.4 (an)"/>
      <sheetName val="STP 5.5"/>
      <sheetName val="STP 5.5 (an)"/>
      <sheetName val="STP 5.6"/>
      <sheetName val="STP 5.6 (an)"/>
      <sheetName val="Q&amp;P(9)"/>
      <sheetName val="Q&amp;P(9an)"/>
      <sheetName val="Q&amp;P(12)"/>
      <sheetName val="Q&amp;P(12an)"/>
      <sheetName val="Q&amp;P(13)"/>
      <sheetName val="Q&amp;P(13an)"/>
      <sheetName val="Q&amp;P(19)"/>
      <sheetName val="Q&amp;P(19an)"/>
      <sheetName val="Q&amp;P(20)"/>
      <sheetName val="Q&amp;P(20an)"/>
      <sheetName val="Q&amp;P(31)"/>
      <sheetName val="Q&amp;P(31an)"/>
      <sheetName val="Q&amp;P(39)"/>
      <sheetName val="Q&amp;P(39an)"/>
      <sheetName val="Q&amp;P(43)"/>
      <sheetName val="Q&amp;P(43an)"/>
      <sheetName val="Q&amp;P(49)"/>
      <sheetName val="Q&amp;P(49an)"/>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Set>
  </externalBook>
</externalLink>
</file>

<file path=xl/theme/theme1.xml><?xml version="1.0" encoding="utf-8"?>
<a:theme xmlns:a="http://schemas.openxmlformats.org/drawingml/2006/main" name="Office Theme">
  <a:themeElements>
    <a:clrScheme name="Aspect">
      <a:dk1>
        <a:sysClr val="windowText" lastClr="000000"/>
      </a:dk1>
      <a:lt1>
        <a:sysClr val="window" lastClr="FFFFFF"/>
      </a:lt1>
      <a:dk2>
        <a:srgbClr val="323232"/>
      </a:dk2>
      <a:lt2>
        <a:srgbClr val="E3DED1"/>
      </a:lt2>
      <a:accent1>
        <a:srgbClr val="F07F09"/>
      </a:accent1>
      <a:accent2>
        <a:srgbClr val="9F2936"/>
      </a:accent2>
      <a:accent3>
        <a:srgbClr val="1B587C"/>
      </a:accent3>
      <a:accent4>
        <a:srgbClr val="4E8542"/>
      </a:accent4>
      <a:accent5>
        <a:srgbClr val="604878"/>
      </a:accent5>
      <a:accent6>
        <a:srgbClr val="C19859"/>
      </a:accent6>
      <a:hlink>
        <a:srgbClr val="6B9F25"/>
      </a:hlink>
      <a:folHlink>
        <a:srgbClr val="B26B02"/>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AB0A46-5494-432E-9D98-01CE5CEA0E1B}">
  <sheetPr>
    <tabColor rgb="FFEE0000"/>
  </sheetPr>
  <dimension ref="A2:N49"/>
  <sheetViews>
    <sheetView topLeftCell="A33" zoomScale="70" zoomScaleNormal="70" workbookViewId="0">
      <selection activeCell="F49" sqref="F49"/>
    </sheetView>
  </sheetViews>
  <sheetFormatPr defaultRowHeight="14.75" x14ac:dyDescent="0.75"/>
  <cols>
    <col min="1" max="1" width="2.76953125" customWidth="1"/>
    <col min="2" max="2" width="18.54296875" customWidth="1"/>
    <col min="3" max="3" width="80.2265625" customWidth="1"/>
    <col min="4" max="4" width="13.6796875" bestFit="1" customWidth="1"/>
    <col min="5" max="5" width="12.31640625" bestFit="1" customWidth="1"/>
    <col min="6" max="6" width="20.86328125" customWidth="1"/>
    <col min="9" max="9" width="30.2265625" customWidth="1"/>
    <col min="11" max="11" width="12" customWidth="1"/>
  </cols>
  <sheetData>
    <row r="2" spans="2:6" x14ac:dyDescent="0.75">
      <c r="B2" s="105" t="s">
        <v>97</v>
      </c>
      <c r="C2" s="105" t="s">
        <v>98</v>
      </c>
      <c r="D2" s="105" t="s">
        <v>99</v>
      </c>
      <c r="E2" s="105" t="s">
        <v>100</v>
      </c>
      <c r="F2" s="105" t="s">
        <v>101</v>
      </c>
    </row>
    <row r="3" spans="2:6" ht="44.25" x14ac:dyDescent="0.75">
      <c r="B3" s="116" t="s">
        <v>106</v>
      </c>
      <c r="C3" s="102" t="s">
        <v>107</v>
      </c>
      <c r="D3" s="116">
        <f>100/ROWS(C3:C45)</f>
        <v>2.3255813953488373</v>
      </c>
      <c r="E3" s="116">
        <f t="shared" ref="E3:E45" si="0">D3</f>
        <v>2.3255813953488373</v>
      </c>
      <c r="F3" s="102"/>
    </row>
    <row r="4" spans="2:6" x14ac:dyDescent="0.75">
      <c r="B4" s="116"/>
      <c r="C4" s="102" t="s">
        <v>108</v>
      </c>
      <c r="D4" s="116">
        <f>100/ROWS(C4:C46)</f>
        <v>2.3255813953488373</v>
      </c>
      <c r="E4" s="116">
        <f t="shared" si="0"/>
        <v>2.3255813953488373</v>
      </c>
      <c r="F4" s="102"/>
    </row>
    <row r="5" spans="2:6" ht="44.25" x14ac:dyDescent="0.75">
      <c r="B5" s="118" t="s">
        <v>105</v>
      </c>
      <c r="C5" s="119" t="s">
        <v>109</v>
      </c>
      <c r="D5" s="118">
        <f>100/ROWS(C5:C47)</f>
        <v>2.3255813953488373</v>
      </c>
      <c r="E5" s="118">
        <f t="shared" si="0"/>
        <v>2.3255813953488373</v>
      </c>
      <c r="F5" s="119"/>
    </row>
    <row r="6" spans="2:6" x14ac:dyDescent="0.75">
      <c r="B6" s="118"/>
      <c r="C6" s="119" t="s">
        <v>108</v>
      </c>
      <c r="D6" s="118">
        <f>100/ROWS(C6:C48)</f>
        <v>2.3255813953488373</v>
      </c>
      <c r="E6" s="118">
        <f t="shared" si="0"/>
        <v>2.3255813953488373</v>
      </c>
      <c r="F6" s="119"/>
    </row>
    <row r="7" spans="2:6" ht="59" x14ac:dyDescent="0.75">
      <c r="B7" s="116" t="s">
        <v>112</v>
      </c>
      <c r="C7" s="102" t="s">
        <v>110</v>
      </c>
      <c r="D7" s="116">
        <f>100/ROWS(C7:C49)</f>
        <v>2.3255813953488373</v>
      </c>
      <c r="E7" s="116">
        <f t="shared" si="0"/>
        <v>2.3255813953488373</v>
      </c>
      <c r="F7" s="102"/>
    </row>
    <row r="8" spans="2:6" ht="162.25" x14ac:dyDescent="0.75">
      <c r="B8" s="116" t="s">
        <v>113</v>
      </c>
      <c r="C8" s="102" t="s">
        <v>111</v>
      </c>
      <c r="D8" s="116">
        <f>100/ROWS(C8:C50)</f>
        <v>2.3255813953488373</v>
      </c>
      <c r="E8" s="116">
        <f t="shared" si="0"/>
        <v>2.3255813953488373</v>
      </c>
      <c r="F8" s="102"/>
    </row>
    <row r="9" spans="2:6" ht="73.75" x14ac:dyDescent="0.75">
      <c r="B9" s="118" t="s">
        <v>115</v>
      </c>
      <c r="C9" s="119" t="s">
        <v>114</v>
      </c>
      <c r="D9" s="118">
        <f>100/ROWS(C9:C51)</f>
        <v>2.3255813953488373</v>
      </c>
      <c r="E9" s="118">
        <f t="shared" si="0"/>
        <v>2.3255813953488373</v>
      </c>
      <c r="F9" s="119"/>
    </row>
    <row r="10" spans="2:6" ht="44.25" x14ac:dyDescent="0.75">
      <c r="B10" s="116" t="s">
        <v>116</v>
      </c>
      <c r="C10" s="102" t="s">
        <v>121</v>
      </c>
      <c r="D10" s="116">
        <f>100/ROWS(C10:C52)</f>
        <v>2.3255813953488373</v>
      </c>
      <c r="E10" s="116">
        <f t="shared" si="0"/>
        <v>2.3255813953488373</v>
      </c>
      <c r="F10" s="102"/>
    </row>
    <row r="11" spans="2:6" x14ac:dyDescent="0.75">
      <c r="B11" s="116"/>
      <c r="C11" s="102" t="s">
        <v>118</v>
      </c>
      <c r="D11" s="116">
        <f>100/ROWS(C11:C53)</f>
        <v>2.3255813953488373</v>
      </c>
      <c r="E11" s="116">
        <f t="shared" si="0"/>
        <v>2.3255813953488373</v>
      </c>
      <c r="F11" s="102"/>
    </row>
    <row r="12" spans="2:6" ht="29.5" x14ac:dyDescent="0.75">
      <c r="B12" s="116"/>
      <c r="C12" s="102" t="s">
        <v>119</v>
      </c>
      <c r="D12" s="116">
        <f>100/ROWS(C12:C54)</f>
        <v>2.3255813953488373</v>
      </c>
      <c r="E12" s="116">
        <f t="shared" si="0"/>
        <v>2.3255813953488373</v>
      </c>
      <c r="F12" s="102"/>
    </row>
    <row r="13" spans="2:6" x14ac:dyDescent="0.75">
      <c r="B13" s="116"/>
      <c r="C13" s="102" t="s">
        <v>120</v>
      </c>
      <c r="D13" s="116">
        <f>100/ROWS(C13:C55)</f>
        <v>2.3255813953488373</v>
      </c>
      <c r="E13" s="116">
        <f t="shared" si="0"/>
        <v>2.3255813953488373</v>
      </c>
      <c r="F13" s="102"/>
    </row>
    <row r="14" spans="2:6" ht="73.75" x14ac:dyDescent="0.75">
      <c r="B14" s="118" t="s">
        <v>117</v>
      </c>
      <c r="C14" s="119" t="s">
        <v>122</v>
      </c>
      <c r="D14" s="118">
        <f>100/ROWS(C14:C56)</f>
        <v>2.3255813953488373</v>
      </c>
      <c r="E14" s="118">
        <f t="shared" si="0"/>
        <v>2.3255813953488373</v>
      </c>
      <c r="F14" s="119"/>
    </row>
    <row r="15" spans="2:6" x14ac:dyDescent="0.75">
      <c r="B15" s="118"/>
      <c r="C15" s="119" t="s">
        <v>124</v>
      </c>
      <c r="D15" s="118">
        <f>100/ROWS(C15:C57)</f>
        <v>2.3255813953488373</v>
      </c>
      <c r="E15" s="118">
        <f t="shared" si="0"/>
        <v>2.3255813953488373</v>
      </c>
      <c r="F15" s="119"/>
    </row>
    <row r="16" spans="2:6" x14ac:dyDescent="0.75">
      <c r="B16" s="118"/>
      <c r="C16" s="119" t="s">
        <v>125</v>
      </c>
      <c r="D16" s="118">
        <f>100/ROWS(C16:C58)</f>
        <v>2.3255813953488373</v>
      </c>
      <c r="E16" s="118">
        <f t="shared" si="0"/>
        <v>2.3255813953488373</v>
      </c>
      <c r="F16" s="119"/>
    </row>
    <row r="17" spans="2:7" ht="44.25" x14ac:dyDescent="0.75">
      <c r="B17" s="116" t="s">
        <v>123</v>
      </c>
      <c r="C17" s="102" t="s">
        <v>128</v>
      </c>
      <c r="D17" s="116">
        <f>100/ROWS(C17:C59)</f>
        <v>2.3255813953488373</v>
      </c>
      <c r="E17" s="116">
        <f t="shared" si="0"/>
        <v>2.3255813953488373</v>
      </c>
      <c r="F17" s="102"/>
    </row>
    <row r="18" spans="2:7" ht="44.25" x14ac:dyDescent="0.75">
      <c r="B18" s="118" t="s">
        <v>127</v>
      </c>
      <c r="C18" s="119" t="s">
        <v>126</v>
      </c>
      <c r="D18" s="118">
        <f>100/ROWS(C18:C60)</f>
        <v>2.3255813953488373</v>
      </c>
      <c r="E18" s="118">
        <f t="shared" si="0"/>
        <v>2.3255813953488373</v>
      </c>
      <c r="F18" s="119"/>
      <c r="G18" s="41"/>
    </row>
    <row r="19" spans="2:7" ht="29.5" x14ac:dyDescent="0.75">
      <c r="B19" s="116" t="s">
        <v>131</v>
      </c>
      <c r="C19" s="102" t="s">
        <v>129</v>
      </c>
      <c r="D19" s="116">
        <f>100/ROWS(C19:C61)</f>
        <v>2.3255813953488373</v>
      </c>
      <c r="E19" s="116">
        <f t="shared" si="0"/>
        <v>2.3255813953488373</v>
      </c>
      <c r="F19" s="102"/>
      <c r="G19" s="41"/>
    </row>
    <row r="20" spans="2:7" x14ac:dyDescent="0.75">
      <c r="B20" s="116"/>
      <c r="C20" s="102" t="s">
        <v>130</v>
      </c>
      <c r="D20" s="116">
        <f>100/ROWS(C20:C62)</f>
        <v>2.3255813953488373</v>
      </c>
      <c r="E20" s="116">
        <f t="shared" si="0"/>
        <v>2.3255813953488373</v>
      </c>
      <c r="F20" s="102"/>
      <c r="G20" s="41"/>
    </row>
    <row r="21" spans="2:7" ht="44.25" x14ac:dyDescent="0.75">
      <c r="B21" s="118" t="s">
        <v>132</v>
      </c>
      <c r="C21" s="119" t="s">
        <v>133</v>
      </c>
      <c r="D21" s="118">
        <f>100/ROWS(C21:C63)</f>
        <v>2.3255813953488373</v>
      </c>
      <c r="E21" s="118">
        <f t="shared" si="0"/>
        <v>2.3255813953488373</v>
      </c>
      <c r="F21" s="119"/>
      <c r="G21" s="41"/>
    </row>
    <row r="22" spans="2:7" ht="29.5" x14ac:dyDescent="0.75">
      <c r="B22" s="116" t="s">
        <v>134</v>
      </c>
      <c r="C22" s="102" t="s">
        <v>135</v>
      </c>
      <c r="D22" s="116">
        <f>100/ROWS(C22:C64)</f>
        <v>2.3255813953488373</v>
      </c>
      <c r="E22" s="116">
        <f t="shared" si="0"/>
        <v>2.3255813953488373</v>
      </c>
      <c r="F22" s="102"/>
      <c r="G22" s="41"/>
    </row>
    <row r="23" spans="2:7" x14ac:dyDescent="0.75">
      <c r="B23" s="118" t="s">
        <v>136</v>
      </c>
      <c r="C23" s="119" t="s">
        <v>142</v>
      </c>
      <c r="D23" s="118">
        <f>100/ROWS(C23:C65)</f>
        <v>2.3255813953488373</v>
      </c>
      <c r="E23" s="118">
        <f t="shared" si="0"/>
        <v>2.3255813953488373</v>
      </c>
      <c r="F23" s="119"/>
      <c r="G23" s="41"/>
    </row>
    <row r="24" spans="2:7" x14ac:dyDescent="0.75">
      <c r="B24" s="118"/>
      <c r="C24" s="120" t="s">
        <v>138</v>
      </c>
      <c r="D24" s="118">
        <f>100/ROWS(C24:C66)</f>
        <v>2.3255813953488373</v>
      </c>
      <c r="E24" s="118">
        <f t="shared" si="0"/>
        <v>2.3255813953488373</v>
      </c>
      <c r="F24" s="119"/>
      <c r="G24" s="41"/>
    </row>
    <row r="25" spans="2:7" x14ac:dyDescent="0.75">
      <c r="B25" s="118"/>
      <c r="C25" s="120" t="s">
        <v>139</v>
      </c>
      <c r="D25" s="118">
        <f>100/ROWS(C25:C67)</f>
        <v>2.3255813953488373</v>
      </c>
      <c r="E25" s="118">
        <f t="shared" si="0"/>
        <v>2.3255813953488373</v>
      </c>
      <c r="F25" s="119"/>
      <c r="G25" s="41"/>
    </row>
    <row r="26" spans="2:7" x14ac:dyDescent="0.75">
      <c r="B26" s="118"/>
      <c r="C26" s="120" t="s">
        <v>92</v>
      </c>
      <c r="D26" s="118">
        <f>100/ROWS(C26:C68)</f>
        <v>2.3255813953488373</v>
      </c>
      <c r="E26" s="118">
        <f t="shared" si="0"/>
        <v>2.3255813953488373</v>
      </c>
      <c r="F26" s="119"/>
      <c r="G26" s="41"/>
    </row>
    <row r="27" spans="2:7" x14ac:dyDescent="0.75">
      <c r="B27" s="118"/>
      <c r="C27" s="120" t="s">
        <v>140</v>
      </c>
      <c r="D27" s="118">
        <f>100/ROWS(C27:C69)</f>
        <v>2.3255813953488373</v>
      </c>
      <c r="E27" s="118">
        <f t="shared" si="0"/>
        <v>2.3255813953488373</v>
      </c>
      <c r="F27" s="119"/>
      <c r="G27" s="41"/>
    </row>
    <row r="28" spans="2:7" x14ac:dyDescent="0.75">
      <c r="B28" s="118"/>
      <c r="C28" s="120" t="s">
        <v>141</v>
      </c>
      <c r="D28" s="118">
        <f>100/ROWS(C28:C70)</f>
        <v>2.3255813953488373</v>
      </c>
      <c r="E28" s="118">
        <f t="shared" si="0"/>
        <v>2.3255813953488373</v>
      </c>
      <c r="F28" s="119"/>
      <c r="G28" s="41"/>
    </row>
    <row r="29" spans="2:7" x14ac:dyDescent="0.75">
      <c r="B29" s="118"/>
      <c r="C29" s="120" t="s">
        <v>93</v>
      </c>
      <c r="D29" s="118">
        <f>100/ROWS(C29:C71)</f>
        <v>2.3255813953488373</v>
      </c>
      <c r="E29" s="118">
        <f t="shared" si="0"/>
        <v>2.3255813953488373</v>
      </c>
      <c r="F29" s="119"/>
      <c r="G29" s="41"/>
    </row>
    <row r="30" spans="2:7" x14ac:dyDescent="0.75">
      <c r="B30" s="118"/>
      <c r="C30" s="120" t="s">
        <v>157</v>
      </c>
      <c r="D30" s="118"/>
      <c r="E30" s="118"/>
      <c r="F30" s="119"/>
      <c r="G30" s="41"/>
    </row>
    <row r="31" spans="2:7" x14ac:dyDescent="0.75">
      <c r="B31" s="116" t="s">
        <v>137</v>
      </c>
      <c r="C31" s="102" t="s">
        <v>142</v>
      </c>
      <c r="D31" s="116">
        <f>100/ROWS(C31:C72)</f>
        <v>2.3809523809523809</v>
      </c>
      <c r="E31" s="116">
        <f t="shared" si="0"/>
        <v>2.3809523809523809</v>
      </c>
      <c r="F31" s="102"/>
      <c r="G31" s="41"/>
    </row>
    <row r="32" spans="2:7" x14ac:dyDescent="0.75">
      <c r="B32" s="116"/>
      <c r="C32" s="117" t="s">
        <v>143</v>
      </c>
      <c r="D32" s="116">
        <f>100/ROWS(C32:C73)</f>
        <v>2.3809523809523809</v>
      </c>
      <c r="E32" s="116">
        <f t="shared" si="0"/>
        <v>2.3809523809523809</v>
      </c>
      <c r="F32" s="102"/>
      <c r="G32" s="41"/>
    </row>
    <row r="33" spans="2:14" x14ac:dyDescent="0.75">
      <c r="B33" s="116"/>
      <c r="C33" s="117" t="s">
        <v>144</v>
      </c>
      <c r="D33" s="116">
        <f>100/ROWS(C33:C74)</f>
        <v>2.3809523809523809</v>
      </c>
      <c r="E33" s="116">
        <f t="shared" si="0"/>
        <v>2.3809523809523809</v>
      </c>
      <c r="F33" s="102"/>
      <c r="G33" s="41"/>
    </row>
    <row r="34" spans="2:14" x14ac:dyDescent="0.75">
      <c r="B34" s="116"/>
      <c r="C34" s="117" t="s">
        <v>145</v>
      </c>
      <c r="D34" s="116">
        <f>100/ROWS(C34:C75)</f>
        <v>2.3809523809523809</v>
      </c>
      <c r="E34" s="116">
        <f t="shared" si="0"/>
        <v>2.3809523809523809</v>
      </c>
      <c r="F34" s="102"/>
      <c r="G34" s="41"/>
    </row>
    <row r="35" spans="2:14" x14ac:dyDescent="0.75">
      <c r="B35" s="116"/>
      <c r="C35" s="117" t="s">
        <v>146</v>
      </c>
      <c r="D35" s="116">
        <f>100/ROWS(C35:C76)</f>
        <v>2.3809523809523809</v>
      </c>
      <c r="E35" s="116">
        <f t="shared" si="0"/>
        <v>2.3809523809523809</v>
      </c>
      <c r="F35" s="102"/>
      <c r="G35" s="41"/>
    </row>
    <row r="36" spans="2:14" x14ac:dyDescent="0.75">
      <c r="B36" s="116"/>
      <c r="C36" s="117" t="s">
        <v>95</v>
      </c>
      <c r="D36" s="116"/>
      <c r="E36" s="116"/>
      <c r="F36" s="102"/>
      <c r="G36" s="41"/>
    </row>
    <row r="37" spans="2:14" x14ac:dyDescent="0.75">
      <c r="B37" s="116"/>
      <c r="C37" s="117" t="s">
        <v>157</v>
      </c>
      <c r="D37" s="116">
        <f t="shared" ref="D37:D45" si="1">100/ROWS(C37:C77)</f>
        <v>2.4390243902439024</v>
      </c>
      <c r="E37" s="116">
        <f t="shared" si="0"/>
        <v>2.4390243902439024</v>
      </c>
      <c r="F37" s="102"/>
      <c r="G37" s="41"/>
    </row>
    <row r="38" spans="2:14" x14ac:dyDescent="0.75">
      <c r="B38" s="118" t="s">
        <v>147</v>
      </c>
      <c r="C38" s="119" t="s">
        <v>148</v>
      </c>
      <c r="D38" s="118">
        <f t="shared" si="1"/>
        <v>2.4390243902439024</v>
      </c>
      <c r="E38" s="118">
        <f t="shared" si="0"/>
        <v>2.4390243902439024</v>
      </c>
      <c r="F38" s="119"/>
      <c r="G38" s="41"/>
    </row>
    <row r="39" spans="2:14" x14ac:dyDescent="0.75">
      <c r="B39" s="118"/>
      <c r="C39" s="120" t="s">
        <v>150</v>
      </c>
      <c r="D39" s="118">
        <f t="shared" si="1"/>
        <v>2.4390243902439024</v>
      </c>
      <c r="E39" s="118">
        <f t="shared" si="0"/>
        <v>2.4390243902439024</v>
      </c>
      <c r="F39" s="119"/>
      <c r="G39" s="41"/>
    </row>
    <row r="40" spans="2:14" x14ac:dyDescent="0.75">
      <c r="B40" s="118"/>
      <c r="C40" s="120" t="s">
        <v>151</v>
      </c>
      <c r="D40" s="118">
        <f t="shared" si="1"/>
        <v>2.4390243902439024</v>
      </c>
      <c r="E40" s="118">
        <f t="shared" si="0"/>
        <v>2.4390243902439024</v>
      </c>
      <c r="F40" s="119"/>
      <c r="G40" s="41"/>
    </row>
    <row r="41" spans="2:14" x14ac:dyDescent="0.75">
      <c r="B41" s="118"/>
      <c r="C41" s="120" t="s">
        <v>152</v>
      </c>
      <c r="D41" s="118">
        <f t="shared" si="1"/>
        <v>2.4390243902439024</v>
      </c>
      <c r="E41" s="118">
        <f t="shared" si="0"/>
        <v>2.4390243902439024</v>
      </c>
      <c r="F41" s="119"/>
      <c r="I41" s="106"/>
      <c r="J41" s="106"/>
      <c r="K41" s="106"/>
      <c r="L41" s="106"/>
      <c r="M41" s="106"/>
      <c r="N41" s="106"/>
    </row>
    <row r="42" spans="2:14" x14ac:dyDescent="0.75">
      <c r="B42" s="118" t="s">
        <v>156</v>
      </c>
      <c r="C42" s="119" t="s">
        <v>149</v>
      </c>
      <c r="D42" s="118">
        <f t="shared" si="1"/>
        <v>2.4390243902439024</v>
      </c>
      <c r="E42" s="118">
        <f t="shared" si="0"/>
        <v>2.4390243902439024</v>
      </c>
      <c r="F42" s="119"/>
      <c r="I42" s="106"/>
      <c r="J42" s="106"/>
      <c r="K42" s="106"/>
      <c r="L42" s="106"/>
      <c r="M42" s="106"/>
      <c r="N42" s="106"/>
    </row>
    <row r="43" spans="2:14" x14ac:dyDescent="0.75">
      <c r="B43" s="118"/>
      <c r="C43" s="120" t="s">
        <v>153</v>
      </c>
      <c r="D43" s="118">
        <f t="shared" si="1"/>
        <v>2.4390243902439024</v>
      </c>
      <c r="E43" s="118">
        <f t="shared" si="0"/>
        <v>2.4390243902439024</v>
      </c>
      <c r="F43" s="119"/>
      <c r="I43" s="106"/>
      <c r="J43" s="106"/>
      <c r="K43" s="106"/>
      <c r="L43" s="106"/>
      <c r="M43" s="106"/>
      <c r="N43" s="106"/>
    </row>
    <row r="44" spans="2:14" x14ac:dyDescent="0.75">
      <c r="B44" s="118"/>
      <c r="C44" s="120" t="s">
        <v>154</v>
      </c>
      <c r="D44" s="118">
        <f t="shared" si="1"/>
        <v>2.4390243902439024</v>
      </c>
      <c r="E44" s="118">
        <f t="shared" si="0"/>
        <v>2.4390243902439024</v>
      </c>
      <c r="F44" s="119"/>
    </row>
    <row r="45" spans="2:14" ht="29.5" x14ac:dyDescent="0.75">
      <c r="B45" s="118"/>
      <c r="C45" s="120" t="s">
        <v>155</v>
      </c>
      <c r="D45" s="118">
        <f t="shared" si="1"/>
        <v>2.4390243902439024</v>
      </c>
      <c r="E45" s="118">
        <f t="shared" si="0"/>
        <v>2.4390243902439024</v>
      </c>
      <c r="F45" s="119"/>
    </row>
    <row r="46" spans="2:14" ht="21.75" x14ac:dyDescent="1.1000000000000001">
      <c r="C46" s="107" t="s">
        <v>102</v>
      </c>
      <c r="D46" s="108">
        <f>SUM(D3:D45)</f>
        <v>96.646679091375574</v>
      </c>
      <c r="E46" s="109"/>
    </row>
    <row r="47" spans="2:14" ht="21.75" x14ac:dyDescent="1.1000000000000001">
      <c r="C47" s="110"/>
      <c r="D47" s="111" t="s">
        <v>103</v>
      </c>
      <c r="E47" s="112">
        <f>SUM(E3:E45)</f>
        <v>96.646679091375574</v>
      </c>
    </row>
    <row r="49" spans="1:6" ht="26.75" x14ac:dyDescent="1.3">
      <c r="A49" s="113" t="s">
        <v>104</v>
      </c>
      <c r="B49" s="114"/>
      <c r="C49" s="114"/>
      <c r="D49" s="114"/>
      <c r="E49" s="114"/>
      <c r="F49" s="115"/>
    </row>
  </sheetData>
  <phoneticPr fontId="13" type="noConversion"/>
  <conditionalFormatting sqref="B3:F45">
    <cfRule type="expression" dxfId="0" priority="1">
      <formula>$D3&lt;&gt;$E3</formula>
    </cfRule>
  </conditionalFormatting>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2419F0-5DD0-4FB8-8910-150B22388FC8}">
  <sheetPr>
    <tabColor theme="1"/>
  </sheetPr>
  <dimension ref="A1:E22"/>
  <sheetViews>
    <sheetView tabSelected="1" zoomScale="85" zoomScaleNormal="85" workbookViewId="0"/>
  </sheetViews>
  <sheetFormatPr defaultRowHeight="14.75" x14ac:dyDescent="0.75"/>
  <cols>
    <col min="1" max="1" width="2.08984375" customWidth="1"/>
    <col min="2" max="2" width="3.31640625" customWidth="1"/>
    <col min="3" max="3" width="101.6796875" customWidth="1"/>
  </cols>
  <sheetData>
    <row r="1" spans="2:5" x14ac:dyDescent="0.75">
      <c r="E1" s="20"/>
    </row>
    <row r="2" spans="2:5" x14ac:dyDescent="0.75">
      <c r="B2" s="21" t="s">
        <v>64</v>
      </c>
      <c r="C2" s="22"/>
      <c r="E2" s="20"/>
    </row>
    <row r="3" spans="2:5" x14ac:dyDescent="0.75">
      <c r="B3" s="23"/>
      <c r="C3" s="24" t="s">
        <v>51</v>
      </c>
      <c r="E3" s="20"/>
    </row>
    <row r="4" spans="2:5" x14ac:dyDescent="0.75">
      <c r="B4" s="25" t="s">
        <v>52</v>
      </c>
      <c r="C4" s="22" t="s">
        <v>53</v>
      </c>
      <c r="E4" s="20"/>
    </row>
    <row r="5" spans="2:5" x14ac:dyDescent="0.75">
      <c r="B5" s="26"/>
      <c r="C5" s="27" t="s">
        <v>65</v>
      </c>
      <c r="E5" s="20"/>
    </row>
    <row r="6" spans="2:5" x14ac:dyDescent="0.75">
      <c r="B6" s="26"/>
      <c r="C6" s="27" t="s">
        <v>66</v>
      </c>
      <c r="E6" s="20"/>
    </row>
    <row r="7" spans="2:5" x14ac:dyDescent="0.75">
      <c r="B7" s="23"/>
      <c r="C7" s="28" t="s">
        <v>54</v>
      </c>
      <c r="E7" s="20"/>
    </row>
    <row r="8" spans="2:5" ht="147.5" x14ac:dyDescent="0.75">
      <c r="B8" s="29" t="s">
        <v>55</v>
      </c>
      <c r="C8" s="30" t="s">
        <v>96</v>
      </c>
      <c r="E8" s="20"/>
    </row>
    <row r="9" spans="2:5" ht="29.5" x14ac:dyDescent="0.75">
      <c r="B9" s="31" t="s">
        <v>56</v>
      </c>
      <c r="C9" s="32" t="s">
        <v>57</v>
      </c>
      <c r="E9" s="20"/>
    </row>
    <row r="10" spans="2:5" x14ac:dyDescent="0.75">
      <c r="B10" s="25" t="s">
        <v>58</v>
      </c>
      <c r="C10" s="22" t="s">
        <v>59</v>
      </c>
      <c r="E10" s="20"/>
    </row>
    <row r="11" spans="2:5" x14ac:dyDescent="0.75">
      <c r="B11" s="23"/>
      <c r="C11" s="28" t="s">
        <v>60</v>
      </c>
      <c r="E11" s="20"/>
    </row>
    <row r="12" spans="2:5" x14ac:dyDescent="0.75">
      <c r="B12" s="33" t="s">
        <v>61</v>
      </c>
      <c r="C12" s="34" t="s">
        <v>62</v>
      </c>
      <c r="E12" s="20"/>
    </row>
    <row r="13" spans="2:5" x14ac:dyDescent="0.75">
      <c r="B13" s="35"/>
      <c r="C13" s="36"/>
      <c r="E13" s="20"/>
    </row>
    <row r="14" spans="2:5" x14ac:dyDescent="0.75">
      <c r="B14" s="35" t="s">
        <v>63</v>
      </c>
      <c r="C14" s="36"/>
      <c r="E14" s="20"/>
    </row>
    <row r="15" spans="2:5" x14ac:dyDescent="0.75">
      <c r="B15" s="36"/>
      <c r="C15" s="36"/>
      <c r="E15" s="20"/>
    </row>
    <row r="16" spans="2:5" x14ac:dyDescent="0.75">
      <c r="B16" s="36"/>
      <c r="C16" s="36"/>
      <c r="E16" s="20"/>
    </row>
    <row r="17" spans="1:5" x14ac:dyDescent="0.75">
      <c r="B17" s="36"/>
      <c r="C17" s="36"/>
      <c r="E17" s="20"/>
    </row>
    <row r="18" spans="1:5" x14ac:dyDescent="0.75">
      <c r="B18" s="36"/>
      <c r="C18" s="36"/>
      <c r="E18" s="20"/>
    </row>
    <row r="19" spans="1:5" x14ac:dyDescent="0.75">
      <c r="E19" s="20"/>
    </row>
    <row r="20" spans="1:5" x14ac:dyDescent="0.75">
      <c r="E20" s="20"/>
    </row>
    <row r="21" spans="1:5" x14ac:dyDescent="0.75">
      <c r="A21" s="20"/>
      <c r="B21" s="20"/>
      <c r="C21" s="20"/>
      <c r="D21" s="20"/>
      <c r="E21" s="20"/>
    </row>
    <row r="22" spans="1:5" x14ac:dyDescent="0.75">
      <c r="A22" s="20"/>
      <c r="B22" s="20"/>
      <c r="C22" s="20"/>
      <c r="D22" s="20"/>
      <c r="E22" s="20"/>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13AD52-4D7D-49C0-A84F-471A971BEA48}">
  <sheetPr>
    <tabColor rgb="FF0000FF"/>
  </sheetPr>
  <dimension ref="A1:G19"/>
  <sheetViews>
    <sheetView zoomScaleNormal="100" workbookViewId="0"/>
  </sheetViews>
  <sheetFormatPr defaultRowHeight="14.75" x14ac:dyDescent="0.75"/>
  <cols>
    <col min="1" max="1" width="51.08984375" bestFit="1" customWidth="1"/>
    <col min="2" max="2" width="12.6796875" bestFit="1" customWidth="1"/>
  </cols>
  <sheetData>
    <row r="1" spans="1:7" x14ac:dyDescent="0.75">
      <c r="A1" s="1" t="s">
        <v>14</v>
      </c>
      <c r="B1" s="1" t="s">
        <v>13</v>
      </c>
    </row>
    <row r="2" spans="1:7" x14ac:dyDescent="0.75">
      <c r="A2" s="1" t="s">
        <v>12</v>
      </c>
      <c r="B2" s="3"/>
    </row>
    <row r="3" spans="1:7" x14ac:dyDescent="0.75">
      <c r="A3" s="1" t="s">
        <v>11</v>
      </c>
      <c r="B3" s="1"/>
    </row>
    <row r="4" spans="1:7" x14ac:dyDescent="0.75">
      <c r="A4" s="1" t="s">
        <v>10</v>
      </c>
      <c r="B4" s="4"/>
    </row>
    <row r="5" spans="1:7" x14ac:dyDescent="0.75">
      <c r="A5" s="1" t="s">
        <v>9</v>
      </c>
      <c r="B5" s="7"/>
    </row>
    <row r="6" spans="1:7" x14ac:dyDescent="0.75">
      <c r="A6" s="1" t="s">
        <v>8</v>
      </c>
      <c r="B6" s="1"/>
    </row>
    <row r="7" spans="1:7" x14ac:dyDescent="0.75">
      <c r="A7" s="1" t="s">
        <v>7</v>
      </c>
      <c r="B7" s="2"/>
    </row>
    <row r="8" spans="1:7" x14ac:dyDescent="0.75">
      <c r="A8" s="1" t="s">
        <v>6</v>
      </c>
      <c r="B8" s="4"/>
    </row>
    <row r="9" spans="1:7" x14ac:dyDescent="0.75">
      <c r="A9" s="1" t="s">
        <v>5</v>
      </c>
      <c r="B9" s="1"/>
    </row>
    <row r="10" spans="1:7" x14ac:dyDescent="0.75">
      <c r="A10" s="1" t="s">
        <v>4</v>
      </c>
      <c r="B10" s="5"/>
    </row>
    <row r="11" spans="1:7" x14ac:dyDescent="0.75">
      <c r="A11" s="1" t="s">
        <v>3</v>
      </c>
      <c r="B11" s="6"/>
    </row>
    <row r="12" spans="1:7" x14ac:dyDescent="0.75">
      <c r="A12" s="1" t="s">
        <v>2</v>
      </c>
      <c r="B12" s="5"/>
    </row>
    <row r="13" spans="1:7" x14ac:dyDescent="0.75">
      <c r="A13" s="1" t="s">
        <v>1</v>
      </c>
      <c r="B13" s="4"/>
    </row>
    <row r="14" spans="1:7" x14ac:dyDescent="0.75">
      <c r="A14" s="1" t="s">
        <v>0</v>
      </c>
      <c r="B14" s="2"/>
    </row>
    <row r="15" spans="1:7" x14ac:dyDescent="0.75">
      <c r="A15" s="45" t="s">
        <v>75</v>
      </c>
      <c r="B15" s="52"/>
      <c r="C15" s="53"/>
      <c r="D15" s="53"/>
      <c r="E15" s="53"/>
      <c r="F15" s="53"/>
      <c r="G15" s="54"/>
    </row>
    <row r="16" spans="1:7" x14ac:dyDescent="0.75">
      <c r="B16" s="55"/>
      <c r="C16" s="56"/>
      <c r="D16" s="56"/>
      <c r="E16" s="56"/>
      <c r="F16" s="56"/>
      <c r="G16" s="57"/>
    </row>
    <row r="17" spans="2:7" x14ac:dyDescent="0.75">
      <c r="B17" s="55"/>
      <c r="C17" s="56"/>
      <c r="D17" s="56"/>
      <c r="E17" s="56"/>
      <c r="F17" s="56"/>
      <c r="G17" s="57"/>
    </row>
    <row r="18" spans="2:7" x14ac:dyDescent="0.75">
      <c r="B18" s="55"/>
      <c r="C18" s="56"/>
      <c r="D18" s="56"/>
      <c r="E18" s="56"/>
      <c r="F18" s="56"/>
      <c r="G18" s="57"/>
    </row>
    <row r="19" spans="2:7" x14ac:dyDescent="0.75">
      <c r="B19" s="58"/>
      <c r="C19" s="59"/>
      <c r="D19" s="59"/>
      <c r="E19" s="59"/>
      <c r="F19" s="59"/>
      <c r="G19" s="60"/>
    </row>
  </sheetData>
  <mergeCells count="1">
    <mergeCell ref="B15:G19"/>
  </mergeCell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E64284F-2E47-4363-A92F-344802EC0044}">
  <sheetPr>
    <tabColor rgb="FF0000FF"/>
  </sheetPr>
  <dimension ref="A1:G20"/>
  <sheetViews>
    <sheetView zoomScale="85" zoomScaleNormal="85" workbookViewId="0"/>
  </sheetViews>
  <sheetFormatPr defaultRowHeight="14.75" x14ac:dyDescent="0.75"/>
  <cols>
    <col min="1" max="1" width="51.08984375" bestFit="1" customWidth="1"/>
    <col min="2" max="2" width="13.54296875" bestFit="1" customWidth="1"/>
    <col min="5" max="5" width="9.86328125" bestFit="1" customWidth="1"/>
  </cols>
  <sheetData>
    <row r="1" spans="1:7" x14ac:dyDescent="0.75">
      <c r="A1" s="1" t="s">
        <v>14</v>
      </c>
      <c r="B1" s="1" t="s">
        <v>13</v>
      </c>
    </row>
    <row r="2" spans="1:7" x14ac:dyDescent="0.75">
      <c r="A2" s="1" t="s">
        <v>12</v>
      </c>
      <c r="B2" s="3"/>
    </row>
    <row r="3" spans="1:7" x14ac:dyDescent="0.75">
      <c r="A3" s="1" t="s">
        <v>11</v>
      </c>
      <c r="B3" s="1"/>
    </row>
    <row r="4" spans="1:7" x14ac:dyDescent="0.75">
      <c r="A4" s="1" t="s">
        <v>10</v>
      </c>
      <c r="B4" s="4"/>
    </row>
    <row r="5" spans="1:7" x14ac:dyDescent="0.75">
      <c r="A5" s="1" t="s">
        <v>9</v>
      </c>
      <c r="B5" s="7"/>
    </row>
    <row r="6" spans="1:7" x14ac:dyDescent="0.75">
      <c r="A6" s="1" t="s">
        <v>8</v>
      </c>
      <c r="B6" s="1"/>
    </row>
    <row r="7" spans="1:7" x14ac:dyDescent="0.75">
      <c r="A7" s="1" t="s">
        <v>7</v>
      </c>
      <c r="B7" s="2"/>
    </row>
    <row r="8" spans="1:7" x14ac:dyDescent="0.75">
      <c r="A8" s="1" t="s">
        <v>6</v>
      </c>
      <c r="B8" s="4"/>
    </row>
    <row r="9" spans="1:7" x14ac:dyDescent="0.75">
      <c r="A9" s="1" t="s">
        <v>5</v>
      </c>
      <c r="B9" s="1"/>
    </row>
    <row r="10" spans="1:7" x14ac:dyDescent="0.75">
      <c r="A10" s="1" t="s">
        <v>4</v>
      </c>
      <c r="B10" s="5"/>
    </row>
    <row r="11" spans="1:7" x14ac:dyDescent="0.75">
      <c r="A11" s="1" t="s">
        <v>3</v>
      </c>
      <c r="B11" s="5"/>
    </row>
    <row r="12" spans="1:7" x14ac:dyDescent="0.75">
      <c r="A12" s="1" t="s">
        <v>2</v>
      </c>
      <c r="B12" s="9"/>
    </row>
    <row r="13" spans="1:7" x14ac:dyDescent="0.75">
      <c r="A13" s="1" t="s">
        <v>15</v>
      </c>
      <c r="B13" s="3"/>
    </row>
    <row r="14" spans="1:7" x14ac:dyDescent="0.75">
      <c r="A14" s="1" t="s">
        <v>0</v>
      </c>
      <c r="B14" s="2"/>
    </row>
    <row r="15" spans="1:7" x14ac:dyDescent="0.75">
      <c r="A15" s="1"/>
      <c r="B15" s="8"/>
    </row>
    <row r="16" spans="1:7" x14ac:dyDescent="0.75">
      <c r="A16" s="1" t="s">
        <v>75</v>
      </c>
      <c r="B16" s="52"/>
      <c r="C16" s="53"/>
      <c r="D16" s="53"/>
      <c r="E16" s="53"/>
      <c r="F16" s="53"/>
      <c r="G16" s="54"/>
    </row>
    <row r="17" spans="2:7" x14ac:dyDescent="0.75">
      <c r="B17" s="55"/>
      <c r="C17" s="56"/>
      <c r="D17" s="56"/>
      <c r="E17" s="56"/>
      <c r="F17" s="56"/>
      <c r="G17" s="57"/>
    </row>
    <row r="18" spans="2:7" x14ac:dyDescent="0.75">
      <c r="B18" s="55"/>
      <c r="C18" s="56"/>
      <c r="D18" s="56"/>
      <c r="E18" s="56"/>
      <c r="F18" s="56"/>
      <c r="G18" s="57"/>
    </row>
    <row r="19" spans="2:7" x14ac:dyDescent="0.75">
      <c r="B19" s="55"/>
      <c r="C19" s="56"/>
      <c r="D19" s="56"/>
      <c r="E19" s="56"/>
      <c r="F19" s="56"/>
      <c r="G19" s="57"/>
    </row>
    <row r="20" spans="2:7" x14ac:dyDescent="0.75">
      <c r="B20" s="58"/>
      <c r="C20" s="59"/>
      <c r="D20" s="59"/>
      <c r="E20" s="59"/>
      <c r="F20" s="59"/>
      <c r="G20" s="60"/>
    </row>
  </sheetData>
  <mergeCells count="1">
    <mergeCell ref="B16:G20"/>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C72B69D-19F8-4FFA-AD9F-06D09AD808E9}">
  <sheetPr>
    <tabColor rgb="FF0000FF"/>
  </sheetPr>
  <dimension ref="A1:J2"/>
  <sheetViews>
    <sheetView workbookViewId="0"/>
  </sheetViews>
  <sheetFormatPr defaultRowHeight="14.75" x14ac:dyDescent="0.75"/>
  <sheetData>
    <row r="1" spans="1:10" ht="98.25" customHeight="1" x14ac:dyDescent="0.75">
      <c r="A1" s="1" t="s">
        <v>17</v>
      </c>
      <c r="B1" s="61"/>
      <c r="C1" s="62"/>
      <c r="D1" s="62"/>
      <c r="E1" s="62"/>
      <c r="F1" s="62"/>
      <c r="G1" s="62"/>
      <c r="H1" s="62"/>
      <c r="I1" s="62"/>
      <c r="J1" s="63"/>
    </row>
    <row r="2" spans="1:10" ht="98.25" customHeight="1" x14ac:dyDescent="0.75">
      <c r="A2" s="1" t="s">
        <v>16</v>
      </c>
      <c r="B2" s="61"/>
      <c r="C2" s="62"/>
      <c r="D2" s="62"/>
      <c r="E2" s="62"/>
      <c r="F2" s="62"/>
      <c r="G2" s="62"/>
      <c r="H2" s="62"/>
      <c r="I2" s="62"/>
      <c r="J2" s="63"/>
    </row>
  </sheetData>
  <mergeCells count="2">
    <mergeCell ref="B1:J1"/>
    <mergeCell ref="B2:J2"/>
  </mergeCell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D0D8174-6398-4D51-8A38-23F1CF6B8A2B}">
  <sheetPr>
    <tabColor rgb="FF0000FF"/>
  </sheetPr>
  <dimension ref="A1:K11"/>
  <sheetViews>
    <sheetView workbookViewId="0"/>
  </sheetViews>
  <sheetFormatPr defaultRowHeight="14.75" x14ac:dyDescent="0.75"/>
  <cols>
    <col min="1" max="1" width="27" bestFit="1" customWidth="1"/>
    <col min="2" max="2" width="12.6796875" bestFit="1" customWidth="1"/>
    <col min="3" max="3" width="16.31640625" bestFit="1" customWidth="1"/>
  </cols>
  <sheetData>
    <row r="1" spans="1:11" x14ac:dyDescent="0.75">
      <c r="A1" s="1" t="s">
        <v>14</v>
      </c>
      <c r="B1" s="1" t="s">
        <v>13</v>
      </c>
    </row>
    <row r="2" spans="1:11" x14ac:dyDescent="0.75">
      <c r="A2" s="1" t="s">
        <v>9</v>
      </c>
      <c r="B2" s="7">
        <v>7.0000000000000007E-2</v>
      </c>
    </row>
    <row r="3" spans="1:11" x14ac:dyDescent="0.75">
      <c r="A3" s="1" t="s">
        <v>26</v>
      </c>
      <c r="B3" s="1">
        <v>20</v>
      </c>
    </row>
    <row r="4" spans="1:11" x14ac:dyDescent="0.75">
      <c r="A4" s="1" t="s">
        <v>25</v>
      </c>
      <c r="B4" s="11">
        <v>1000</v>
      </c>
      <c r="C4" t="s">
        <v>21</v>
      </c>
    </row>
    <row r="5" spans="1:11" x14ac:dyDescent="0.75">
      <c r="A5" s="1" t="s">
        <v>24</v>
      </c>
      <c r="B5" s="1">
        <v>1</v>
      </c>
      <c r="C5" t="s">
        <v>21</v>
      </c>
    </row>
    <row r="6" spans="1:11" x14ac:dyDescent="0.75">
      <c r="A6" s="1" t="s">
        <v>23</v>
      </c>
      <c r="B6" s="10"/>
    </row>
    <row r="7" spans="1:11" x14ac:dyDescent="0.75">
      <c r="A7" s="1" t="s">
        <v>22</v>
      </c>
      <c r="B7" s="7">
        <v>0.1</v>
      </c>
      <c r="C7" t="s">
        <v>21</v>
      </c>
    </row>
    <row r="8" spans="1:11" x14ac:dyDescent="0.75">
      <c r="A8" s="1" t="s">
        <v>20</v>
      </c>
      <c r="B8" s="7">
        <v>0.15</v>
      </c>
    </row>
    <row r="9" spans="1:11" x14ac:dyDescent="0.75">
      <c r="A9" s="1" t="s">
        <v>19</v>
      </c>
      <c r="B9" s="10"/>
    </row>
    <row r="10" spans="1:11" x14ac:dyDescent="0.75">
      <c r="A10" s="1" t="s">
        <v>18</v>
      </c>
      <c r="B10" s="10"/>
    </row>
    <row r="11" spans="1:11" ht="70.5" customHeight="1" x14ac:dyDescent="0.75">
      <c r="A11" s="1" t="s">
        <v>75</v>
      </c>
      <c r="B11" s="61"/>
      <c r="C11" s="62"/>
      <c r="D11" s="62"/>
      <c r="E11" s="62"/>
      <c r="F11" s="62"/>
      <c r="G11" s="62"/>
      <c r="H11" s="62"/>
      <c r="I11" s="62"/>
      <c r="J11" s="62"/>
      <c r="K11" s="63"/>
    </row>
  </sheetData>
  <mergeCells count="1">
    <mergeCell ref="B11:K11"/>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078066-17AA-4991-A1BA-D02BBC2132A3}">
  <sheetPr>
    <tabColor rgb="FF0000FF"/>
  </sheetPr>
  <dimension ref="B2:J14"/>
  <sheetViews>
    <sheetView zoomScale="115" zoomScaleNormal="115" workbookViewId="0"/>
  </sheetViews>
  <sheetFormatPr defaultRowHeight="14.75" x14ac:dyDescent="0.75"/>
  <cols>
    <col min="1" max="1" width="3.453125" customWidth="1"/>
    <col min="2" max="2" width="20.1796875" customWidth="1"/>
    <col min="3" max="3" width="12" customWidth="1"/>
    <col min="4" max="4" width="1.453125" customWidth="1"/>
  </cols>
  <sheetData>
    <row r="2" spans="2:10" x14ac:dyDescent="0.75">
      <c r="B2" s="1" t="s">
        <v>39</v>
      </c>
      <c r="C2" s="1" t="s">
        <v>72</v>
      </c>
    </row>
    <row r="3" spans="2:10" x14ac:dyDescent="0.75">
      <c r="B3" s="1" t="s">
        <v>67</v>
      </c>
      <c r="C3" s="44"/>
      <c r="D3" s="39"/>
    </row>
    <row r="4" spans="2:10" x14ac:dyDescent="0.75">
      <c r="B4" s="1" t="s">
        <v>68</v>
      </c>
      <c r="C4" s="38"/>
      <c r="D4" s="40"/>
      <c r="E4" s="42" t="s">
        <v>69</v>
      </c>
    </row>
    <row r="5" spans="2:10" x14ac:dyDescent="0.75">
      <c r="B5" s="1" t="s">
        <v>38</v>
      </c>
      <c r="C5" s="7"/>
      <c r="D5" s="39"/>
    </row>
    <row r="6" spans="2:10" x14ac:dyDescent="0.75">
      <c r="B6" s="1" t="s">
        <v>24</v>
      </c>
      <c r="C6" s="1"/>
    </row>
    <row r="7" spans="2:10" x14ac:dyDescent="0.75">
      <c r="B7" s="1" t="s">
        <v>70</v>
      </c>
      <c r="C7" s="1"/>
    </row>
    <row r="8" spans="2:10" x14ac:dyDescent="0.75">
      <c r="B8" s="1" t="s">
        <v>73</v>
      </c>
      <c r="C8" s="43"/>
      <c r="E8" s="42" t="s">
        <v>69</v>
      </c>
    </row>
    <row r="9" spans="2:10" x14ac:dyDescent="0.75">
      <c r="B9" s="1" t="s">
        <v>71</v>
      </c>
      <c r="C9" s="37"/>
    </row>
    <row r="10" spans="2:10" x14ac:dyDescent="0.75">
      <c r="B10" s="1" t="s">
        <v>74</v>
      </c>
      <c r="C10" s="43"/>
      <c r="E10" s="42" t="s">
        <v>69</v>
      </c>
    </row>
    <row r="12" spans="2:10" x14ac:dyDescent="0.75">
      <c r="B12" s="45" t="s">
        <v>75</v>
      </c>
      <c r="C12" s="73"/>
      <c r="D12" s="74"/>
      <c r="E12" s="74"/>
      <c r="F12" s="74"/>
      <c r="G12" s="74"/>
      <c r="H12" s="74"/>
      <c r="I12" s="74"/>
      <c r="J12" s="75"/>
    </row>
    <row r="13" spans="2:10" x14ac:dyDescent="0.75">
      <c r="C13" s="76"/>
      <c r="D13" s="77"/>
      <c r="E13" s="77"/>
      <c r="F13" s="77"/>
      <c r="G13" s="77"/>
      <c r="H13" s="77"/>
      <c r="I13" s="77"/>
      <c r="J13" s="78"/>
    </row>
    <row r="14" spans="2:10" x14ac:dyDescent="0.75">
      <c r="C14" s="79"/>
      <c r="D14" s="80"/>
      <c r="E14" s="80"/>
      <c r="F14" s="80"/>
      <c r="G14" s="80"/>
      <c r="H14" s="80"/>
      <c r="I14" s="80"/>
      <c r="J14" s="81"/>
    </row>
  </sheetData>
  <mergeCells count="1">
    <mergeCell ref="C12:J14"/>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71DBF4-158C-4DBC-B357-5BEC03DF5CA1}">
  <sheetPr>
    <tabColor rgb="FF0000FF"/>
  </sheetPr>
  <dimension ref="A1:C14"/>
  <sheetViews>
    <sheetView zoomScale="85" zoomScaleNormal="85" workbookViewId="0"/>
  </sheetViews>
  <sheetFormatPr defaultRowHeight="14.75" x14ac:dyDescent="0.75"/>
  <cols>
    <col min="1" max="1" width="51.08984375" bestFit="1" customWidth="1"/>
    <col min="2" max="2" width="12.54296875" bestFit="1" customWidth="1"/>
  </cols>
  <sheetData>
    <row r="1" spans="1:3" x14ac:dyDescent="0.75">
      <c r="A1" s="1" t="s">
        <v>14</v>
      </c>
      <c r="B1" s="1" t="s">
        <v>72</v>
      </c>
    </row>
    <row r="2" spans="1:3" x14ac:dyDescent="0.75">
      <c r="A2" s="1" t="s">
        <v>8</v>
      </c>
      <c r="B2" s="1" t="s">
        <v>81</v>
      </c>
    </row>
    <row r="3" spans="1:3" x14ac:dyDescent="0.75">
      <c r="A3" s="1" t="s">
        <v>5</v>
      </c>
      <c r="B3" s="1"/>
    </row>
    <row r="4" spans="1:3" x14ac:dyDescent="0.75">
      <c r="A4" s="1" t="s">
        <v>10</v>
      </c>
      <c r="B4" s="86"/>
    </row>
    <row r="5" spans="1:3" x14ac:dyDescent="0.75">
      <c r="A5" s="1" t="s">
        <v>9</v>
      </c>
      <c r="B5" s="5"/>
    </row>
    <row r="6" spans="1:3" x14ac:dyDescent="0.75">
      <c r="A6" s="1" t="s">
        <v>6</v>
      </c>
      <c r="B6" s="13"/>
    </row>
    <row r="7" spans="1:3" x14ac:dyDescent="0.75">
      <c r="A7" s="1" t="s">
        <v>3</v>
      </c>
      <c r="B7" s="7"/>
    </row>
    <row r="8" spans="1:3" x14ac:dyDescent="0.75">
      <c r="A8" s="1" t="s">
        <v>29</v>
      </c>
      <c r="B8" s="1"/>
    </row>
    <row r="9" spans="1:3" x14ac:dyDescent="0.75">
      <c r="A9" s="1" t="s">
        <v>1</v>
      </c>
      <c r="B9" s="12"/>
    </row>
    <row r="11" spans="1:3" x14ac:dyDescent="0.75">
      <c r="A11" s="1" t="s">
        <v>75</v>
      </c>
    </row>
    <row r="12" spans="1:3" ht="26.5" customHeight="1" x14ac:dyDescent="0.75">
      <c r="A12" s="64"/>
      <c r="B12" s="65"/>
      <c r="C12" s="66"/>
    </row>
    <row r="13" spans="1:3" ht="26.5" customHeight="1" x14ac:dyDescent="0.75">
      <c r="A13" s="67"/>
      <c r="B13" s="68"/>
      <c r="C13" s="69"/>
    </row>
    <row r="14" spans="1:3" ht="26.5" customHeight="1" x14ac:dyDescent="0.75">
      <c r="A14" s="70"/>
      <c r="B14" s="71"/>
      <c r="C14" s="72"/>
    </row>
  </sheetData>
  <mergeCells count="1">
    <mergeCell ref="A12:C14"/>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E556C3-31A8-4FA3-BBB1-2937E0D3BE62}">
  <sheetPr>
    <tabColor rgb="FF0000FF"/>
  </sheetPr>
  <dimension ref="A1:G15"/>
  <sheetViews>
    <sheetView zoomScale="85" zoomScaleNormal="85" workbookViewId="0"/>
  </sheetViews>
  <sheetFormatPr defaultRowHeight="14.75" x14ac:dyDescent="0.75"/>
  <cols>
    <col min="1" max="1" width="51.08984375" bestFit="1" customWidth="1"/>
    <col min="2" max="2" width="15.54296875" customWidth="1"/>
  </cols>
  <sheetData>
    <row r="1" spans="1:7" x14ac:dyDescent="0.75">
      <c r="A1" s="1" t="s">
        <v>14</v>
      </c>
      <c r="B1" s="1" t="s">
        <v>13</v>
      </c>
    </row>
    <row r="2" spans="1:7" x14ac:dyDescent="0.75">
      <c r="A2" s="1" t="s">
        <v>78</v>
      </c>
      <c r="B2" s="1"/>
    </row>
    <row r="3" spans="1:7" x14ac:dyDescent="0.75">
      <c r="A3" s="1" t="s">
        <v>76</v>
      </c>
      <c r="B3" s="1"/>
    </row>
    <row r="4" spans="1:7" x14ac:dyDescent="0.75">
      <c r="A4" s="1" t="s">
        <v>77</v>
      </c>
      <c r="B4" s="5"/>
    </row>
    <row r="5" spans="1:7" x14ac:dyDescent="0.75">
      <c r="A5" s="1" t="s">
        <v>9</v>
      </c>
      <c r="B5" s="7"/>
    </row>
    <row r="6" spans="1:7" x14ac:dyDescent="0.75">
      <c r="A6" s="1" t="s">
        <v>8</v>
      </c>
      <c r="B6" s="1"/>
    </row>
    <row r="7" spans="1:7" x14ac:dyDescent="0.75">
      <c r="A7" s="1" t="s">
        <v>10</v>
      </c>
      <c r="B7" s="90"/>
    </row>
    <row r="8" spans="1:7" x14ac:dyDescent="0.75">
      <c r="A8" s="1" t="s">
        <v>3</v>
      </c>
      <c r="B8" s="6"/>
    </row>
    <row r="9" spans="1:7" x14ac:dyDescent="0.75">
      <c r="A9" s="1" t="s">
        <v>7</v>
      </c>
      <c r="B9" s="2"/>
    </row>
    <row r="10" spans="1:7" x14ac:dyDescent="0.75">
      <c r="A10" s="1" t="s">
        <v>2</v>
      </c>
      <c r="B10" s="5"/>
    </row>
    <row r="11" spans="1:7" x14ac:dyDescent="0.75">
      <c r="A11" s="1" t="s">
        <v>6</v>
      </c>
      <c r="B11" s="5"/>
    </row>
    <row r="12" spans="1:7" x14ac:dyDescent="0.75">
      <c r="A12" s="1" t="s">
        <v>4</v>
      </c>
      <c r="B12" s="5"/>
    </row>
    <row r="13" spans="1:7" x14ac:dyDescent="0.75">
      <c r="A13" s="1" t="s">
        <v>1</v>
      </c>
      <c r="B13" s="4"/>
    </row>
    <row r="14" spans="1:7" x14ac:dyDescent="0.75">
      <c r="A14" s="1" t="s">
        <v>27</v>
      </c>
      <c r="B14" s="2"/>
    </row>
    <row r="15" spans="1:7" ht="47.25" customHeight="1" x14ac:dyDescent="0.75">
      <c r="A15" s="45" t="s">
        <v>75</v>
      </c>
      <c r="B15" s="91"/>
      <c r="C15" s="92"/>
      <c r="D15" s="92"/>
      <c r="E15" s="92"/>
      <c r="F15" s="92"/>
      <c r="G15" s="93"/>
    </row>
  </sheetData>
  <mergeCells count="1">
    <mergeCell ref="B15:G15"/>
  </mergeCell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98EE1FB-D0D3-4933-A54E-8ECF7DF3891F}">
  <sheetPr>
    <tabColor rgb="FF0000FF"/>
  </sheetPr>
  <dimension ref="A1:G17"/>
  <sheetViews>
    <sheetView zoomScale="85" zoomScaleNormal="85" workbookViewId="0"/>
  </sheetViews>
  <sheetFormatPr defaultRowHeight="14.75" x14ac:dyDescent="0.75"/>
  <cols>
    <col min="1" max="1" width="51.08984375" bestFit="1" customWidth="1"/>
    <col min="2" max="2" width="13.54296875" bestFit="1" customWidth="1"/>
  </cols>
  <sheetData>
    <row r="1" spans="1:2" x14ac:dyDescent="0.75">
      <c r="A1" s="1" t="s">
        <v>14</v>
      </c>
      <c r="B1" s="1" t="s">
        <v>13</v>
      </c>
    </row>
    <row r="2" spans="1:2" x14ac:dyDescent="0.75">
      <c r="A2" s="1" t="s">
        <v>78</v>
      </c>
      <c r="B2" s="1"/>
    </row>
    <row r="3" spans="1:2" x14ac:dyDescent="0.75">
      <c r="A3" s="1" t="s">
        <v>76</v>
      </c>
      <c r="B3" s="1"/>
    </row>
    <row r="4" spans="1:2" x14ac:dyDescent="0.75">
      <c r="A4" s="1" t="s">
        <v>77</v>
      </c>
      <c r="B4" s="5"/>
    </row>
    <row r="5" spans="1:2" x14ac:dyDescent="0.75">
      <c r="A5" s="1" t="s">
        <v>9</v>
      </c>
      <c r="B5" s="7"/>
    </row>
    <row r="6" spans="1:2" x14ac:dyDescent="0.75">
      <c r="A6" s="1" t="s">
        <v>8</v>
      </c>
      <c r="B6" s="1"/>
    </row>
    <row r="7" spans="1:2" x14ac:dyDescent="0.75">
      <c r="A7" s="1" t="s">
        <v>79</v>
      </c>
      <c r="B7" s="82"/>
    </row>
    <row r="8" spans="1:2" x14ac:dyDescent="0.75">
      <c r="A8" s="1" t="s">
        <v>10</v>
      </c>
      <c r="B8" s="90"/>
    </row>
    <row r="9" spans="1:2" x14ac:dyDescent="0.75">
      <c r="A9" s="1" t="s">
        <v>7</v>
      </c>
      <c r="B9" s="2"/>
    </row>
    <row r="10" spans="1:2" x14ac:dyDescent="0.75">
      <c r="A10" s="1" t="s">
        <v>6</v>
      </c>
      <c r="B10" s="5"/>
    </row>
    <row r="11" spans="1:2" x14ac:dyDescent="0.75">
      <c r="A11" s="1" t="s">
        <v>4</v>
      </c>
      <c r="B11" s="5"/>
    </row>
    <row r="12" spans="1:2" x14ac:dyDescent="0.75">
      <c r="A12" s="1" t="s">
        <v>3</v>
      </c>
      <c r="B12" s="5"/>
    </row>
    <row r="13" spans="1:2" x14ac:dyDescent="0.75">
      <c r="A13" s="1" t="s">
        <v>80</v>
      </c>
      <c r="B13" s="9"/>
    </row>
    <row r="14" spans="1:2" x14ac:dyDescent="0.75">
      <c r="A14" s="1" t="s">
        <v>15</v>
      </c>
      <c r="B14" s="4"/>
    </row>
    <row r="15" spans="1:2" x14ac:dyDescent="0.75">
      <c r="A15" s="1" t="s">
        <v>27</v>
      </c>
      <c r="B15" s="2"/>
    </row>
    <row r="16" spans="1:2" x14ac:dyDescent="0.75">
      <c r="A16" s="1" t="s">
        <v>28</v>
      </c>
      <c r="B16" s="8"/>
    </row>
    <row r="17" spans="1:7" ht="45" customHeight="1" x14ac:dyDescent="0.75">
      <c r="A17" s="45" t="s">
        <v>75</v>
      </c>
      <c r="B17" s="83"/>
      <c r="C17" s="84"/>
      <c r="D17" s="84"/>
      <c r="E17" s="84"/>
      <c r="F17" s="84"/>
      <c r="G17" s="85"/>
    </row>
  </sheetData>
  <mergeCells count="1">
    <mergeCell ref="B17:G17"/>
  </mergeCell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FF5CD89-5C9D-4150-9953-D925F3BC62FE}">
  <sheetPr>
    <tabColor rgb="FF0000FF"/>
  </sheetPr>
  <dimension ref="A1:D6"/>
  <sheetViews>
    <sheetView zoomScale="130" zoomScaleNormal="130" workbookViewId="0"/>
  </sheetViews>
  <sheetFormatPr defaultRowHeight="14.75" x14ac:dyDescent="0.75"/>
  <cols>
    <col min="1" max="1" width="34.86328125" customWidth="1"/>
    <col min="2" max="2" width="26.54296875" bestFit="1" customWidth="1"/>
    <col min="3" max="3" width="24.54296875" customWidth="1"/>
    <col min="4" max="4" width="42.54296875" customWidth="1"/>
  </cols>
  <sheetData>
    <row r="1" spans="1:4" x14ac:dyDescent="0.75">
      <c r="A1" s="1" t="s">
        <v>34</v>
      </c>
      <c r="B1" s="7"/>
    </row>
    <row r="2" spans="1:4" x14ac:dyDescent="0.75">
      <c r="A2" s="1" t="s">
        <v>33</v>
      </c>
      <c r="B2" s="7"/>
    </row>
    <row r="3" spans="1:4" x14ac:dyDescent="0.75">
      <c r="A3" s="1" t="s">
        <v>32</v>
      </c>
      <c r="B3" s="5"/>
    </row>
    <row r="4" spans="1:4" ht="53" customHeight="1" x14ac:dyDescent="0.75">
      <c r="A4" s="45" t="s">
        <v>75</v>
      </c>
      <c r="B4" s="102"/>
      <c r="D4" s="15"/>
    </row>
    <row r="6" spans="1:4" x14ac:dyDescent="0.75">
      <c r="A6" s="1" t="s">
        <v>31</v>
      </c>
      <c r="B6" s="14"/>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72228D-1DA9-4C05-9979-E0CCDC355E6A}">
  <sheetPr>
    <tabColor rgb="FF0000FF"/>
  </sheetPr>
  <dimension ref="A1:B4"/>
  <sheetViews>
    <sheetView zoomScale="85" zoomScaleNormal="85" workbookViewId="0"/>
  </sheetViews>
  <sheetFormatPr defaultRowHeight="14.75" x14ac:dyDescent="0.75"/>
  <cols>
    <col min="1" max="1" width="34.86328125" customWidth="1"/>
    <col min="2" max="2" width="35.6796875" bestFit="1" customWidth="1"/>
  </cols>
  <sheetData>
    <row r="1" spans="1:2" x14ac:dyDescent="0.75">
      <c r="A1" s="1" t="s">
        <v>34</v>
      </c>
      <c r="B1" s="7"/>
    </row>
    <row r="2" spans="1:2" x14ac:dyDescent="0.75">
      <c r="A2" s="1" t="s">
        <v>36</v>
      </c>
      <c r="B2" s="16"/>
    </row>
    <row r="3" spans="1:2" x14ac:dyDescent="0.75">
      <c r="A3" s="1" t="s">
        <v>35</v>
      </c>
      <c r="B3" s="8"/>
    </row>
    <row r="4" spans="1:2" ht="60" customHeight="1" x14ac:dyDescent="0.75">
      <c r="A4" s="45" t="s">
        <v>75</v>
      </c>
      <c r="B4" s="102"/>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A72470-67EB-4EF0-AED9-22AAD0C84EA9}">
  <sheetPr>
    <tabColor rgb="FF0000FF"/>
  </sheetPr>
  <dimension ref="A1:B4"/>
  <sheetViews>
    <sheetView zoomScale="130" zoomScaleNormal="130" workbookViewId="0"/>
  </sheetViews>
  <sheetFormatPr defaultRowHeight="14.75" x14ac:dyDescent="0.75"/>
  <cols>
    <col min="1" max="1" width="34.86328125" customWidth="1"/>
    <col min="2" max="2" width="26.54296875" bestFit="1" customWidth="1"/>
  </cols>
  <sheetData>
    <row r="1" spans="1:2" x14ac:dyDescent="0.75">
      <c r="A1" s="1" t="s">
        <v>34</v>
      </c>
      <c r="B1" s="7"/>
    </row>
    <row r="2" spans="1:2" x14ac:dyDescent="0.75">
      <c r="A2" s="1" t="s">
        <v>33</v>
      </c>
      <c r="B2" s="7"/>
    </row>
    <row r="3" spans="1:2" x14ac:dyDescent="0.75">
      <c r="A3" s="1" t="s">
        <v>32</v>
      </c>
      <c r="B3" s="5"/>
    </row>
    <row r="4" spans="1:2" ht="65.5" customHeight="1" x14ac:dyDescent="0.75">
      <c r="A4" s="45" t="s">
        <v>75</v>
      </c>
      <c r="B4" s="102"/>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9A53DDE-E513-4082-B35B-6A9B4473AEBB}">
  <sheetPr>
    <tabColor rgb="FF0000FF"/>
  </sheetPr>
  <dimension ref="B2:F22"/>
  <sheetViews>
    <sheetView zoomScale="70" zoomScaleNormal="70" workbookViewId="0"/>
  </sheetViews>
  <sheetFormatPr defaultRowHeight="14.75" x14ac:dyDescent="0.75"/>
  <cols>
    <col min="2" max="2" width="16.58984375" customWidth="1"/>
    <col min="3" max="3" width="16.31640625" customWidth="1"/>
    <col min="4" max="4" width="17.90625" customWidth="1"/>
    <col min="5" max="6" width="17" customWidth="1"/>
  </cols>
  <sheetData>
    <row r="2" spans="2:6" x14ac:dyDescent="0.75">
      <c r="B2" s="96" t="s">
        <v>84</v>
      </c>
      <c r="C2" s="1" t="s">
        <v>82</v>
      </c>
      <c r="E2" s="96" t="str">
        <f t="shared" ref="E2:E11" si="0">B2</f>
        <v>Company</v>
      </c>
      <c r="F2" s="1" t="s">
        <v>83</v>
      </c>
    </row>
    <row r="3" spans="2:6" x14ac:dyDescent="0.75">
      <c r="B3" s="96" t="s">
        <v>38</v>
      </c>
      <c r="C3" s="1">
        <v>7.0999999999999994E-2</v>
      </c>
      <c r="E3" s="96" t="str">
        <f t="shared" si="0"/>
        <v>Coupon Rate</v>
      </c>
      <c r="F3" s="1">
        <f t="shared" ref="F3:F5" si="1">C3</f>
        <v>7.0999999999999994E-2</v>
      </c>
    </row>
    <row r="4" spans="2:6" x14ac:dyDescent="0.75">
      <c r="B4" s="96" t="s">
        <v>37</v>
      </c>
      <c r="C4" s="1">
        <v>2</v>
      </c>
      <c r="E4" s="96" t="str">
        <f t="shared" si="0"/>
        <v>n</v>
      </c>
      <c r="F4" s="1">
        <f t="shared" si="1"/>
        <v>2</v>
      </c>
    </row>
    <row r="5" spans="2:6" x14ac:dyDescent="0.75">
      <c r="B5" s="96" t="s">
        <v>85</v>
      </c>
      <c r="C5" s="1">
        <v>1000</v>
      </c>
      <c r="E5" s="96" t="str">
        <f t="shared" si="0"/>
        <v>Price = Par</v>
      </c>
      <c r="F5" s="1">
        <f t="shared" si="1"/>
        <v>1000</v>
      </c>
    </row>
    <row r="6" spans="2:6" x14ac:dyDescent="0.75">
      <c r="B6" s="96" t="s">
        <v>70</v>
      </c>
      <c r="C6" s="1">
        <v>3</v>
      </c>
      <c r="E6" s="96" t="str">
        <f t="shared" si="0"/>
        <v>Years To Maturity</v>
      </c>
      <c r="F6" s="1">
        <v>20</v>
      </c>
    </row>
    <row r="7" spans="2:6" x14ac:dyDescent="0.75">
      <c r="B7" s="96" t="s">
        <v>91</v>
      </c>
      <c r="C7" s="1">
        <v>0.02</v>
      </c>
      <c r="E7" s="101" t="str">
        <f t="shared" si="0"/>
        <v>Jump and Fall</v>
      </c>
    </row>
    <row r="9" spans="2:6" x14ac:dyDescent="0.75">
      <c r="B9" s="99" t="s">
        <v>87</v>
      </c>
      <c r="C9" s="98">
        <f>C6</f>
        <v>3</v>
      </c>
      <c r="D9" s="98">
        <f>F6</f>
        <v>20</v>
      </c>
    </row>
    <row r="10" spans="2:6" ht="29.5" x14ac:dyDescent="0.75">
      <c r="B10" s="97" t="s">
        <v>86</v>
      </c>
      <c r="C10" s="104" t="str">
        <f>C2&amp;": "&amp;C6&amp;" Years  to Maturity"</f>
        <v>Sam: 3 Years  to Maturity</v>
      </c>
      <c r="D10" s="104" t="str">
        <f>F2&amp;": "&amp;F6&amp;" Years  to Maturity"</f>
        <v>Dave: 20 Years  to Maturity</v>
      </c>
      <c r="E10" s="95" t="str">
        <f>"% Change for "&amp;C2</f>
        <v>% Change for Sam</v>
      </c>
      <c r="F10" s="95" t="str">
        <f>"% Change for "&amp;F2</f>
        <v>% Change for Dave</v>
      </c>
    </row>
    <row r="11" spans="2:6" x14ac:dyDescent="0.75">
      <c r="B11" s="98"/>
      <c r="C11" s="100"/>
      <c r="D11" s="100"/>
      <c r="E11" s="103"/>
      <c r="F11" s="103"/>
    </row>
    <row r="12" spans="2:6" x14ac:dyDescent="0.75">
      <c r="B12" s="98"/>
      <c r="C12" s="100"/>
      <c r="D12" s="100"/>
      <c r="E12" s="103"/>
      <c r="F12" s="103"/>
    </row>
    <row r="13" spans="2:6" x14ac:dyDescent="0.75">
      <c r="B13" s="98"/>
      <c r="C13" s="100"/>
      <c r="D13" s="100"/>
      <c r="E13" s="103"/>
      <c r="F13" s="103"/>
    </row>
    <row r="16" spans="2:6" x14ac:dyDescent="0.75">
      <c r="B16" s="95" t="s">
        <v>75</v>
      </c>
    </row>
    <row r="17" spans="2:6" x14ac:dyDescent="0.75">
      <c r="B17" s="87"/>
      <c r="C17" s="88"/>
      <c r="D17" s="88"/>
      <c r="E17" s="88"/>
      <c r="F17" s="89"/>
    </row>
    <row r="18" spans="2:6" x14ac:dyDescent="0.75">
      <c r="B18" s="47"/>
      <c r="C18" s="48"/>
      <c r="D18" s="48"/>
      <c r="E18" s="48"/>
      <c r="F18" s="46"/>
    </row>
    <row r="19" spans="2:6" x14ac:dyDescent="0.75">
      <c r="B19" s="47"/>
      <c r="C19" s="48"/>
      <c r="D19" s="48"/>
      <c r="E19" s="48"/>
      <c r="F19" s="46"/>
    </row>
    <row r="20" spans="2:6" x14ac:dyDescent="0.75">
      <c r="B20" s="47"/>
      <c r="C20" s="48"/>
      <c r="D20" s="48"/>
      <c r="E20" s="48"/>
      <c r="F20" s="46"/>
    </row>
    <row r="21" spans="2:6" x14ac:dyDescent="0.75">
      <c r="B21" s="47"/>
      <c r="C21" s="48"/>
      <c r="D21" s="48"/>
      <c r="E21" s="48"/>
      <c r="F21" s="46"/>
    </row>
    <row r="22" spans="2:6" x14ac:dyDescent="0.75">
      <c r="B22" s="49"/>
      <c r="C22" s="50"/>
      <c r="D22" s="50"/>
      <c r="E22" s="50"/>
      <c r="F22" s="51"/>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0265FA-74A2-44C8-A502-41238B7AB15B}">
  <sheetPr>
    <tabColor rgb="FF0000FF"/>
  </sheetPr>
  <dimension ref="B2:F23"/>
  <sheetViews>
    <sheetView zoomScale="70" zoomScaleNormal="70" workbookViewId="0"/>
  </sheetViews>
  <sheetFormatPr defaultRowHeight="14.75" x14ac:dyDescent="0.75"/>
  <cols>
    <col min="2" max="2" width="16.58984375" customWidth="1"/>
    <col min="3" max="4" width="19.6796875" customWidth="1"/>
    <col min="5" max="6" width="18.1328125" customWidth="1"/>
  </cols>
  <sheetData>
    <row r="2" spans="2:6" x14ac:dyDescent="0.75">
      <c r="B2" s="96" t="s">
        <v>90</v>
      </c>
      <c r="C2" s="1" t="s">
        <v>88</v>
      </c>
      <c r="E2" s="96" t="s">
        <v>90</v>
      </c>
      <c r="F2" s="1" t="s">
        <v>89</v>
      </c>
    </row>
    <row r="3" spans="2:6" x14ac:dyDescent="0.75">
      <c r="B3" s="96" t="s">
        <v>38</v>
      </c>
      <c r="C3" s="1">
        <v>0.03</v>
      </c>
      <c r="E3" s="96" t="s">
        <v>38</v>
      </c>
      <c r="F3" s="1">
        <v>0.09</v>
      </c>
    </row>
    <row r="4" spans="2:6" x14ac:dyDescent="0.75">
      <c r="B4" s="96" t="s">
        <v>37</v>
      </c>
      <c r="C4" s="1">
        <v>2</v>
      </c>
      <c r="E4" s="96" t="s">
        <v>37</v>
      </c>
      <c r="F4" s="1">
        <v>2</v>
      </c>
    </row>
    <row r="5" spans="2:6" x14ac:dyDescent="0.75">
      <c r="B5" s="96" t="s">
        <v>85</v>
      </c>
      <c r="C5" s="1">
        <v>1000</v>
      </c>
      <c r="E5" s="96" t="s">
        <v>85</v>
      </c>
      <c r="F5" s="1">
        <v>1000</v>
      </c>
    </row>
    <row r="6" spans="2:6" x14ac:dyDescent="0.75">
      <c r="B6" s="96" t="s">
        <v>70</v>
      </c>
      <c r="C6" s="1">
        <v>18</v>
      </c>
      <c r="E6" s="96" t="s">
        <v>70</v>
      </c>
      <c r="F6" s="1">
        <v>18</v>
      </c>
    </row>
    <row r="7" spans="2:6" x14ac:dyDescent="0.75">
      <c r="B7" s="96" t="s">
        <v>86</v>
      </c>
      <c r="C7" s="1">
        <v>0.06</v>
      </c>
      <c r="E7" s="96" t="s">
        <v>86</v>
      </c>
      <c r="F7" s="1">
        <v>0.06</v>
      </c>
    </row>
    <row r="8" spans="2:6" x14ac:dyDescent="0.75">
      <c r="B8" s="96" t="s">
        <v>94</v>
      </c>
      <c r="C8" s="1">
        <v>0.02</v>
      </c>
    </row>
    <row r="10" spans="2:6" x14ac:dyDescent="0.75">
      <c r="B10" s="99" t="s">
        <v>87</v>
      </c>
      <c r="C10" s="98">
        <f>C3</f>
        <v>0.03</v>
      </c>
      <c r="D10" s="98">
        <f>F3</f>
        <v>0.09</v>
      </c>
    </row>
    <row r="11" spans="2:6" x14ac:dyDescent="0.75">
      <c r="B11" s="97" t="s">
        <v>86</v>
      </c>
      <c r="C11" s="97" t="str" cm="1">
        <f t="array" ref="C11:D11">C2&amp;": with "&amp;C10:D10&amp;" Coupon"</f>
        <v>J: with 0.03 Coupon</v>
      </c>
      <c r="D11" s="97" t="str">
        <v>J: with 0.09 Coupon</v>
      </c>
      <c r="E11" s="95" t="str">
        <f>"% Change for "&amp;C2</f>
        <v>% Change for J</v>
      </c>
      <c r="F11" s="95" t="str">
        <f>"% Change for "&amp;F2</f>
        <v>% Change for K</v>
      </c>
    </row>
    <row r="12" spans="2:6" x14ac:dyDescent="0.75">
      <c r="B12" s="98"/>
      <c r="C12" s="100"/>
      <c r="D12" s="100"/>
      <c r="E12" s="103"/>
      <c r="F12" s="103"/>
    </row>
    <row r="13" spans="2:6" x14ac:dyDescent="0.75">
      <c r="B13" s="98"/>
      <c r="C13" s="100"/>
      <c r="D13" s="100"/>
      <c r="E13" s="103"/>
      <c r="F13" s="103"/>
    </row>
    <row r="14" spans="2:6" x14ac:dyDescent="0.75">
      <c r="B14" s="98"/>
      <c r="C14" s="100"/>
      <c r="D14" s="100"/>
      <c r="E14" s="103"/>
      <c r="F14" s="103"/>
    </row>
    <row r="17" spans="2:6" x14ac:dyDescent="0.75">
      <c r="B17" s="95" t="s">
        <v>75</v>
      </c>
    </row>
    <row r="18" spans="2:6" x14ac:dyDescent="0.75">
      <c r="B18" s="87"/>
      <c r="C18" s="88"/>
      <c r="D18" s="88"/>
      <c r="E18" s="88"/>
      <c r="F18" s="89"/>
    </row>
    <row r="19" spans="2:6" x14ac:dyDescent="0.75">
      <c r="B19" s="47"/>
      <c r="C19" s="48"/>
      <c r="D19" s="48"/>
      <c r="E19" s="48"/>
      <c r="F19" s="46"/>
    </row>
    <row r="20" spans="2:6" x14ac:dyDescent="0.75">
      <c r="B20" s="47"/>
      <c r="C20" s="48"/>
      <c r="D20" s="48"/>
      <c r="E20" s="48"/>
      <c r="F20" s="46"/>
    </row>
    <row r="21" spans="2:6" x14ac:dyDescent="0.75">
      <c r="B21" s="47"/>
      <c r="C21" s="48"/>
      <c r="D21" s="48"/>
      <c r="E21" s="48"/>
      <c r="F21" s="46"/>
    </row>
    <row r="22" spans="2:6" x14ac:dyDescent="0.75">
      <c r="B22" s="47"/>
      <c r="C22" s="48"/>
      <c r="D22" s="48"/>
      <c r="E22" s="48"/>
      <c r="F22" s="46"/>
    </row>
    <row r="23" spans="2:6" x14ac:dyDescent="0.75">
      <c r="B23" s="49"/>
      <c r="C23" s="50"/>
      <c r="D23" s="50"/>
      <c r="E23" s="50"/>
      <c r="F23" s="51"/>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09D5A07-51B4-4464-AE21-AC35DC0750AB}">
  <sheetPr>
    <tabColor rgb="FF0000FF"/>
  </sheetPr>
  <dimension ref="A1:E12"/>
  <sheetViews>
    <sheetView zoomScale="85" zoomScaleNormal="85" workbookViewId="0"/>
  </sheetViews>
  <sheetFormatPr defaultRowHeight="14.75" x14ac:dyDescent="0.75"/>
  <cols>
    <col min="1" max="1" width="33.86328125" bestFit="1" customWidth="1"/>
    <col min="2" max="2" width="17.7265625" customWidth="1"/>
    <col min="3" max="3" width="3" customWidth="1"/>
    <col min="4" max="4" width="49.31640625" bestFit="1" customWidth="1"/>
    <col min="5" max="5" width="15.54296875" bestFit="1" customWidth="1"/>
  </cols>
  <sheetData>
    <row r="1" spans="1:5" x14ac:dyDescent="0.75">
      <c r="A1" s="19" t="s">
        <v>49</v>
      </c>
      <c r="B1" s="18">
        <v>65000000</v>
      </c>
      <c r="D1" s="19" t="str">
        <f t="shared" ref="D1:E3" si="0">A1</f>
        <v>Total Face Value =</v>
      </c>
      <c r="E1" s="3">
        <f t="shared" si="0"/>
        <v>65000000</v>
      </c>
    </row>
    <row r="2" spans="1:5" x14ac:dyDescent="0.75">
      <c r="A2" s="19" t="s">
        <v>26</v>
      </c>
      <c r="B2" s="1">
        <v>20</v>
      </c>
      <c r="D2" s="19" t="str">
        <f t="shared" si="0"/>
        <v>Years to Maturity =</v>
      </c>
      <c r="E2" s="1">
        <f t="shared" si="0"/>
        <v>20</v>
      </c>
    </row>
    <row r="3" spans="1:5" x14ac:dyDescent="0.75">
      <c r="A3" s="19" t="s">
        <v>30</v>
      </c>
      <c r="B3" s="1">
        <v>4.9000000000000002E-2</v>
      </c>
      <c r="D3" s="19" t="str">
        <f t="shared" si="0"/>
        <v>YTM =</v>
      </c>
      <c r="E3" s="1">
        <f t="shared" si="0"/>
        <v>4.9000000000000002E-2</v>
      </c>
    </row>
    <row r="4" spans="1:5" x14ac:dyDescent="0.75">
      <c r="A4" s="19" t="s">
        <v>9</v>
      </c>
      <c r="B4" s="1">
        <v>4.9000000000000002E-2</v>
      </c>
      <c r="D4" s="19"/>
      <c r="E4" s="1"/>
    </row>
    <row r="5" spans="1:5" x14ac:dyDescent="0.75">
      <c r="A5" s="19" t="s">
        <v>24</v>
      </c>
      <c r="B5" s="1">
        <v>2</v>
      </c>
      <c r="D5" s="19" t="s">
        <v>50</v>
      </c>
      <c r="E5" s="1">
        <v>2</v>
      </c>
    </row>
    <row r="6" spans="1:5" x14ac:dyDescent="0.75">
      <c r="A6" s="19" t="s">
        <v>48</v>
      </c>
      <c r="B6" s="4"/>
      <c r="D6" s="19" t="s">
        <v>47</v>
      </c>
      <c r="E6" s="1"/>
    </row>
    <row r="7" spans="1:5" x14ac:dyDescent="0.75">
      <c r="A7" s="19" t="s">
        <v>46</v>
      </c>
      <c r="B7" s="1">
        <v>0.21</v>
      </c>
      <c r="D7" s="19" t="str">
        <f>A7</f>
        <v>Tax Rate =</v>
      </c>
      <c r="E7" s="1">
        <f>B7</f>
        <v>0.21</v>
      </c>
    </row>
    <row r="8" spans="1:5" x14ac:dyDescent="0.75">
      <c r="A8" s="19" t="s">
        <v>45</v>
      </c>
      <c r="B8" s="3">
        <v>1000</v>
      </c>
      <c r="D8" s="19" t="str">
        <f>A8</f>
        <v>Face Value =</v>
      </c>
      <c r="E8" s="3">
        <f>B8</f>
        <v>1000</v>
      </c>
    </row>
    <row r="9" spans="1:5" x14ac:dyDescent="0.75">
      <c r="A9" s="19" t="s">
        <v>44</v>
      </c>
      <c r="B9" s="94"/>
      <c r="D9" s="19" t="str">
        <f>A9</f>
        <v>Number Needed =</v>
      </c>
      <c r="E9" s="17"/>
    </row>
    <row r="10" spans="1:5" x14ac:dyDescent="0.75">
      <c r="A10" s="19" t="s">
        <v>43</v>
      </c>
      <c r="B10" s="4"/>
      <c r="D10" s="19" t="s">
        <v>42</v>
      </c>
      <c r="E10" s="4"/>
    </row>
    <row r="11" spans="1:5" x14ac:dyDescent="0.75">
      <c r="A11" s="19" t="s">
        <v>41</v>
      </c>
      <c r="B11" s="4"/>
      <c r="D11" s="19" t="s">
        <v>40</v>
      </c>
      <c r="E11" s="4"/>
    </row>
    <row r="12" spans="1:5" x14ac:dyDescent="0.75">
      <c r="A12" s="19"/>
      <c r="B12" s="1"/>
      <c r="D12" s="19"/>
      <c r="E12" s="1"/>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16</vt:i4>
      </vt:variant>
    </vt:vector>
  </HeadingPairs>
  <TitlesOfParts>
    <vt:vector size="16" baseType="lpstr">
      <vt:lpstr>Score</vt:lpstr>
      <vt:lpstr>HW Templates ==&gt;</vt:lpstr>
      <vt:lpstr>STP6.1</vt:lpstr>
      <vt:lpstr>STP6.2</vt:lpstr>
      <vt:lpstr>CTandCR 15a&amp;b</vt:lpstr>
      <vt:lpstr>Q&amp;P(2)</vt:lpstr>
      <vt:lpstr>Q&amp;P(4)</vt:lpstr>
      <vt:lpstr>Q&amp;P(5)</vt:lpstr>
      <vt:lpstr>Q&amp;P(6)</vt:lpstr>
      <vt:lpstr>Q&amp;P(7)</vt:lpstr>
      <vt:lpstr>Q&amp;P(9)</vt:lpstr>
      <vt:lpstr>Q&amp;P(11)</vt:lpstr>
      <vt:lpstr>Q&amp;P(12)</vt:lpstr>
      <vt:lpstr>Q&amp;P(19)</vt:lpstr>
      <vt:lpstr>Q&amp;P(20)</vt:lpstr>
      <vt:lpstr>Q&amp;P(26a&amp;b)</vt:lpstr>
    </vt:vector>
  </TitlesOfParts>
  <Company>Highline College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Girvin, Michael</dc:creator>
  <cp:lastModifiedBy>Girvin, Michael</cp:lastModifiedBy>
  <dcterms:created xsi:type="dcterms:W3CDTF">2025-01-31T22:10:26Z</dcterms:created>
  <dcterms:modified xsi:type="dcterms:W3CDTF">2025-02-02T08:09:35Z</dcterms:modified>
</cp:coreProperties>
</file>