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6"/>
  <workbookPr codeName="ThisWorkbook" defaultThemeVersion="124226"/>
  <mc:AlternateContent xmlns:mc="http://schemas.openxmlformats.org/markup-compatibility/2006">
    <mc:Choice Requires="x15">
      <x15ac:absPath xmlns:x15ac="http://schemas.microsoft.com/office/spreadsheetml/2010/11/ac" url="T:\AllClasses\455\ch04\"/>
    </mc:Choice>
  </mc:AlternateContent>
  <xr:revisionPtr revIDLastSave="0" documentId="13_ncr:1_{7D9C3190-1B0B-4852-8823-CA3ADE37DEFD}" xr6:coauthVersionLast="47" xr6:coauthVersionMax="47" xr10:uidLastSave="{00000000-0000-0000-0000-000000000000}"/>
  <bookViews>
    <workbookView xWindow="-90" yWindow="-90" windowWidth="19380" windowHeight="10380" tabRatio="712" firstSheet="1" activeTab="1" xr2:uid="{ED16D092-C120-4E8B-9A66-D7DCB5A4DFE9}"/>
  </bookViews>
  <sheets>
    <sheet name="Score" sheetId="154" state="hidden" r:id="rId1"/>
    <sheet name="Homework Templates ==&gt;" sheetId="117" r:id="rId2"/>
    <sheet name="ST (4.1,4.2,4.3,4.4) (T)" sheetId="118" r:id="rId3"/>
    <sheet name="CriticalThink 4.1,4.2,4.3(T)" sheetId="120" r:id="rId4"/>
    <sheet name="(T) Q&amp;P(1)" sheetId="122" r:id="rId5"/>
    <sheet name="(T) Q&amp;P(2)" sheetId="124" r:id="rId6"/>
    <sheet name="(T) Q&amp;P(3)" sheetId="126" r:id="rId7"/>
    <sheet name="(T) Q&amp;P(4)" sheetId="128" r:id="rId8"/>
    <sheet name="(T) Q&amp;P(5)" sheetId="130" r:id="rId9"/>
    <sheet name="(T) Q&amp;P(6)" sheetId="132" r:id="rId10"/>
    <sheet name="(T) Q&amp;P(10)" sheetId="138" r:id="rId11"/>
    <sheet name="(T) Q&amp;P(11)" sheetId="140" r:id="rId12"/>
    <sheet name="(T) Q&amp;P(18)" sheetId="142" r:id="rId13"/>
    <sheet name="(T) Q&amp;P(19)" sheetId="144" r:id="rId14"/>
    <sheet name="(T) Q&amp;P(22)" sheetId="146" r:id="rId15"/>
    <sheet name="(T) Q&amp;P(23)" sheetId="148" r:id="rId16"/>
    <sheet name="(T) Q&amp;P(25)" sheetId="152"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54" l="1"/>
  <c r="E6" i="154" s="1"/>
  <c r="D8" i="154"/>
  <c r="E8" i="154" s="1"/>
  <c r="D7" i="154"/>
  <c r="E7" i="154" s="1"/>
  <c r="D3" i="154"/>
  <c r="E3" i="154" s="1"/>
  <c r="D4" i="154"/>
  <c r="D5" i="154"/>
  <c r="D9" i="154"/>
  <c r="D10" i="154"/>
  <c r="D11" i="154"/>
  <c r="D12" i="154"/>
  <c r="D13" i="154"/>
  <c r="E13" i="154" s="1"/>
  <c r="D14" i="154"/>
  <c r="D15" i="154"/>
  <c r="D16" i="154"/>
  <c r="D17" i="154"/>
  <c r="D18" i="154"/>
  <c r="D19" i="154"/>
  <c r="D20" i="154"/>
  <c r="D21" i="154"/>
  <c r="D22" i="154"/>
  <c r="D23" i="154"/>
  <c r="D24" i="154"/>
  <c r="D25" i="154"/>
  <c r="D26" i="154"/>
  <c r="D27" i="154"/>
  <c r="D28" i="154"/>
  <c r="D29" i="154"/>
  <c r="D30" i="154"/>
  <c r="D31" i="154"/>
  <c r="D32" i="154"/>
  <c r="D33" i="154"/>
  <c r="D34" i="154"/>
  <c r="D35" i="154"/>
  <c r="D36" i="154"/>
  <c r="D37" i="154"/>
  <c r="D38" i="154"/>
  <c r="D39" i="154"/>
  <c r="D40" i="154"/>
  <c r="D41" i="154"/>
  <c r="D42" i="154"/>
  <c r="D43" i="154"/>
  <c r="D44" i="154"/>
  <c r="D45" i="154"/>
  <c r="D46" i="154"/>
  <c r="D47" i="154"/>
  <c r="D48" i="154"/>
  <c r="D49" i="154"/>
  <c r="D50" i="154"/>
  <c r="D51" i="154"/>
  <c r="D52" i="154"/>
  <c r="D53" i="154"/>
  <c r="D54" i="154"/>
  <c r="D55" i="154"/>
  <c r="D56" i="154"/>
  <c r="D57" i="154"/>
  <c r="D58" i="154"/>
  <c r="D59" i="154"/>
  <c r="D60" i="154"/>
  <c r="D61" i="154"/>
  <c r="E4" i="154"/>
  <c r="E5" i="154"/>
  <c r="E9" i="154"/>
  <c r="E10" i="154"/>
  <c r="E11" i="154"/>
  <c r="E12" i="154"/>
  <c r="E15" i="154"/>
  <c r="E17" i="154"/>
  <c r="E18" i="154"/>
  <c r="E19" i="154"/>
  <c r="E20" i="154"/>
  <c r="E21" i="154"/>
  <c r="E22" i="154"/>
  <c r="E23" i="154"/>
  <c r="E24" i="154"/>
  <c r="E25" i="154"/>
  <c r="E26" i="154"/>
  <c r="E27" i="154"/>
  <c r="E28" i="154"/>
  <c r="E29" i="154"/>
  <c r="E30" i="154"/>
  <c r="E31" i="154"/>
  <c r="E32" i="154"/>
  <c r="E33" i="154"/>
  <c r="E34" i="154"/>
  <c r="E35" i="154"/>
  <c r="E36" i="154"/>
  <c r="E37" i="154"/>
  <c r="E38" i="154"/>
  <c r="E39" i="154"/>
  <c r="E40" i="154"/>
  <c r="E41" i="154"/>
  <c r="E42" i="154"/>
  <c r="E43" i="154"/>
  <c r="E44" i="154"/>
  <c r="E45" i="154"/>
  <c r="E46" i="154"/>
  <c r="E47" i="154"/>
  <c r="E48" i="154"/>
  <c r="E49" i="154"/>
  <c r="E50" i="154"/>
  <c r="E51" i="154"/>
  <c r="E52" i="154"/>
  <c r="E53" i="154"/>
  <c r="E54" i="154"/>
  <c r="E55" i="154"/>
  <c r="E56" i="154"/>
  <c r="E57" i="154"/>
  <c r="E58" i="154"/>
  <c r="E59" i="154"/>
  <c r="E60" i="154"/>
  <c r="E61" i="154"/>
  <c r="C4" i="146"/>
  <c r="A10" i="122"/>
  <c r="A9" i="122"/>
  <c r="B2" i="144"/>
  <c r="F3" i="144"/>
  <c r="E14" i="154" l="1"/>
  <c r="E16" i="154"/>
  <c r="D62" i="154"/>
  <c r="E63" i="154"/>
</calcChain>
</file>

<file path=xl/sharedStrings.xml><?xml version="1.0" encoding="utf-8"?>
<sst xmlns="http://schemas.openxmlformats.org/spreadsheetml/2006/main" count="256" uniqueCount="147">
  <si>
    <t>PV</t>
  </si>
  <si>
    <t>i</t>
  </si>
  <si>
    <t>n</t>
  </si>
  <si>
    <t>FV</t>
  </si>
  <si>
    <t>x</t>
  </si>
  <si>
    <t>years</t>
  </si>
  <si>
    <t>months</t>
  </si>
  <si>
    <t>PV =</t>
  </si>
  <si>
    <t>i =</t>
  </si>
  <si>
    <t>x =</t>
  </si>
  <si>
    <t>FV =</t>
  </si>
  <si>
    <t>n =</t>
  </si>
  <si>
    <t>Age Difference = x =</t>
  </si>
  <si>
    <t>Age =</t>
  </si>
  <si>
    <t>Future Age =</t>
  </si>
  <si>
    <t>i/n =</t>
  </si>
  <si>
    <t>Check with Rule of 72</t>
  </si>
  <si>
    <t>n*x =</t>
  </si>
  <si>
    <t>As you increase the length of time involved in a future value calculation (assuming a positive rate of return), the future value increases or the present value decreases. The time variable, or "input", is the most important variable in the Future Value and Present Value calculations because it has the most effect on the resultant number as compared to the other input variables.</t>
  </si>
  <si>
    <t>Compounding is a means to get rich, as long as you have prudent saving habits. The definition of Compounding is:  "The process of accumulating interest in an investment over time to earn more interest."
Discounting is like "interest backwards". If you know a future value amount and you want to know what it is worth today, given an appropriate discount rate (same as interest rate), you make a Present Value calculation (PV = FV/((1+i/n)^(n*x))). The Present Value calculation is the Future Value calculation, but backwards. With the Future Value calculation you add all the interest to the Present Value amount to get the Future Value amount; time is going forward. However, with the Present Value calculation you take out (remove) all the interest from  the Future Value amount to get the Present Value amount; time is going Backwards.  The definition of Discounting is: "Using the appropriate discount rate, you discount back the future value amount to get the Present Value amount" or "what is the current value of future cash flows given an appropriate discount rate".</t>
  </si>
  <si>
    <t>As you increase the Period Interest Rate, i/n, the Future Value amount increases; whereas, the Present Value will decrease.</t>
  </si>
  <si>
    <t>Extra Interest Due To Compounding</t>
  </si>
  <si>
    <t>Years</t>
  </si>
  <si>
    <t>Annual Interest Rate</t>
  </si>
  <si>
    <t># Compound Periods</t>
  </si>
  <si>
    <t>No.</t>
  </si>
  <si>
    <t>Total Cost Education = FV =</t>
  </si>
  <si>
    <t>Unfunded Pension Liability = FV =</t>
  </si>
  <si>
    <t>Must be paid in = years = x =</t>
  </si>
  <si>
    <t>Discount Rate =</t>
  </si>
  <si>
    <t>Discount Rate = i =</t>
  </si>
  <si>
    <t>Present Value of Liabilitiy (Lump Sum Value today that stock Analysts can subtract from current firm market value worth) = PV =</t>
  </si>
  <si>
    <t>FV = Lottery value in future =</t>
  </si>
  <si>
    <t xml:space="preserve">x = </t>
  </si>
  <si>
    <t xml:space="preserve">PV = </t>
  </si>
  <si>
    <t>Part 1</t>
  </si>
  <si>
    <t>Part 2</t>
  </si>
  <si>
    <t>Time Line</t>
  </si>
  <si>
    <t>Months =</t>
  </si>
  <si>
    <t>1st</t>
  </si>
  <si>
    <t>2nd</t>
  </si>
  <si>
    <t>I want to be a millionaire when I retire, so with either option, I am going to invest earlier in life instead of later.</t>
  </si>
  <si>
    <t>Check:</t>
  </si>
  <si>
    <t>Check</t>
  </si>
  <si>
    <t>Years = x =</t>
  </si>
  <si>
    <t>&lt;&lt;== Three Month Rate</t>
  </si>
  <si>
    <t>&lt;&lt;== Annual Rate</t>
  </si>
  <si>
    <t>1st Bank</t>
  </si>
  <si>
    <t>2nd Bank</t>
  </si>
  <si>
    <t>Written Conclusion:</t>
  </si>
  <si>
    <t>???</t>
  </si>
  <si>
    <t>(3 month rate) , then 3 + 3 + 3 + 3 = 12 months, so n = 4</t>
  </si>
  <si>
    <t>Test Instructions:</t>
  </si>
  <si>
    <t>1)</t>
  </si>
  <si>
    <t>You must rename each test file so that the file name contains your name.</t>
  </si>
  <si>
    <r>
      <t xml:space="preserve">Tests that do not follow this naming rule are scored as </t>
    </r>
    <r>
      <rPr>
        <b/>
        <sz val="11"/>
        <color theme="1"/>
        <rFont val="Calibri"/>
        <family val="2"/>
        <scheme val="minor"/>
      </rPr>
      <t>zero</t>
    </r>
    <r>
      <rPr>
        <sz val="11"/>
        <color theme="1"/>
        <rFont val="Calibri"/>
        <family val="2"/>
        <scheme val="minor"/>
      </rPr>
      <t>.</t>
    </r>
  </si>
  <si>
    <t>2)</t>
  </si>
  <si>
    <t>3)</t>
  </si>
  <si>
    <t>You must always follow Excel's Golden Rule: If a formula input can change, put it in a cell, label it, and refer to it in the formula with a cell references.</t>
  </si>
  <si>
    <t>4)</t>
  </si>
  <si>
    <r>
      <t xml:space="preserve">Late tests without a documentable emergency are assessed as a </t>
    </r>
    <r>
      <rPr>
        <b/>
        <sz val="11"/>
        <color theme="1"/>
        <rFont val="Calibri"/>
        <family val="2"/>
        <scheme val="minor"/>
      </rPr>
      <t>25% deduction</t>
    </r>
    <r>
      <rPr>
        <sz val="11"/>
        <color theme="1"/>
        <rFont val="Calibri"/>
        <family val="2"/>
        <scheme val="minor"/>
      </rPr>
      <t>.</t>
    </r>
  </si>
  <si>
    <t>You can hand in tests late if a documentable emergency occurs, like documented deaths or medical emergencies.</t>
  </si>
  <si>
    <t>5)</t>
  </si>
  <si>
    <t>If you have questions you can contact Michael Girvin: mgirvin@highline.edu, 206-592-3562, or office 29-307.</t>
  </si>
  <si>
    <t>For example, if your name is “Sioux Noline” and the test file has the name “ACCTG455-Ch04-Homework.xlsx",</t>
  </si>
  <si>
    <t>you MUST rename the file to become: “SiouxNolineACCTG455-Ch04-Homework.xlsx”.</t>
  </si>
  <si>
    <t>The homework scores earned will count toward your grade for the class.</t>
  </si>
  <si>
    <t>Problem</t>
  </si>
  <si>
    <t>Graded Element</t>
  </si>
  <si>
    <t>Possible Points</t>
  </si>
  <si>
    <t>Earned Points</t>
  </si>
  <si>
    <t>Notes</t>
  </si>
  <si>
    <t>Problem 19</t>
  </si>
  <si>
    <t>Other</t>
  </si>
  <si>
    <t>Total Possible:</t>
  </si>
  <si>
    <t>Your Total Score:</t>
  </si>
  <si>
    <t>Be Sure To Scroll Up To See All Scoring Detail</t>
  </si>
  <si>
    <t>Critical Thinking 4.1</t>
  </si>
  <si>
    <t>Critical Thinking 4.2</t>
  </si>
  <si>
    <t>Critical Thinking 4.3</t>
  </si>
  <si>
    <t>Problem 1</t>
  </si>
  <si>
    <t>Problem 2</t>
  </si>
  <si>
    <t>Problem 3</t>
  </si>
  <si>
    <t>Problem 4</t>
  </si>
  <si>
    <t>Problem 5</t>
  </si>
  <si>
    <t>Problem 6</t>
  </si>
  <si>
    <t>Problem 10</t>
  </si>
  <si>
    <t>Problem 11</t>
  </si>
  <si>
    <t>Problem 18</t>
  </si>
  <si>
    <t>Problem 22</t>
  </si>
  <si>
    <t>Problem 23</t>
  </si>
  <si>
    <t>Problem 25</t>
  </si>
  <si>
    <t>PV = 1000, i = 0.08, n = 1, x = 4 then FV = = $1,360.49 with a formula like: =B2*(1+B3/B4)^(B4*B5) or =FV(B3/B4,B4*B5,,-B2)</t>
  </si>
  <si>
    <t>ST 4.1</t>
  </si>
  <si>
    <t>ST 4.2</t>
  </si>
  <si>
    <t>Age = 19, Future Age = 25, then Age Difference = x = 6 with a formula like: =E3-E2</t>
  </si>
  <si>
    <t>FV = 100000, i = 0.11, n = 1, x = 6 then PV = = $53,464.08 with a formula like: =E5/((1+E6/E7)^(E7*E8)) or =PV(E6/E7,E7*E8,,E5)</t>
  </si>
  <si>
    <t>PV = 10000, i = 0.07, n = 1, FV = 30000 then n*x = = $16.24 with a formula like: =LN(K13/K10)/LN(1+K3) or =NPER(K11/K12,,-K10,K13)</t>
  </si>
  <si>
    <t>For 1st Bank when i = 0.075, PV = 8600, x = 8 then FV = $13,760.00 with a formula like: =B4+B4*B2*B5</t>
  </si>
  <si>
    <t>For 2nd Bank when i = 0.075, n = 1, PV = 8600, x = 8 then FV = $15,337.91 with a formula like: =E4*(1+E2/E3)^(E3*E5) or =FV(E2/E3,E3*E5,,-E4)</t>
  </si>
  <si>
    <t>1st Bank FV - 2nd Bank FV = $13,760.00 - $15,337.91 then Extra Interest Due To Compounding = $1,577.91 with a formula like: =B10-B9</t>
  </si>
  <si>
    <t>If PV = $2,597.00, Years = 11, Annual Interest Rate = 0.13, # Compound Periods = 1 then: FV = $9,961.73 with a formula like: =B2*(1+D2/E2)^(E2*C2) or =FV(D2/E2,E2*C2,,-B2)</t>
  </si>
  <si>
    <t>If PV = $7,834.00, Years = 7, Annual Interest Rate = 0.09, # Compound Periods = 1 then: FV = $14,320.86 with a formula like: =B3*(1+D3/E3)^(E3*C3) or =FV(D3/E3,E3*C3,,-B3)</t>
  </si>
  <si>
    <t>If PV = $81,286.00, Years = 14, Annual Interest Rate = 0.12, # Compound Periods = 1 then: FV = $397,253.81 with a formula like: =B4*(1+D4/E4)^(E4*C4) or =FV(D4/E4,E4*C4,,-B4)</t>
  </si>
  <si>
    <t>If PV = $213,612.00, Years = 16, Annual Interest Rate = 0.06, # Compound Periods = 1 then: FV = $542,649.60 with a formula like: =B5*(1+D5/E5)^(E5*C5) or =FV(D5/E5,E5*C5,,-B5)</t>
  </si>
  <si>
    <t>If Years = 17, Annual Interest Rate = 0.09, # Compound Periods = 1, FV = $16,832.00 then: PV = ($3,889.42) with a formula like: =PV(E2/F2,F2*D2,,G2) or =G2/((1+E2/F2)^(D2*F2))</t>
  </si>
  <si>
    <t>If Years = 9, Annual Interest Rate = 0.07, # Compound Periods = 1, FV = $48,318.00 then: PV = ($26,281.79) with a formula like: =PV(E3/F3,F3*D3,,G3) or =G3/((1+E3/F3)^(D3*F3))</t>
  </si>
  <si>
    <t>If Years = 23, Annual Interest Rate = 0.13, # Compound Periods = 1, FV = $886,073.00 then: PV = ($53,292.40) with a formula like: =PV(E4/F4,F4*D4,,G4) or =G4/((1+E4/F4)^(D4*F4))</t>
  </si>
  <si>
    <t>If Years = 35, Annual Interest Rate = 0.21, # Compound Periods = 1, FV = $550,164.00 then: PV = ($696.63) with a formula like: =PV(E5/F5,F5*D5,,G5) or =G5/((1+E5/F5)^(D5*F5))</t>
  </si>
  <si>
    <t>If PV = $181.00, Years = 8, # Compound Periods = 1, FV = 317 then: Annual Interest Rate = 7.26% with a formula like: =RATE(C2*F2,,-B2,G2) or =(G2/B2)^(1/C2)-1</t>
  </si>
  <si>
    <t>If PV = $335.00, Years = 13, # Compound Periods = 1, FV = 1080 then: Annual Interest Rate = 9.42% with a formula like: =RATE(C3*F3,,-B3,G3) or =(G3/B3)^(1/C3)-1</t>
  </si>
  <si>
    <t>If PV = $48,000.00, Years = 11, # Compound Periods = 1, FV = 185382 then: Annual Interest Rate = 13.07% with a formula like: =RATE(C4*F4,,-B4,G4) or =(G4/B4)^(1/C4)-1</t>
  </si>
  <si>
    <t>If PV = $40,353.00, Years = 25, # Compound Periods = 1, FV = 531618 then: Annual Interest Rate = 10.86% with a formula like: =RATE(C5*F5,,-B5,G5) or =(G5/B5)^(1/C5)-1</t>
  </si>
  <si>
    <t>If PV = $610.00, Annual Interest Rate = 0.07, # Compound Periods = 1, FV = $1,389.00 then: Years = 12.16 with a formula like: =NPER(E2/F2,,-B2,G2)/F2 or =(LN(G2/B2)/LN(1+E2/F2))/F2</t>
  </si>
  <si>
    <t>If PV = $940.00, Annual Interest Rate = 0.08, # Compound Periods = 1, FV = $1,821.00 then: Years = 8.59 with a formula like: =NPER(E3/F3,,-B3,G3)/F3 or =(LN(G3/B3)/LN(1+E3/F3))/F3</t>
  </si>
  <si>
    <t>If PV = $26,350.00, Annual Interest Rate = 0.09, # Compound Periods = 1, FV = $289,715.00 then: Years = 27.82 with a formula like: =NPER(E4/F4,,-B4,G4)/F4 or =(LN(G4/B4)/LN(1+E4/F4))/F4</t>
  </si>
  <si>
    <t>If PV = $43,500.00, Annual Interest Rate = 0.11, # Compound Periods = 1, FV = $430,258.00 then: Years = 21.96 with a formula like: =NPER(E5/F5,,-B5,G5)/F5 or =(LN(G5/B5)/LN(1+E5/F5))/F5</t>
  </si>
  <si>
    <t>Using a formula like: =PV(B3/B4,B5,,B1) or =B1/(1+B3/B4)^B5</t>
  </si>
  <si>
    <t>The present value of this future lottery payout is $1,883.87.</t>
  </si>
  <si>
    <t>Using a formula like: =(B1/B3)^(1/B2*B4)-1 or =RATE(B2*B4,,-B3,B1)</t>
  </si>
  <si>
    <t>Written Answer:
To allow our current investment of $85,000.00 to cover the our child's eduction costs in 18 years, we would have to earn an annual return of 7.74%.</t>
  </si>
  <si>
    <t>Written Answer:
The financial analyst would like to know what the future liability is worth today so it can help them to  calculate what the firm's market value is worth today. The Present Value of the future Unfunded Pension Liability is $163,266.74.</t>
  </si>
  <si>
    <t>Written Answer:
Using a formula like: =PV(B4/B3,B2*B3,,B1) or =B1/(1+B4/B3)^(B3*B2)</t>
  </si>
  <si>
    <t>Part 1 FV = $400,897.66</t>
  </si>
  <si>
    <t>Using a formula like: =FV(B3/B4,B5*B4,,-B2) or =B2*(1+B3/B4)^(B4*B5)</t>
  </si>
  <si>
    <t>Part 2 FV = $154,563.40</t>
  </si>
  <si>
    <t>Using a formula like: =FV(E3/E4,E5*E4,,-E2) or =E2*(1+E3/E4)^(E4*E5)</t>
  </si>
  <si>
    <t>Written Answer:
The investment Strategy that this suggests is that the most important variable in investment strategy is the Total Number of Periods. For 10 extra years, we get $246,334.26 extra dollars of return.</t>
  </si>
  <si>
    <t>i/n =  = 14.720%</t>
  </si>
  <si>
    <t>Using a formula like: =RATE(B6,,-B1,B2) or =(B2/B1)^(1/B6)-1</t>
  </si>
  <si>
    <t>i =  = 58.881%</t>
  </si>
  <si>
    <t>Using a formula like: =B7*B5</t>
  </si>
  <si>
    <t>Written Answer:
First, if the problems gives us time in months, we have to determine the years. After we do that the problem is straight forward. The 3-month rate to quadruple your investment would be 14.72%</t>
  </si>
  <si>
    <t>n*x = 202.104 months</t>
  </si>
  <si>
    <t>Using a formula like: =NPER(B1,,-B4,B5) or =LN(B5/B4)/LN(1+B1)</t>
  </si>
  <si>
    <t>x = 16.842 years</t>
  </si>
  <si>
    <t>Using a formula like: =B6/B2</t>
  </si>
  <si>
    <t>Written Answer:
It would take 16.84 years for the investment to grow to $3,500.00 given a monthly Rate of 0.23%.</t>
  </si>
  <si>
    <t>1st, PV = -6,608.74</t>
  </si>
  <si>
    <t>Using a formula like: =PV(B4/B5,B5*B3,,B2)</t>
  </si>
  <si>
    <t>2nd, PV =-75,802.20</t>
  </si>
  <si>
    <t>Using a formula like: =PV(E4/E5,E5*E3,,E2)</t>
  </si>
  <si>
    <t>* This homework covers everything in class up through video #25 and chapters 4 in the textbook</t>
  </si>
  <si>
    <r>
      <t xml:space="preserve">You must complete these homework problems from the textbook:
</t>
    </r>
    <r>
      <rPr>
        <b/>
        <sz val="11"/>
        <color theme="1"/>
        <rFont val="Calibri"/>
        <family val="2"/>
        <scheme val="minor"/>
      </rPr>
      <t>Chapter 4:
Chapter Review &amp; Self-Test Problem, 4.1, 4.2, 4.3, 4.3
Critical Thinking: 4.1, 4.2, 4.3
Problems: 1,2,3,4,5,6,10,11,18,19,22,23,25 (for Problems 6,10,11,18,19,22,23,25, you must give a written summary for the calculations that you made, just as was taught in videos)</t>
    </r>
    <r>
      <rPr>
        <sz val="11"/>
        <color theme="1"/>
        <rFont val="Calibri"/>
        <family val="2"/>
        <scheme val="minor"/>
      </rPr>
      <t xml:space="preserve">
You can use this workbook file with the worksheet templates that I have made for you, or you can make your own file to complete the problems. If you create your own file, be sure to include your name and the chapters in the file name.
When you complete these homework problems, you will upload the finished file to the home area of Canvas.</t>
    </r>
  </si>
  <si>
    <t>Written Answer like:
If we receive $14,839.78 in 2 years, and then we wait 6 years, our FV will be $14,839.78 (Remember: 8 - 2 = 6).</t>
  </si>
  <si>
    <t>FV = $14,839.78</t>
  </si>
  <si>
    <t>Using a formula like: =FV(B5,B6,,-B1) or =B1*(1+B3/B8)^(B2*B8)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</si>
</sst>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0.0000%"/>
    <numFmt numFmtId="165" formatCode="0.000%"/>
    <numFmt numFmtId="166" formatCode="&quot;$&quot;#,##0.00"/>
  </numFmts>
  <fonts count="15" x14ac:knownFonts="1">
    <font>
      <sz val="11"/>
      <color theme="1"/>
      <name val="Calibri"/>
      <family val="2"/>
      <scheme val="minor"/>
    </font>
    <font>
      <sz val="11"/>
      <color indexed="8"/>
      <name val="Calibri"/>
      <family val="2"/>
    </font>
    <font>
      <sz val="11"/>
      <color theme="1"/>
      <name val="Calibri"/>
      <family val="2"/>
      <scheme val="minor"/>
    </font>
    <font>
      <b/>
      <sz val="20"/>
      <color theme="1"/>
      <name val="Calibri"/>
      <family val="2"/>
      <scheme val="minor"/>
    </font>
    <font>
      <b/>
      <sz val="11"/>
      <color theme="0"/>
      <name val="Calibri"/>
      <family val="2"/>
      <scheme val="minor"/>
    </font>
    <font>
      <b/>
      <sz val="11"/>
      <color theme="1"/>
      <name val="Calibri"/>
      <family val="2"/>
      <scheme val="minor"/>
    </font>
    <font>
      <sz val="10"/>
      <name val="Arial"/>
      <family val="2"/>
    </font>
    <font>
      <b/>
      <sz val="11"/>
      <color rgb="FFFF0000"/>
      <name val="Calibri"/>
      <family val="2"/>
      <scheme val="minor"/>
    </font>
    <font>
      <b/>
      <sz val="16"/>
      <color theme="0"/>
      <name val="Calibri"/>
      <family val="2"/>
      <scheme val="minor"/>
    </font>
    <font>
      <sz val="16"/>
      <color theme="1"/>
      <name val="Calibri"/>
      <family val="2"/>
      <scheme val="minor"/>
    </font>
    <font>
      <sz val="11"/>
      <color theme="0" tint="-4.9989318521683403E-2"/>
      <name val="Calibri"/>
      <family val="2"/>
      <scheme val="minor"/>
    </font>
    <font>
      <b/>
      <sz val="16"/>
      <color theme="0" tint="-4.9989318521683403E-2"/>
      <name val="Calibri"/>
      <family val="2"/>
      <scheme val="minor"/>
    </font>
    <font>
      <b/>
      <sz val="20"/>
      <color theme="0"/>
      <name val="Calibri"/>
      <family val="2"/>
      <scheme val="minor"/>
    </font>
    <font>
      <sz val="8"/>
      <name val="Calibri"/>
      <family val="2"/>
      <scheme val="minor"/>
    </font>
    <font>
      <sz val="11"/>
      <color rgb="FF00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rgb="FF002060"/>
        <bgColor indexed="64"/>
      </patternFill>
    </fill>
    <fill>
      <patternFill patternType="solid">
        <fgColor rgb="FFEE0000"/>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cellStyleXfs>
  <cellXfs count="70">
    <xf numFmtId="0" fontId="0" fillId="0" borderId="0" xfId="0"/>
    <xf numFmtId="0" fontId="0" fillId="0" borderId="1" xfId="0" applyBorder="1"/>
    <xf numFmtId="8" fontId="0" fillId="0" borderId="1" xfId="0" applyNumberFormat="1" applyBorder="1"/>
    <xf numFmtId="10" fontId="0" fillId="0" borderId="1" xfId="0" applyNumberFormat="1" applyBorder="1"/>
    <xf numFmtId="0" fontId="0" fillId="0" borderId="1" xfId="0" applyBorder="1" applyAlignment="1">
      <alignment wrapText="1"/>
    </xf>
    <xf numFmtId="0" fontId="0" fillId="0" borderId="0" xfId="0" applyAlignment="1">
      <alignment wrapText="1"/>
    </xf>
    <xf numFmtId="0" fontId="0" fillId="2" borderId="1" xfId="0" applyFill="1" applyBorder="1" applyAlignment="1">
      <alignment horizontal="centerContinuous" wrapText="1"/>
    </xf>
    <xf numFmtId="8" fontId="0" fillId="3" borderId="1" xfId="0" applyNumberFormat="1" applyFill="1" applyBorder="1"/>
    <xf numFmtId="3" fontId="0" fillId="0" borderId="1" xfId="0" applyNumberFormat="1" applyBorder="1"/>
    <xf numFmtId="0" fontId="0" fillId="3" borderId="1" xfId="0" applyFill="1" applyBorder="1"/>
    <xf numFmtId="0" fontId="0" fillId="0" borderId="4" xfId="0" applyBorder="1"/>
    <xf numFmtId="10" fontId="0" fillId="3" borderId="1" xfId="0" applyNumberFormat="1" applyFill="1" applyBorder="1"/>
    <xf numFmtId="0" fontId="0" fillId="2" borderId="1" xfId="0" applyFill="1" applyBorder="1" applyAlignment="1">
      <alignment wrapText="1"/>
    </xf>
    <xf numFmtId="0" fontId="0" fillId="3" borderId="1" xfId="0" applyFill="1" applyBorder="1" applyAlignment="1">
      <alignment wrapText="1"/>
    </xf>
    <xf numFmtId="0" fontId="3" fillId="2" borderId="1" xfId="0" applyFont="1" applyFill="1" applyBorder="1" applyAlignment="1">
      <alignment vertical="top" wrapText="1"/>
    </xf>
    <xf numFmtId="0" fontId="0" fillId="2" borderId="1" xfId="0" applyFill="1" applyBorder="1"/>
    <xf numFmtId="0" fontId="0" fillId="0" borderId="1" xfId="0" applyBorder="1" applyAlignment="1">
      <alignment horizontal="centerContinuous" wrapText="1"/>
    </xf>
    <xf numFmtId="164" fontId="0" fillId="3" borderId="1" xfId="0" applyNumberFormat="1" applyFill="1" applyBorder="1"/>
    <xf numFmtId="0" fontId="0" fillId="3" borderId="5" xfId="0" applyFill="1" applyBorder="1" applyAlignment="1">
      <alignment horizontal="centerContinuous" wrapText="1"/>
    </xf>
    <xf numFmtId="0" fontId="0" fillId="3" borderId="3" xfId="0" applyFill="1" applyBorder="1" applyAlignment="1">
      <alignment horizontal="centerContinuous" wrapText="1"/>
    </xf>
    <xf numFmtId="0" fontId="0" fillId="3" borderId="6" xfId="0" applyFill="1" applyBorder="1" applyAlignment="1">
      <alignment horizontal="centerContinuous" wrapText="1"/>
    </xf>
    <xf numFmtId="0" fontId="0" fillId="3" borderId="7" xfId="0" applyFill="1" applyBorder="1" applyAlignment="1">
      <alignment horizontal="centerContinuous" wrapText="1"/>
    </xf>
    <xf numFmtId="4" fontId="0" fillId="0" borderId="1" xfId="0" applyNumberFormat="1" applyBorder="1"/>
    <xf numFmtId="0" fontId="0" fillId="0" borderId="2" xfId="0" applyBorder="1" applyAlignment="1">
      <alignment horizontal="left"/>
    </xf>
    <xf numFmtId="0" fontId="0" fillId="0" borderId="0" xfId="0" applyAlignment="1">
      <alignment horizontal="left"/>
    </xf>
    <xf numFmtId="165" fontId="0" fillId="3" borderId="1" xfId="0" applyNumberFormat="1" applyFill="1" applyBorder="1"/>
    <xf numFmtId="44" fontId="2" fillId="0" borderId="1" xfId="1" applyFont="1" applyBorder="1"/>
    <xf numFmtId="0" fontId="2" fillId="3" borderId="1" xfId="1" applyNumberFormat="1" applyFont="1" applyFill="1" applyBorder="1"/>
    <xf numFmtId="44" fontId="2" fillId="0" borderId="1" xfId="1" applyFont="1" applyFill="1" applyBorder="1"/>
    <xf numFmtId="44" fontId="2" fillId="3" borderId="1" xfId="1" applyFont="1" applyFill="1" applyBorder="1"/>
    <xf numFmtId="8" fontId="2" fillId="3" borderId="1" xfId="1" applyNumberFormat="1" applyFont="1" applyFill="1" applyBorder="1"/>
    <xf numFmtId="10" fontId="2" fillId="0" borderId="1" xfId="2" applyNumberFormat="1" applyFont="1" applyBorder="1"/>
    <xf numFmtId="10" fontId="2" fillId="3" borderId="1" xfId="2" applyNumberFormat="1" applyFont="1" applyFill="1" applyBorder="1"/>
    <xf numFmtId="166" fontId="2" fillId="2" borderId="1" xfId="1" applyNumberFormat="1" applyFont="1" applyFill="1" applyBorder="1" applyAlignment="1">
      <alignment horizontal="left"/>
    </xf>
    <xf numFmtId="165" fontId="2" fillId="3" borderId="1" xfId="2" applyNumberFormat="1" applyFont="1" applyFill="1" applyBorder="1"/>
    <xf numFmtId="4" fontId="2" fillId="0" borderId="1" xfId="1" applyNumberFormat="1" applyFont="1" applyBorder="1"/>
    <xf numFmtId="4" fontId="2" fillId="3" borderId="1" xfId="1" applyNumberFormat="1" applyFont="1" applyFill="1" applyBorder="1"/>
    <xf numFmtId="44" fontId="0" fillId="0" borderId="1" xfId="0" applyNumberFormat="1" applyBorder="1"/>
    <xf numFmtId="0" fontId="0" fillId="0" borderId="0" xfId="0" applyAlignment="1">
      <alignment horizontal="left" indent="2"/>
    </xf>
    <xf numFmtId="0" fontId="6" fillId="0" borderId="0" xfId="3"/>
    <xf numFmtId="0" fontId="0" fillId="2" borderId="8" xfId="0" applyFill="1" applyBorder="1" applyAlignment="1">
      <alignment horizontal="left" indent="3"/>
    </xf>
    <xf numFmtId="0" fontId="0" fillId="2" borderId="9" xfId="0" applyFill="1" applyBorder="1"/>
    <xf numFmtId="0" fontId="0" fillId="2" borderId="10" xfId="0" applyFill="1" applyBorder="1"/>
    <xf numFmtId="0" fontId="5" fillId="2" borderId="11" xfId="0" applyFont="1" applyFill="1" applyBorder="1"/>
    <xf numFmtId="0" fontId="0" fillId="2" borderId="8" xfId="0" applyFill="1" applyBorder="1"/>
    <xf numFmtId="0" fontId="0" fillId="2" borderId="12" xfId="0" applyFill="1" applyBorder="1"/>
    <xf numFmtId="0" fontId="0" fillId="2" borderId="13" xfId="0" applyFill="1" applyBorder="1"/>
    <xf numFmtId="0" fontId="0" fillId="2" borderId="11" xfId="0" applyFill="1" applyBorder="1"/>
    <xf numFmtId="0" fontId="0" fillId="2" borderId="3" xfId="0" applyFill="1" applyBorder="1" applyAlignment="1">
      <alignment vertical="top"/>
    </xf>
    <xf numFmtId="0" fontId="0" fillId="2" borderId="7" xfId="0" applyFill="1" applyBorder="1" applyAlignment="1">
      <alignment wrapText="1"/>
    </xf>
    <xf numFmtId="0" fontId="0" fillId="2" borderId="8" xfId="0" applyFill="1" applyBorder="1" applyAlignment="1">
      <alignment vertical="top"/>
    </xf>
    <xf numFmtId="0" fontId="0" fillId="2" borderId="9" xfId="0" applyFill="1" applyBorder="1" applyAlignment="1">
      <alignment wrapText="1"/>
    </xf>
    <xf numFmtId="0" fontId="0" fillId="2" borderId="3" xfId="0" applyFill="1" applyBorder="1"/>
    <xf numFmtId="0" fontId="0" fillId="2" borderId="7" xfId="0" applyFill="1" applyBorder="1"/>
    <xf numFmtId="0" fontId="7" fillId="2" borderId="0" xfId="0" applyFont="1" applyFill="1"/>
    <xf numFmtId="0" fontId="0" fillId="2" borderId="0" xfId="0" applyFill="1"/>
    <xf numFmtId="0" fontId="4" fillId="4" borderId="1" xfId="0" applyFont="1" applyFill="1" applyBorder="1"/>
    <xf numFmtId="40" fontId="0" fillId="0" borderId="0" xfId="0" applyNumberFormat="1"/>
    <xf numFmtId="0" fontId="9" fillId="3" borderId="1" xfId="0" applyFont="1" applyFill="1" applyBorder="1"/>
    <xf numFmtId="0" fontId="10" fillId="4" borderId="3" xfId="0" applyFont="1" applyFill="1" applyBorder="1"/>
    <xf numFmtId="0" fontId="11" fillId="4" borderId="7" xfId="0" applyFont="1" applyFill="1" applyBorder="1" applyAlignment="1">
      <alignment horizontal="right"/>
    </xf>
    <xf numFmtId="0" fontId="12" fillId="5" borderId="3" xfId="0" applyFont="1" applyFill="1" applyBorder="1" applyAlignment="1">
      <alignment horizontal="centerContinuous"/>
    </xf>
    <xf numFmtId="0" fontId="12" fillId="5" borderId="6" xfId="0" applyFont="1" applyFill="1" applyBorder="1" applyAlignment="1">
      <alignment horizontal="centerContinuous"/>
    </xf>
    <xf numFmtId="0" fontId="12" fillId="5" borderId="7" xfId="0" applyFont="1" applyFill="1" applyBorder="1" applyAlignment="1">
      <alignment horizontal="centerContinuous"/>
    </xf>
    <xf numFmtId="0" fontId="8" fillId="4" borderId="14" xfId="0" applyFont="1" applyFill="1" applyBorder="1" applyAlignment="1">
      <alignment horizontal="right"/>
    </xf>
    <xf numFmtId="0" fontId="9" fillId="3" borderId="14" xfId="0" applyFont="1" applyFill="1" applyBorder="1"/>
    <xf numFmtId="0" fontId="9" fillId="0" borderId="14" xfId="0" applyFont="1" applyBorder="1"/>
    <xf numFmtId="0" fontId="0" fillId="6" borderId="1" xfId="0" applyFill="1" applyBorder="1"/>
    <xf numFmtId="0" fontId="0" fillId="6" borderId="1" xfId="0" applyFill="1" applyBorder="1" applyAlignment="1">
      <alignment wrapText="1"/>
    </xf>
    <xf numFmtId="0" fontId="14" fillId="6" borderId="0" xfId="0" applyFont="1" applyFill="1"/>
  </cellXfs>
  <cellStyles count="4">
    <cellStyle name="Currency 2" xfId="1" xr:uid="{817F4D9A-0CC0-4C8A-96ED-C886100A8E4A}"/>
    <cellStyle name="Normal" xfId="0" builtinId="0"/>
    <cellStyle name="Normal 2" xfId="3" xr:uid="{B94C3F4C-8950-481E-8051-42AC610B766B}"/>
    <cellStyle name="Percent 2" xfId="2" xr:uid="{14F72B50-FA6F-4E00-95EB-D1A5C3632A7D}"/>
  </cellStyles>
  <dxfs count="1">
    <dxf>
      <fill>
        <patternFill>
          <bgColor rgb="FF00FF00"/>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143436</xdr:colOff>
      <xdr:row>23</xdr:row>
      <xdr:rowOff>268942</xdr:rowOff>
    </xdr:from>
    <xdr:to>
      <xdr:col>23</xdr:col>
      <xdr:colOff>156883</xdr:colOff>
      <xdr:row>68</xdr:row>
      <xdr:rowOff>135816</xdr:rowOff>
    </xdr:to>
    <xdr:pic>
      <xdr:nvPicPr>
        <xdr:cNvPr id="2" name="Picture 1">
          <a:extLst>
            <a:ext uri="{FF2B5EF4-FFF2-40B4-BE49-F238E27FC236}">
              <a16:creationId xmlns:a16="http://schemas.microsoft.com/office/drawing/2014/main" id="{C519BA61-8DE5-458C-B3FA-773CC9031A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18516" y="5938222"/>
          <a:ext cx="8761207" cy="13417923"/>
        </a:xfrm>
        <a:prstGeom prst="rect">
          <a:avLst/>
        </a:prstGeom>
        <a:solidFill>
          <a:schemeClr val="bg1"/>
        </a:solidFill>
        <a:ln w="34925">
          <a:solidFill>
            <a:srgbClr val="EE0000"/>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D72DF-F667-4684-8341-0C876112CD0C}">
  <sheetPr>
    <tabColor rgb="FFEE0000"/>
  </sheetPr>
  <dimension ref="A2:N65"/>
  <sheetViews>
    <sheetView topLeftCell="A52" zoomScale="85" zoomScaleNormal="85" workbookViewId="0">
      <selection activeCell="D64" sqref="D64"/>
    </sheetView>
  </sheetViews>
  <sheetFormatPr defaultRowHeight="14.75" x14ac:dyDescent="0.75"/>
  <cols>
    <col min="1" max="1" width="2.76953125" customWidth="1"/>
    <col min="2" max="2" width="18.54296875" customWidth="1"/>
    <col min="3" max="3" width="80.2265625" customWidth="1"/>
    <col min="4" max="4" width="13.6796875" bestFit="1" customWidth="1"/>
    <col min="5" max="5" width="12.31640625" bestFit="1" customWidth="1"/>
    <col min="6" max="6" width="20.86328125" customWidth="1"/>
    <col min="9" max="9" width="30.2265625" customWidth="1"/>
    <col min="11" max="11" width="12" customWidth="1"/>
  </cols>
  <sheetData>
    <row r="2" spans="2:14" x14ac:dyDescent="0.75">
      <c r="B2" s="56" t="s">
        <v>67</v>
      </c>
      <c r="C2" s="56" t="s">
        <v>68</v>
      </c>
      <c r="D2" s="56" t="s">
        <v>69</v>
      </c>
      <c r="E2" s="56" t="s">
        <v>70</v>
      </c>
      <c r="F2" s="56" t="s">
        <v>71</v>
      </c>
    </row>
    <row r="3" spans="2:14" ht="29.5" x14ac:dyDescent="0.75">
      <c r="B3" s="15" t="s">
        <v>93</v>
      </c>
      <c r="C3" s="12" t="s">
        <v>92</v>
      </c>
      <c r="D3" s="15">
        <f t="shared" ref="D3:D34" si="0">100/ROWS(C3:C61)</f>
        <v>1.6949152542372881</v>
      </c>
      <c r="E3" s="15">
        <f t="shared" ref="E3:E60" si="1">D3</f>
        <v>1.6949152542372881</v>
      </c>
      <c r="F3" s="15"/>
    </row>
    <row r="4" spans="2:14" x14ac:dyDescent="0.75">
      <c r="B4" s="67" t="s">
        <v>94</v>
      </c>
      <c r="C4" s="68" t="s">
        <v>95</v>
      </c>
      <c r="D4" s="67">
        <f t="shared" si="0"/>
        <v>1.6949152542372881</v>
      </c>
      <c r="E4" s="67">
        <f t="shared" si="1"/>
        <v>1.6949152542372881</v>
      </c>
      <c r="F4" s="67"/>
    </row>
    <row r="5" spans="2:14" ht="29.5" x14ac:dyDescent="0.75">
      <c r="B5" s="67"/>
      <c r="C5" s="68" t="s">
        <v>96</v>
      </c>
      <c r="D5" s="67">
        <f t="shared" si="0"/>
        <v>1.6949152542372881</v>
      </c>
      <c r="E5" s="67">
        <f t="shared" si="1"/>
        <v>1.6949152542372881</v>
      </c>
      <c r="F5" s="67"/>
    </row>
    <row r="6" spans="2:14" ht="30" customHeight="1" x14ac:dyDescent="0.75">
      <c r="B6" s="15" t="s">
        <v>93</v>
      </c>
      <c r="C6" s="12" t="s">
        <v>92</v>
      </c>
      <c r="D6" s="15">
        <f t="shared" si="0"/>
        <v>1.6949152542372881</v>
      </c>
      <c r="E6" s="15">
        <f t="shared" ref="E6:E8" si="2">D6</f>
        <v>1.6949152542372881</v>
      </c>
      <c r="F6" s="15"/>
    </row>
    <row r="7" spans="2:14" x14ac:dyDescent="0.75">
      <c r="B7" s="67" t="s">
        <v>94</v>
      </c>
      <c r="C7" s="68" t="s">
        <v>95</v>
      </c>
      <c r="D7" s="67">
        <f t="shared" si="0"/>
        <v>1.6949152542372881</v>
      </c>
      <c r="E7" s="67">
        <f t="shared" si="2"/>
        <v>1.6949152542372881</v>
      </c>
      <c r="F7" s="67"/>
    </row>
    <row r="8" spans="2:14" ht="29.5" x14ac:dyDescent="0.75">
      <c r="B8" s="67"/>
      <c r="C8" s="68" t="s">
        <v>96</v>
      </c>
      <c r="D8" s="67">
        <f t="shared" si="0"/>
        <v>1.6949152542372881</v>
      </c>
      <c r="E8" s="67">
        <f t="shared" si="2"/>
        <v>1.6949152542372881</v>
      </c>
      <c r="F8" s="67"/>
    </row>
    <row r="9" spans="2:14" ht="29.5" x14ac:dyDescent="0.75">
      <c r="B9" s="67"/>
      <c r="C9" s="68" t="s">
        <v>97</v>
      </c>
      <c r="D9" s="67">
        <f t="shared" si="0"/>
        <v>1.6949152542372881</v>
      </c>
      <c r="E9" s="67">
        <f t="shared" si="1"/>
        <v>1.6949152542372881</v>
      </c>
      <c r="F9" s="67"/>
    </row>
    <row r="10" spans="2:14" ht="206.5" x14ac:dyDescent="0.75">
      <c r="B10" s="67" t="s">
        <v>77</v>
      </c>
      <c r="C10" s="68" t="s">
        <v>19</v>
      </c>
      <c r="D10" s="67">
        <f t="shared" si="0"/>
        <v>1.6949152542372881</v>
      </c>
      <c r="E10" s="67">
        <f t="shared" si="1"/>
        <v>1.6949152542372881</v>
      </c>
      <c r="F10" s="67"/>
      <c r="G10" s="38"/>
    </row>
    <row r="11" spans="2:14" ht="73.75" x14ac:dyDescent="0.75">
      <c r="B11" s="15" t="s">
        <v>78</v>
      </c>
      <c r="C11" s="12" t="s">
        <v>18</v>
      </c>
      <c r="D11" s="15">
        <f t="shared" si="0"/>
        <v>1.6949152542372881</v>
      </c>
      <c r="E11" s="15">
        <f t="shared" si="1"/>
        <v>1.6949152542372881</v>
      </c>
      <c r="F11" s="15"/>
      <c r="G11" s="38"/>
    </row>
    <row r="12" spans="2:14" ht="29.5" x14ac:dyDescent="0.75">
      <c r="B12" s="67" t="s">
        <v>79</v>
      </c>
      <c r="C12" s="68" t="s">
        <v>20</v>
      </c>
      <c r="D12" s="67">
        <f t="shared" si="0"/>
        <v>1.6949152542372881</v>
      </c>
      <c r="E12" s="67">
        <f t="shared" si="1"/>
        <v>1.6949152542372881</v>
      </c>
      <c r="F12" s="67"/>
      <c r="G12" s="38"/>
    </row>
    <row r="13" spans="2:14" ht="29.5" x14ac:dyDescent="0.75">
      <c r="B13" s="15" t="s">
        <v>80</v>
      </c>
      <c r="C13" s="12" t="s">
        <v>98</v>
      </c>
      <c r="D13" s="15">
        <f t="shared" si="0"/>
        <v>1.6949152542372881</v>
      </c>
      <c r="E13" s="15">
        <f t="shared" si="1"/>
        <v>1.6949152542372881</v>
      </c>
      <c r="F13" s="15"/>
      <c r="G13" s="38"/>
    </row>
    <row r="14" spans="2:14" ht="29.5" x14ac:dyDescent="0.75">
      <c r="B14" s="15"/>
      <c r="C14" s="12" t="s">
        <v>99</v>
      </c>
      <c r="D14" s="15">
        <f t="shared" si="0"/>
        <v>1.6949152542372881</v>
      </c>
      <c r="E14" s="15">
        <f t="shared" si="1"/>
        <v>1.6949152542372881</v>
      </c>
      <c r="F14" s="15"/>
      <c r="G14" s="38"/>
    </row>
    <row r="15" spans="2:14" ht="29.5" x14ac:dyDescent="0.75">
      <c r="B15" s="15"/>
      <c r="C15" s="12" t="s">
        <v>100</v>
      </c>
      <c r="D15" s="15">
        <f t="shared" si="0"/>
        <v>1.6949152542372881</v>
      </c>
      <c r="E15" s="15">
        <f t="shared" si="1"/>
        <v>1.6949152542372881</v>
      </c>
      <c r="F15" s="15"/>
      <c r="I15" s="57"/>
      <c r="J15" s="57"/>
      <c r="K15" s="57"/>
      <c r="L15" s="57"/>
      <c r="M15" s="57"/>
      <c r="N15" s="57"/>
    </row>
    <row r="16" spans="2:14" ht="29.5" x14ac:dyDescent="0.75">
      <c r="B16" s="67" t="s">
        <v>81</v>
      </c>
      <c r="C16" s="68" t="s">
        <v>101</v>
      </c>
      <c r="D16" s="67">
        <f t="shared" si="0"/>
        <v>1.6949152542372881</v>
      </c>
      <c r="E16" s="67">
        <f t="shared" si="1"/>
        <v>1.6949152542372881</v>
      </c>
      <c r="F16" s="67"/>
    </row>
    <row r="17" spans="2:6" ht="29.5" x14ac:dyDescent="0.75">
      <c r="B17" s="67"/>
      <c r="C17" s="68" t="s">
        <v>102</v>
      </c>
      <c r="D17" s="67">
        <f t="shared" si="0"/>
        <v>1.6949152542372881</v>
      </c>
      <c r="E17" s="67">
        <f t="shared" si="1"/>
        <v>1.6949152542372881</v>
      </c>
      <c r="F17" s="67"/>
    </row>
    <row r="18" spans="2:6" ht="29.5" x14ac:dyDescent="0.75">
      <c r="B18" s="67"/>
      <c r="C18" s="68" t="s">
        <v>103</v>
      </c>
      <c r="D18" s="67">
        <f t="shared" si="0"/>
        <v>1.6949152542372881</v>
      </c>
      <c r="E18" s="67">
        <f t="shared" si="1"/>
        <v>1.6949152542372881</v>
      </c>
      <c r="F18" s="67"/>
    </row>
    <row r="19" spans="2:6" ht="29.5" x14ac:dyDescent="0.75">
      <c r="B19" s="67"/>
      <c r="C19" s="68" t="s">
        <v>104</v>
      </c>
      <c r="D19" s="67">
        <f t="shared" si="0"/>
        <v>1.6949152542372881</v>
      </c>
      <c r="E19" s="67">
        <f t="shared" si="1"/>
        <v>1.6949152542372881</v>
      </c>
      <c r="F19" s="67"/>
    </row>
    <row r="20" spans="2:6" ht="29.5" x14ac:dyDescent="0.75">
      <c r="B20" s="15" t="s">
        <v>82</v>
      </c>
      <c r="C20" s="12" t="s">
        <v>105</v>
      </c>
      <c r="D20" s="15">
        <f t="shared" si="0"/>
        <v>1.6949152542372881</v>
      </c>
      <c r="E20" s="15">
        <f t="shared" si="1"/>
        <v>1.6949152542372881</v>
      </c>
      <c r="F20" s="15"/>
    </row>
    <row r="21" spans="2:6" ht="29.5" x14ac:dyDescent="0.75">
      <c r="B21" s="15"/>
      <c r="C21" s="12" t="s">
        <v>106</v>
      </c>
      <c r="D21" s="15">
        <f t="shared" si="0"/>
        <v>1.6949152542372881</v>
      </c>
      <c r="E21" s="15">
        <f t="shared" si="1"/>
        <v>1.6949152542372881</v>
      </c>
      <c r="F21" s="15"/>
    </row>
    <row r="22" spans="2:6" ht="29.5" x14ac:dyDescent="0.75">
      <c r="B22" s="15"/>
      <c r="C22" s="12" t="s">
        <v>107</v>
      </c>
      <c r="D22" s="15">
        <f t="shared" si="0"/>
        <v>1.6949152542372881</v>
      </c>
      <c r="E22" s="15">
        <f t="shared" si="1"/>
        <v>1.6949152542372881</v>
      </c>
      <c r="F22" s="15"/>
    </row>
    <row r="23" spans="2:6" ht="29.5" x14ac:dyDescent="0.75">
      <c r="B23" s="15"/>
      <c r="C23" s="12" t="s">
        <v>108</v>
      </c>
      <c r="D23" s="15">
        <f t="shared" si="0"/>
        <v>1.6949152542372881</v>
      </c>
      <c r="E23" s="15">
        <f t="shared" si="1"/>
        <v>1.6949152542372881</v>
      </c>
      <c r="F23" s="15"/>
    </row>
    <row r="24" spans="2:6" ht="29.5" x14ac:dyDescent="0.75">
      <c r="B24" s="67" t="s">
        <v>83</v>
      </c>
      <c r="C24" s="68" t="s">
        <v>109</v>
      </c>
      <c r="D24" s="67">
        <f t="shared" si="0"/>
        <v>1.6949152542372881</v>
      </c>
      <c r="E24" s="67">
        <f t="shared" si="1"/>
        <v>1.6949152542372881</v>
      </c>
      <c r="F24" s="67"/>
    </row>
    <row r="25" spans="2:6" ht="29.5" x14ac:dyDescent="0.75">
      <c r="B25" s="67"/>
      <c r="C25" s="68" t="s">
        <v>110</v>
      </c>
      <c r="D25" s="67">
        <f t="shared" si="0"/>
        <v>1.6949152542372881</v>
      </c>
      <c r="E25" s="67">
        <f t="shared" si="1"/>
        <v>1.6949152542372881</v>
      </c>
      <c r="F25" s="67"/>
    </row>
    <row r="26" spans="2:6" ht="29.5" x14ac:dyDescent="0.75">
      <c r="B26" s="67"/>
      <c r="C26" s="68" t="s">
        <v>111</v>
      </c>
      <c r="D26" s="67">
        <f t="shared" si="0"/>
        <v>1.6949152542372881</v>
      </c>
      <c r="E26" s="67">
        <f t="shared" si="1"/>
        <v>1.6949152542372881</v>
      </c>
      <c r="F26" s="67"/>
    </row>
    <row r="27" spans="2:6" ht="29.5" x14ac:dyDescent="0.75">
      <c r="B27" s="67"/>
      <c r="C27" s="68" t="s">
        <v>112</v>
      </c>
      <c r="D27" s="67">
        <f t="shared" si="0"/>
        <v>1.6949152542372881</v>
      </c>
      <c r="E27" s="67">
        <f t="shared" si="1"/>
        <v>1.6949152542372881</v>
      </c>
      <c r="F27" s="67"/>
    </row>
    <row r="28" spans="2:6" ht="29.5" x14ac:dyDescent="0.75">
      <c r="B28" s="15" t="s">
        <v>84</v>
      </c>
      <c r="C28" s="12" t="s">
        <v>113</v>
      </c>
      <c r="D28" s="15">
        <f t="shared" si="0"/>
        <v>1.6949152542372881</v>
      </c>
      <c r="E28" s="15">
        <f t="shared" si="1"/>
        <v>1.6949152542372881</v>
      </c>
      <c r="F28" s="15"/>
    </row>
    <row r="29" spans="2:6" ht="29.5" x14ac:dyDescent="0.75">
      <c r="B29" s="15"/>
      <c r="C29" s="12" t="s">
        <v>114</v>
      </c>
      <c r="D29" s="15">
        <f t="shared" si="0"/>
        <v>1.6949152542372881</v>
      </c>
      <c r="E29" s="15">
        <f t="shared" si="1"/>
        <v>1.6949152542372881</v>
      </c>
      <c r="F29" s="15"/>
    </row>
    <row r="30" spans="2:6" ht="44.25" x14ac:dyDescent="0.75">
      <c r="B30" s="15"/>
      <c r="C30" s="12" t="s">
        <v>115</v>
      </c>
      <c r="D30" s="15">
        <f t="shared" si="0"/>
        <v>1.6949152542372881</v>
      </c>
      <c r="E30" s="15">
        <f t="shared" si="1"/>
        <v>1.6949152542372881</v>
      </c>
      <c r="F30" s="15"/>
    </row>
    <row r="31" spans="2:6" ht="44.25" x14ac:dyDescent="0.75">
      <c r="B31" s="15"/>
      <c r="C31" s="12" t="s">
        <v>116</v>
      </c>
      <c r="D31" s="15">
        <f t="shared" si="0"/>
        <v>1.6949152542372881</v>
      </c>
      <c r="E31" s="15">
        <f t="shared" si="1"/>
        <v>1.6949152542372881</v>
      </c>
      <c r="F31" s="15"/>
    </row>
    <row r="32" spans="2:6" ht="44.25" x14ac:dyDescent="0.75">
      <c r="B32" s="67" t="s">
        <v>85</v>
      </c>
      <c r="C32" s="68" t="s">
        <v>120</v>
      </c>
      <c r="D32" s="67">
        <f t="shared" si="0"/>
        <v>1.6949152542372881</v>
      </c>
      <c r="E32" s="67">
        <f t="shared" si="1"/>
        <v>1.6949152542372881</v>
      </c>
      <c r="F32" s="67"/>
    </row>
    <row r="33" spans="2:6" x14ac:dyDescent="0.75">
      <c r="B33" s="67"/>
      <c r="C33" s="69" t="s">
        <v>119</v>
      </c>
      <c r="D33" s="67">
        <f t="shared" si="0"/>
        <v>1.6949152542372881</v>
      </c>
      <c r="E33" s="67">
        <f t="shared" si="1"/>
        <v>1.6949152542372881</v>
      </c>
      <c r="F33" s="67"/>
    </row>
    <row r="34" spans="2:6" ht="59" x14ac:dyDescent="0.75">
      <c r="B34" s="15" t="s">
        <v>86</v>
      </c>
      <c r="C34" s="12" t="s">
        <v>121</v>
      </c>
      <c r="D34" s="15">
        <f t="shared" si="0"/>
        <v>1.6949152542372881</v>
      </c>
      <c r="E34" s="15">
        <f t="shared" si="1"/>
        <v>1.6949152542372881</v>
      </c>
      <c r="F34" s="15"/>
    </row>
    <row r="35" spans="2:6" x14ac:dyDescent="0.75">
      <c r="B35" s="15"/>
      <c r="C35" s="12" t="s">
        <v>117</v>
      </c>
      <c r="D35" s="15">
        <f t="shared" ref="D35:D61" si="3">100/ROWS(C35:C93)</f>
        <v>1.6949152542372881</v>
      </c>
      <c r="E35" s="15">
        <f t="shared" si="1"/>
        <v>1.6949152542372881</v>
      </c>
      <c r="F35" s="15"/>
    </row>
    <row r="36" spans="2:6" x14ac:dyDescent="0.75">
      <c r="B36" s="67" t="s">
        <v>87</v>
      </c>
      <c r="C36" s="68" t="s">
        <v>118</v>
      </c>
      <c r="D36" s="67">
        <f t="shared" si="3"/>
        <v>1.6949152542372881</v>
      </c>
      <c r="E36" s="67">
        <f t="shared" si="1"/>
        <v>1.6949152542372881</v>
      </c>
      <c r="F36" s="67"/>
    </row>
    <row r="37" spans="2:6" ht="29.5" x14ac:dyDescent="0.75">
      <c r="B37" s="67"/>
      <c r="C37" s="68" t="s">
        <v>122</v>
      </c>
      <c r="D37" s="67">
        <f t="shared" si="3"/>
        <v>1.6949152542372881</v>
      </c>
      <c r="E37" s="67">
        <f t="shared" si="1"/>
        <v>1.6949152542372881</v>
      </c>
      <c r="F37" s="67"/>
    </row>
    <row r="38" spans="2:6" ht="59" x14ac:dyDescent="0.75">
      <c r="B38" s="15" t="s">
        <v>88</v>
      </c>
      <c r="C38" s="12" t="s">
        <v>127</v>
      </c>
      <c r="D38" s="15">
        <f t="shared" si="3"/>
        <v>1.6949152542372881</v>
      </c>
      <c r="E38" s="15">
        <f t="shared" si="1"/>
        <v>1.6949152542372881</v>
      </c>
      <c r="F38" s="15"/>
    </row>
    <row r="39" spans="2:6" x14ac:dyDescent="0.75">
      <c r="B39" s="15"/>
      <c r="C39" s="12" t="s">
        <v>123</v>
      </c>
      <c r="D39" s="15">
        <f t="shared" si="3"/>
        <v>1.6949152542372881</v>
      </c>
      <c r="E39" s="15">
        <f t="shared" si="1"/>
        <v>1.6949152542372881</v>
      </c>
      <c r="F39" s="15"/>
    </row>
    <row r="40" spans="2:6" x14ac:dyDescent="0.75">
      <c r="B40" s="15"/>
      <c r="C40" s="12" t="s">
        <v>124</v>
      </c>
      <c r="D40" s="15">
        <f t="shared" si="3"/>
        <v>1.6949152542372881</v>
      </c>
      <c r="E40" s="15">
        <f t="shared" si="1"/>
        <v>1.6949152542372881</v>
      </c>
      <c r="F40" s="15"/>
    </row>
    <row r="41" spans="2:6" x14ac:dyDescent="0.75">
      <c r="B41" s="15"/>
      <c r="C41" s="12" t="s">
        <v>125</v>
      </c>
      <c r="D41" s="15">
        <f t="shared" si="3"/>
        <v>1.6949152542372881</v>
      </c>
      <c r="E41" s="15">
        <f t="shared" si="1"/>
        <v>1.6949152542372881</v>
      </c>
      <c r="F41" s="15"/>
    </row>
    <row r="42" spans="2:6" x14ac:dyDescent="0.75">
      <c r="B42" s="15"/>
      <c r="C42" s="12" t="s">
        <v>126</v>
      </c>
      <c r="D42" s="15">
        <f t="shared" si="3"/>
        <v>1.6949152542372881</v>
      </c>
      <c r="E42" s="15">
        <f t="shared" si="1"/>
        <v>1.6949152542372881</v>
      </c>
      <c r="F42" s="15"/>
    </row>
    <row r="43" spans="2:6" ht="44.25" x14ac:dyDescent="0.75">
      <c r="B43" s="67" t="s">
        <v>72</v>
      </c>
      <c r="C43" s="68" t="s">
        <v>144</v>
      </c>
      <c r="D43" s="67">
        <f t="shared" si="3"/>
        <v>1.6949152542372881</v>
      </c>
      <c r="E43" s="67">
        <f t="shared" si="1"/>
        <v>1.6949152542372881</v>
      </c>
      <c r="F43" s="67"/>
    </row>
    <row r="44" spans="2:6" x14ac:dyDescent="0.75">
      <c r="B44" s="67"/>
      <c r="C44" s="68" t="s">
        <v>145</v>
      </c>
      <c r="D44" s="67">
        <f t="shared" si="3"/>
        <v>1.6949152542372881</v>
      </c>
      <c r="E44" s="67">
        <f t="shared" si="1"/>
        <v>1.6949152542372881</v>
      </c>
      <c r="F44" s="67"/>
    </row>
    <row r="45" spans="2:6" x14ac:dyDescent="0.75">
      <c r="B45" s="67"/>
      <c r="C45" s="68" t="s">
        <v>146</v>
      </c>
      <c r="D45" s="67">
        <f t="shared" si="3"/>
        <v>1.6949152542372881</v>
      </c>
      <c r="E45" s="67">
        <f t="shared" si="1"/>
        <v>1.6949152542372881</v>
      </c>
      <c r="F45" s="67"/>
    </row>
    <row r="46" spans="2:6" ht="59" x14ac:dyDescent="0.75">
      <c r="B46" s="15" t="s">
        <v>89</v>
      </c>
      <c r="C46" s="12" t="s">
        <v>132</v>
      </c>
      <c r="D46" s="15">
        <f t="shared" si="3"/>
        <v>1.6949152542372881</v>
      </c>
      <c r="E46" s="15">
        <f t="shared" si="1"/>
        <v>1.6949152542372881</v>
      </c>
      <c r="F46" s="15"/>
    </row>
    <row r="47" spans="2:6" x14ac:dyDescent="0.75">
      <c r="B47" s="15"/>
      <c r="C47" s="12" t="s">
        <v>128</v>
      </c>
      <c r="D47" s="15">
        <f t="shared" si="3"/>
        <v>1.6949152542372881</v>
      </c>
      <c r="E47" s="15">
        <f t="shared" si="1"/>
        <v>1.6949152542372881</v>
      </c>
      <c r="F47" s="15"/>
    </row>
    <row r="48" spans="2:6" x14ac:dyDescent="0.75">
      <c r="B48" s="15"/>
      <c r="C48" s="12" t="s">
        <v>129</v>
      </c>
      <c r="D48" s="15">
        <f t="shared" si="3"/>
        <v>1.6949152542372881</v>
      </c>
      <c r="E48" s="15">
        <f t="shared" si="1"/>
        <v>1.6949152542372881</v>
      </c>
      <c r="F48" s="15"/>
    </row>
    <row r="49" spans="2:6" x14ac:dyDescent="0.75">
      <c r="B49" s="15"/>
      <c r="C49" s="12" t="s">
        <v>130</v>
      </c>
      <c r="D49" s="15">
        <f t="shared" si="3"/>
        <v>1.6949152542372881</v>
      </c>
      <c r="E49" s="15">
        <f t="shared" si="1"/>
        <v>1.6949152542372881</v>
      </c>
      <c r="F49" s="15"/>
    </row>
    <row r="50" spans="2:6" x14ac:dyDescent="0.75">
      <c r="B50" s="15"/>
      <c r="C50" s="12" t="s">
        <v>131</v>
      </c>
      <c r="D50" s="15">
        <f t="shared" si="3"/>
        <v>1.6949152542372881</v>
      </c>
      <c r="E50" s="15">
        <f t="shared" si="1"/>
        <v>1.6949152542372881</v>
      </c>
      <c r="F50" s="15"/>
    </row>
    <row r="51" spans="2:6" ht="44.25" x14ac:dyDescent="0.75">
      <c r="B51" s="67" t="s">
        <v>90</v>
      </c>
      <c r="C51" s="68" t="s">
        <v>137</v>
      </c>
      <c r="D51" s="67">
        <f t="shared" si="3"/>
        <v>1.6949152542372881</v>
      </c>
      <c r="E51" s="67">
        <f t="shared" si="1"/>
        <v>1.6949152542372881</v>
      </c>
      <c r="F51" s="67"/>
    </row>
    <row r="52" spans="2:6" x14ac:dyDescent="0.75">
      <c r="B52" s="67"/>
      <c r="C52" s="68" t="s">
        <v>133</v>
      </c>
      <c r="D52" s="67">
        <f t="shared" si="3"/>
        <v>1.6949152542372881</v>
      </c>
      <c r="E52" s="67">
        <f t="shared" si="1"/>
        <v>1.6949152542372881</v>
      </c>
      <c r="F52" s="67"/>
    </row>
    <row r="53" spans="2:6" x14ac:dyDescent="0.75">
      <c r="B53" s="67"/>
      <c r="C53" s="68" t="s">
        <v>134</v>
      </c>
      <c r="D53" s="67">
        <f t="shared" si="3"/>
        <v>1.6949152542372881</v>
      </c>
      <c r="E53" s="67">
        <f t="shared" si="1"/>
        <v>1.6949152542372881</v>
      </c>
      <c r="F53" s="67"/>
    </row>
    <row r="54" spans="2:6" x14ac:dyDescent="0.75">
      <c r="B54" s="67"/>
      <c r="C54" s="68" t="s">
        <v>135</v>
      </c>
      <c r="D54" s="67">
        <f t="shared" si="3"/>
        <v>1.6949152542372881</v>
      </c>
      <c r="E54" s="67">
        <f t="shared" si="1"/>
        <v>1.6949152542372881</v>
      </c>
      <c r="F54" s="67"/>
    </row>
    <row r="55" spans="2:6" x14ac:dyDescent="0.75">
      <c r="B55" s="67"/>
      <c r="C55" s="68" t="s">
        <v>136</v>
      </c>
      <c r="D55" s="67">
        <f t="shared" si="3"/>
        <v>1.6949152542372881</v>
      </c>
      <c r="E55" s="67">
        <f t="shared" si="1"/>
        <v>1.6949152542372881</v>
      </c>
      <c r="F55" s="67"/>
    </row>
    <row r="56" spans="2:6" ht="29.5" x14ac:dyDescent="0.75">
      <c r="B56" s="15" t="s">
        <v>91</v>
      </c>
      <c r="C56" s="12" t="s">
        <v>41</v>
      </c>
      <c r="D56" s="15">
        <f t="shared" si="3"/>
        <v>1.6949152542372881</v>
      </c>
      <c r="E56" s="15">
        <f t="shared" si="1"/>
        <v>1.6949152542372881</v>
      </c>
      <c r="F56" s="15"/>
    </row>
    <row r="57" spans="2:6" x14ac:dyDescent="0.75">
      <c r="B57" s="15"/>
      <c r="C57" s="12" t="s">
        <v>138</v>
      </c>
      <c r="D57" s="15">
        <f t="shared" si="3"/>
        <v>1.6949152542372881</v>
      </c>
      <c r="E57" s="15">
        <f t="shared" si="1"/>
        <v>1.6949152542372881</v>
      </c>
      <c r="F57" s="15"/>
    </row>
    <row r="58" spans="2:6" x14ac:dyDescent="0.75">
      <c r="B58" s="15"/>
      <c r="C58" s="12" t="s">
        <v>139</v>
      </c>
      <c r="D58" s="15">
        <f t="shared" si="3"/>
        <v>1.6949152542372881</v>
      </c>
      <c r="E58" s="15">
        <f t="shared" si="1"/>
        <v>1.6949152542372881</v>
      </c>
      <c r="F58" s="15"/>
    </row>
    <row r="59" spans="2:6" x14ac:dyDescent="0.75">
      <c r="B59" s="15"/>
      <c r="C59" s="12" t="s">
        <v>140</v>
      </c>
      <c r="D59" s="15">
        <f t="shared" si="3"/>
        <v>1.6949152542372881</v>
      </c>
      <c r="E59" s="15">
        <f t="shared" si="1"/>
        <v>1.6949152542372881</v>
      </c>
      <c r="F59" s="15"/>
    </row>
    <row r="60" spans="2:6" x14ac:dyDescent="0.75">
      <c r="B60" s="15"/>
      <c r="C60" s="12" t="s">
        <v>141</v>
      </c>
      <c r="D60" s="15">
        <f t="shared" si="3"/>
        <v>1.6949152542372881</v>
      </c>
      <c r="E60" s="15">
        <f t="shared" si="1"/>
        <v>1.6949152542372881</v>
      </c>
      <c r="F60" s="15"/>
    </row>
    <row r="61" spans="2:6" x14ac:dyDescent="0.75">
      <c r="B61" s="15"/>
      <c r="C61" s="12" t="s">
        <v>73</v>
      </c>
      <c r="D61" s="15">
        <f t="shared" si="3"/>
        <v>1.6949152542372881</v>
      </c>
      <c r="E61" s="15">
        <f t="shared" ref="E61" si="4">D61</f>
        <v>1.6949152542372881</v>
      </c>
      <c r="F61" s="15"/>
    </row>
    <row r="62" spans="2:6" ht="21" x14ac:dyDescent="1">
      <c r="C62" s="64" t="s">
        <v>74</v>
      </c>
      <c r="D62" s="65">
        <f>SUM(D3:D61)</f>
        <v>99.999999999999957</v>
      </c>
      <c r="E62" s="66"/>
    </row>
    <row r="63" spans="2:6" ht="21" x14ac:dyDescent="1">
      <c r="C63" s="59"/>
      <c r="D63" s="60" t="s">
        <v>75</v>
      </c>
      <c r="E63" s="58">
        <f>SUM(E3:E61)</f>
        <v>99.999999999999957</v>
      </c>
    </row>
    <row r="65" spans="1:6" ht="26" x14ac:dyDescent="1.2">
      <c r="A65" s="61" t="s">
        <v>76</v>
      </c>
      <c r="B65" s="62"/>
      <c r="C65" s="62"/>
      <c r="D65" s="62"/>
      <c r="E65" s="62"/>
      <c r="F65" s="63"/>
    </row>
  </sheetData>
  <phoneticPr fontId="13" type="noConversion"/>
  <conditionalFormatting sqref="B3:F61">
    <cfRule type="expression" dxfId="0" priority="1">
      <formula>$D3&lt;&gt;$E3</formula>
    </cfRule>
  </conditionalFormatting>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78F3C-B71B-4BFB-9605-BD6ED8626177}">
  <sheetPr codeName="Sheet48">
    <tabColor rgb="FF3333FF"/>
  </sheetPr>
  <dimension ref="A1:E7"/>
  <sheetViews>
    <sheetView zoomScale="145" zoomScaleNormal="145" workbookViewId="0">
      <selection activeCell="A7" sqref="A7"/>
    </sheetView>
  </sheetViews>
  <sheetFormatPr defaultRowHeight="14.75" x14ac:dyDescent="0.75"/>
  <cols>
    <col min="1" max="1" width="24.86328125" bestFit="1" customWidth="1"/>
    <col min="2" max="2" width="15.6796875" customWidth="1"/>
    <col min="3" max="5" width="17.86328125" customWidth="1"/>
  </cols>
  <sheetData>
    <row r="1" spans="1:5" x14ac:dyDescent="0.75">
      <c r="A1" s="1" t="s">
        <v>26</v>
      </c>
      <c r="B1" s="37"/>
    </row>
    <row r="2" spans="1:5" x14ac:dyDescent="0.75">
      <c r="A2" s="1" t="s">
        <v>9</v>
      </c>
      <c r="B2" s="1"/>
    </row>
    <row r="3" spans="1:5" x14ac:dyDescent="0.75">
      <c r="A3" s="1" t="s">
        <v>7</v>
      </c>
      <c r="B3" s="37"/>
    </row>
    <row r="4" spans="1:5" x14ac:dyDescent="0.75">
      <c r="A4" s="1" t="s">
        <v>11</v>
      </c>
      <c r="B4" s="1"/>
    </row>
    <row r="5" spans="1:5" x14ac:dyDescent="0.75">
      <c r="A5" s="1" t="s">
        <v>15</v>
      </c>
      <c r="B5" s="17"/>
    </row>
    <row r="6" spans="1:5" x14ac:dyDescent="0.75">
      <c r="A6" s="1" t="s">
        <v>8</v>
      </c>
      <c r="B6" s="9"/>
    </row>
    <row r="7" spans="1:5" ht="48.65" customHeight="1" x14ac:dyDescent="0.75">
      <c r="A7" s="10" t="s">
        <v>49</v>
      </c>
      <c r="B7" s="19"/>
      <c r="C7" s="20"/>
      <c r="D7" s="20"/>
      <c r="E7" s="21"/>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A1355-FC35-4B34-9A32-9842BAED5936}">
  <sheetPr codeName="Sheet54">
    <tabColor rgb="FF3333FF"/>
  </sheetPr>
  <dimension ref="A1:F9"/>
  <sheetViews>
    <sheetView workbookViewId="0">
      <selection activeCell="A9" sqref="A9"/>
    </sheetView>
  </sheetViews>
  <sheetFormatPr defaultRowHeight="14.75" x14ac:dyDescent="0.75"/>
  <cols>
    <col min="1" max="1" width="58" style="5" customWidth="1"/>
    <col min="2" max="2" width="16.31640625" bestFit="1" customWidth="1"/>
    <col min="4" max="4" width="13.86328125" bestFit="1" customWidth="1"/>
  </cols>
  <sheetData>
    <row r="1" spans="1:6" x14ac:dyDescent="0.75">
      <c r="A1" s="4" t="s">
        <v>27</v>
      </c>
      <c r="B1" s="26"/>
    </row>
    <row r="2" spans="1:6" x14ac:dyDescent="0.75">
      <c r="A2" s="4" t="s">
        <v>28</v>
      </c>
      <c r="B2" s="1"/>
    </row>
    <row r="3" spans="1:6" x14ac:dyDescent="0.75">
      <c r="A3" s="4" t="s">
        <v>30</v>
      </c>
      <c r="B3" s="1"/>
    </row>
    <row r="4" spans="1:6" x14ac:dyDescent="0.75">
      <c r="A4" s="4" t="s">
        <v>11</v>
      </c>
      <c r="B4" s="1"/>
    </row>
    <row r="5" spans="1:6" x14ac:dyDescent="0.75">
      <c r="A5" s="4" t="s">
        <v>17</v>
      </c>
      <c r="B5" s="9"/>
    </row>
    <row r="6" spans="1:6" x14ac:dyDescent="0.75">
      <c r="A6" s="4" t="s">
        <v>15</v>
      </c>
      <c r="B6" s="9"/>
    </row>
    <row r="7" spans="1:6" ht="29.5" x14ac:dyDescent="0.75">
      <c r="A7" s="4" t="s">
        <v>31</v>
      </c>
      <c r="B7" s="7"/>
    </row>
    <row r="9" spans="1:6" x14ac:dyDescent="0.75">
      <c r="A9" s="10" t="s">
        <v>49</v>
      </c>
      <c r="B9" s="19"/>
      <c r="C9" s="20"/>
      <c r="D9" s="20"/>
      <c r="E9" s="20"/>
      <c r="F9" s="2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42975-6D64-49AB-A2CF-EFBEA3F8A772}">
  <sheetPr codeName="Sheet56">
    <tabColor rgb="FF3333FF"/>
  </sheetPr>
  <dimension ref="A1:D6"/>
  <sheetViews>
    <sheetView zoomScale="130" zoomScaleNormal="130" workbookViewId="0">
      <selection activeCell="A6" sqref="A6"/>
    </sheetView>
  </sheetViews>
  <sheetFormatPr defaultRowHeight="14.75" x14ac:dyDescent="0.75"/>
  <cols>
    <col min="1" max="1" width="26.86328125" bestFit="1" customWidth="1"/>
    <col min="2" max="2" width="11.6796875" bestFit="1" customWidth="1"/>
    <col min="4" max="4" width="39.6796875" customWidth="1"/>
  </cols>
  <sheetData>
    <row r="1" spans="1:4" x14ac:dyDescent="0.75">
      <c r="A1" s="1" t="s">
        <v>32</v>
      </c>
      <c r="B1" s="22"/>
    </row>
    <row r="2" spans="1:4" x14ac:dyDescent="0.75">
      <c r="A2" s="1" t="s">
        <v>33</v>
      </c>
      <c r="B2" s="1"/>
    </row>
    <row r="3" spans="1:4" x14ac:dyDescent="0.75">
      <c r="A3" s="1" t="s">
        <v>11</v>
      </c>
      <c r="B3" s="1"/>
    </row>
    <row r="4" spans="1:4" x14ac:dyDescent="0.75">
      <c r="A4" s="1" t="s">
        <v>29</v>
      </c>
      <c r="B4" s="1"/>
    </row>
    <row r="5" spans="1:4" x14ac:dyDescent="0.75">
      <c r="A5" s="1" t="s">
        <v>7</v>
      </c>
      <c r="B5" s="7"/>
    </row>
    <row r="6" spans="1:4" x14ac:dyDescent="0.75">
      <c r="A6" s="10" t="s">
        <v>49</v>
      </c>
      <c r="B6" s="18"/>
      <c r="C6" s="20"/>
      <c r="D6" s="2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5167D-7B86-4CE2-BA56-445E795B788E}">
  <sheetPr codeName="Sheet58">
    <tabColor rgb="FF3333FF"/>
  </sheetPr>
  <dimension ref="A1:H11"/>
  <sheetViews>
    <sheetView workbookViewId="0">
      <selection activeCell="A8" sqref="A8"/>
    </sheetView>
  </sheetViews>
  <sheetFormatPr defaultRowHeight="14.75" x14ac:dyDescent="0.75"/>
  <cols>
    <col min="1" max="1" width="21.54296875" customWidth="1"/>
    <col min="2" max="2" width="11.86328125" bestFit="1" customWidth="1"/>
    <col min="5" max="5" width="11.86328125" bestFit="1" customWidth="1"/>
  </cols>
  <sheetData>
    <row r="1" spans="1:8" x14ac:dyDescent="0.75">
      <c r="A1" s="1" t="s">
        <v>35</v>
      </c>
      <c r="B1" s="1"/>
      <c r="D1" s="1" t="s">
        <v>36</v>
      </c>
      <c r="E1" s="1"/>
    </row>
    <row r="2" spans="1:8" x14ac:dyDescent="0.75">
      <c r="A2" s="1" t="s">
        <v>34</v>
      </c>
      <c r="B2" s="2"/>
      <c r="D2" s="1" t="s">
        <v>34</v>
      </c>
      <c r="E2" s="2"/>
    </row>
    <row r="3" spans="1:8" x14ac:dyDescent="0.75">
      <c r="A3" s="1" t="s">
        <v>8</v>
      </c>
      <c r="B3" s="1"/>
      <c r="D3" s="1" t="s">
        <v>8</v>
      </c>
      <c r="E3" s="2"/>
    </row>
    <row r="4" spans="1:8" x14ac:dyDescent="0.75">
      <c r="A4" s="1" t="s">
        <v>11</v>
      </c>
      <c r="B4" s="1"/>
      <c r="D4" s="1" t="s">
        <v>11</v>
      </c>
      <c r="E4" s="2"/>
    </row>
    <row r="5" spans="1:8" x14ac:dyDescent="0.75">
      <c r="A5" s="1" t="s">
        <v>9</v>
      </c>
      <c r="B5" s="1"/>
      <c r="D5" s="1" t="s">
        <v>9</v>
      </c>
      <c r="E5" s="1"/>
    </row>
    <row r="6" spans="1:8" x14ac:dyDescent="0.75">
      <c r="A6" s="1" t="s">
        <v>10</v>
      </c>
      <c r="B6" s="7"/>
      <c r="D6" s="1" t="s">
        <v>10</v>
      </c>
      <c r="E6" s="7"/>
    </row>
    <row r="8" spans="1:8" x14ac:dyDescent="0.75">
      <c r="A8" s="10" t="s">
        <v>49</v>
      </c>
      <c r="B8" s="19"/>
      <c r="C8" s="20"/>
      <c r="D8" s="20"/>
      <c r="E8" s="20"/>
      <c r="F8" s="20"/>
      <c r="G8" s="20"/>
      <c r="H8" s="21"/>
    </row>
    <row r="10" spans="1:8" x14ac:dyDescent="0.75">
      <c r="B10" s="1" t="s">
        <v>43</v>
      </c>
      <c r="E10" s="1" t="s">
        <v>43</v>
      </c>
    </row>
    <row r="11" spans="1:8" x14ac:dyDescent="0.75">
      <c r="B11" s="9"/>
      <c r="E11" s="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7BBE3-7D3A-4919-85AA-DD844A6C216A}">
  <sheetPr codeName="Sheet60">
    <tabColor rgb="FF3333FF"/>
  </sheetPr>
  <dimension ref="A1:M11"/>
  <sheetViews>
    <sheetView workbookViewId="0">
      <selection activeCell="A7" sqref="A7"/>
    </sheetView>
  </sheetViews>
  <sheetFormatPr defaultRowHeight="14.75" x14ac:dyDescent="0.75"/>
  <cols>
    <col min="1" max="1" width="18.08984375" customWidth="1"/>
    <col min="2" max="2" width="10.86328125" bestFit="1" customWidth="1"/>
    <col min="3" max="3" width="3.453125" customWidth="1"/>
    <col min="4" max="12" width="11.453125" customWidth="1"/>
    <col min="13" max="13" width="5.6796875" bestFit="1" customWidth="1"/>
  </cols>
  <sheetData>
    <row r="1" spans="1:13" x14ac:dyDescent="0.75">
      <c r="A1" s="1" t="s">
        <v>7</v>
      </c>
      <c r="B1" s="1">
        <v>10000</v>
      </c>
      <c r="D1" t="s">
        <v>37</v>
      </c>
    </row>
    <row r="2" spans="1:13" x14ac:dyDescent="0.75">
      <c r="A2" s="1" t="s">
        <v>9</v>
      </c>
      <c r="B2" s="1">
        <f>L2-F2</f>
        <v>6</v>
      </c>
      <c r="D2" s="23">
        <v>0</v>
      </c>
      <c r="E2" s="23">
        <v>1</v>
      </c>
      <c r="F2" s="23">
        <v>2</v>
      </c>
      <c r="G2" s="23">
        <v>3</v>
      </c>
      <c r="H2" s="23">
        <v>4</v>
      </c>
      <c r="I2" s="23">
        <v>5</v>
      </c>
      <c r="J2" s="23">
        <v>6</v>
      </c>
      <c r="K2" s="23">
        <v>7</v>
      </c>
      <c r="L2" s="24">
        <v>8</v>
      </c>
      <c r="M2" t="s">
        <v>5</v>
      </c>
    </row>
    <row r="3" spans="1:13" x14ac:dyDescent="0.75">
      <c r="A3" s="1" t="s">
        <v>8</v>
      </c>
      <c r="B3" s="1">
        <v>6.8000000000000005E-2</v>
      </c>
      <c r="F3" s="33">
        <f>B1</f>
        <v>10000</v>
      </c>
      <c r="L3" s="33" t="s">
        <v>50</v>
      </c>
    </row>
    <row r="4" spans="1:13" x14ac:dyDescent="0.75">
      <c r="A4" s="10" t="s">
        <v>11</v>
      </c>
      <c r="B4" s="10">
        <v>1</v>
      </c>
    </row>
    <row r="5" spans="1:13" x14ac:dyDescent="0.75">
      <c r="A5" s="1" t="s">
        <v>10</v>
      </c>
      <c r="B5" s="7"/>
    </row>
    <row r="7" spans="1:13" x14ac:dyDescent="0.75">
      <c r="A7" s="10" t="s">
        <v>49</v>
      </c>
      <c r="B7" s="19"/>
      <c r="C7" s="20"/>
      <c r="D7" s="20"/>
      <c r="E7" s="20"/>
      <c r="F7" s="20"/>
      <c r="G7" s="20"/>
      <c r="H7" s="21"/>
    </row>
    <row r="10" spans="1:13" x14ac:dyDescent="0.75">
      <c r="B10" s="1" t="s">
        <v>42</v>
      </c>
    </row>
    <row r="11" spans="1:13" x14ac:dyDescent="0.75">
      <c r="B11" s="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DA6E1-92D6-42FD-BE67-F96DB0D2CD30}">
  <sheetPr codeName="Sheet62">
    <tabColor rgb="FF3333FF"/>
  </sheetPr>
  <dimension ref="A1:H10"/>
  <sheetViews>
    <sheetView zoomScale="160" zoomScaleNormal="160" workbookViewId="0">
      <selection activeCell="B4" sqref="B4"/>
    </sheetView>
  </sheetViews>
  <sheetFormatPr defaultRowHeight="14.75" x14ac:dyDescent="0.75"/>
  <cols>
    <col min="1" max="1" width="18.6796875" customWidth="1"/>
    <col min="2" max="2" width="10.86328125" customWidth="1"/>
  </cols>
  <sheetData>
    <row r="1" spans="1:8" x14ac:dyDescent="0.75">
      <c r="A1" s="1" t="s">
        <v>7</v>
      </c>
      <c r="B1" s="1">
        <v>1</v>
      </c>
    </row>
    <row r="2" spans="1:8" x14ac:dyDescent="0.75">
      <c r="A2" s="1" t="s">
        <v>10</v>
      </c>
      <c r="B2" s="1">
        <v>3</v>
      </c>
    </row>
    <row r="3" spans="1:8" x14ac:dyDescent="0.75">
      <c r="A3" s="1" t="s">
        <v>38</v>
      </c>
      <c r="B3" s="1">
        <v>24</v>
      </c>
    </row>
    <row r="4" spans="1:8" x14ac:dyDescent="0.75">
      <c r="A4" s="1" t="s">
        <v>44</v>
      </c>
      <c r="B4" s="9"/>
      <c r="C4" s="38" t="str">
        <f>"Divide "&amp;B3&amp;" by 12"</f>
        <v>Divide 24 by 12</v>
      </c>
    </row>
    <row r="5" spans="1:8" x14ac:dyDescent="0.75">
      <c r="A5" s="1" t="s">
        <v>11</v>
      </c>
      <c r="B5" s="1">
        <v>4</v>
      </c>
      <c r="C5" s="38" t="s">
        <v>51</v>
      </c>
    </row>
    <row r="6" spans="1:8" x14ac:dyDescent="0.75">
      <c r="A6" s="1" t="s">
        <v>17</v>
      </c>
      <c r="B6" s="9"/>
    </row>
    <row r="7" spans="1:8" x14ac:dyDescent="0.75">
      <c r="A7" s="1" t="s">
        <v>15</v>
      </c>
      <c r="B7" s="25"/>
      <c r="C7" t="s">
        <v>45</v>
      </c>
      <c r="F7" s="1" t="s">
        <v>42</v>
      </c>
      <c r="G7" s="1" t="s">
        <v>42</v>
      </c>
    </row>
    <row r="8" spans="1:8" x14ac:dyDescent="0.75">
      <c r="A8" s="1" t="s">
        <v>8</v>
      </c>
      <c r="B8" s="34"/>
      <c r="C8" t="s">
        <v>46</v>
      </c>
      <c r="F8" s="9"/>
      <c r="G8" s="9"/>
    </row>
    <row r="10" spans="1:8" x14ac:dyDescent="0.75">
      <c r="A10" s="10" t="s">
        <v>49</v>
      </c>
      <c r="B10" s="20"/>
      <c r="C10" s="20"/>
      <c r="D10" s="20"/>
      <c r="E10" s="20"/>
      <c r="F10" s="20"/>
      <c r="G10" s="20"/>
      <c r="H10" s="2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3569F-CC6C-4C28-B17C-D7AEAB642C58}">
  <sheetPr codeName="Sheet64">
    <tabColor rgb="FF3333FF"/>
  </sheetPr>
  <dimension ref="A1:H9"/>
  <sheetViews>
    <sheetView zoomScale="145" zoomScaleNormal="145" workbookViewId="0">
      <selection activeCell="A9" sqref="A9"/>
    </sheetView>
  </sheetViews>
  <sheetFormatPr defaultRowHeight="14.75" x14ac:dyDescent="0.75"/>
  <cols>
    <col min="1" max="1" width="18.54296875" customWidth="1"/>
    <col min="2" max="2" width="13.453125" customWidth="1"/>
  </cols>
  <sheetData>
    <row r="1" spans="1:8" x14ac:dyDescent="0.75">
      <c r="A1" s="1" t="s">
        <v>15</v>
      </c>
      <c r="B1" s="3"/>
      <c r="C1" s="1"/>
    </row>
    <row r="2" spans="1:8" x14ac:dyDescent="0.75">
      <c r="A2" s="1" t="s">
        <v>11</v>
      </c>
      <c r="B2" s="1"/>
      <c r="C2" s="1"/>
    </row>
    <row r="3" spans="1:8" x14ac:dyDescent="0.75">
      <c r="A3" s="1" t="s">
        <v>8</v>
      </c>
      <c r="B3" s="9"/>
      <c r="C3" s="1"/>
    </row>
    <row r="4" spans="1:8" x14ac:dyDescent="0.75">
      <c r="A4" s="1" t="s">
        <v>7</v>
      </c>
      <c r="B4" s="2"/>
      <c r="C4" s="1"/>
    </row>
    <row r="5" spans="1:8" x14ac:dyDescent="0.75">
      <c r="A5" s="1" t="s">
        <v>10</v>
      </c>
      <c r="B5" s="2"/>
      <c r="C5" s="1"/>
    </row>
    <row r="6" spans="1:8" x14ac:dyDescent="0.75">
      <c r="A6" s="1" t="s">
        <v>17</v>
      </c>
      <c r="B6" s="9"/>
      <c r="C6" s="1" t="s">
        <v>6</v>
      </c>
    </row>
    <row r="7" spans="1:8" x14ac:dyDescent="0.75">
      <c r="A7" s="1" t="s">
        <v>9</v>
      </c>
      <c r="B7" s="9"/>
      <c r="C7" s="1" t="s">
        <v>5</v>
      </c>
    </row>
    <row r="9" spans="1:8" x14ac:dyDescent="0.75">
      <c r="A9" s="10" t="s">
        <v>49</v>
      </c>
      <c r="B9" s="19"/>
      <c r="C9" s="20"/>
      <c r="D9" s="20"/>
      <c r="E9" s="20"/>
      <c r="F9" s="20"/>
      <c r="G9" s="20"/>
      <c r="H9" s="21"/>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B383A-6AEC-4341-8013-4A2463CA3CC8}">
  <sheetPr codeName="Sheet68">
    <tabColor rgb="FF3333FF"/>
  </sheetPr>
  <dimension ref="A1:H11"/>
  <sheetViews>
    <sheetView zoomScale="130" zoomScaleNormal="130" workbookViewId="0">
      <selection activeCell="B2" sqref="B2"/>
    </sheetView>
  </sheetViews>
  <sheetFormatPr defaultRowHeight="14.75" x14ac:dyDescent="0.75"/>
  <cols>
    <col min="1" max="1" width="19.76953125" customWidth="1"/>
    <col min="2" max="2" width="15.08984375" bestFit="1" customWidth="1"/>
    <col min="5" max="5" width="12.54296875" bestFit="1" customWidth="1"/>
  </cols>
  <sheetData>
    <row r="1" spans="1:8" x14ac:dyDescent="0.75">
      <c r="A1" s="6" t="s">
        <v>39</v>
      </c>
      <c r="B1" s="6"/>
      <c r="D1" s="6" t="s">
        <v>40</v>
      </c>
      <c r="E1" s="6"/>
    </row>
    <row r="2" spans="1:8" x14ac:dyDescent="0.75">
      <c r="A2" s="1" t="s">
        <v>10</v>
      </c>
      <c r="B2" s="35"/>
      <c r="D2" s="1" t="s">
        <v>10</v>
      </c>
      <c r="E2" s="35"/>
    </row>
    <row r="3" spans="1:8" x14ac:dyDescent="0.75">
      <c r="A3" s="1" t="s">
        <v>9</v>
      </c>
      <c r="B3" s="1"/>
      <c r="D3" s="1" t="s">
        <v>9</v>
      </c>
      <c r="E3" s="1"/>
    </row>
    <row r="4" spans="1:8" x14ac:dyDescent="0.75">
      <c r="A4" s="1" t="s">
        <v>8</v>
      </c>
      <c r="B4" s="3"/>
      <c r="D4" s="1" t="s">
        <v>8</v>
      </c>
      <c r="E4" s="3"/>
    </row>
    <row r="5" spans="1:8" x14ac:dyDescent="0.75">
      <c r="A5" s="1" t="s">
        <v>11</v>
      </c>
      <c r="B5" s="1"/>
      <c r="D5" s="1" t="s">
        <v>11</v>
      </c>
      <c r="E5" s="1"/>
    </row>
    <row r="6" spans="1:8" x14ac:dyDescent="0.75">
      <c r="A6" s="1" t="s">
        <v>7</v>
      </c>
      <c r="B6" s="36"/>
      <c r="D6" s="1" t="s">
        <v>7</v>
      </c>
      <c r="E6" s="36"/>
    </row>
    <row r="8" spans="1:8" x14ac:dyDescent="0.75">
      <c r="A8" s="10" t="s">
        <v>49</v>
      </c>
      <c r="B8" s="19"/>
      <c r="C8" s="20"/>
      <c r="D8" s="20"/>
      <c r="E8" s="20"/>
      <c r="F8" s="20"/>
      <c r="G8" s="20"/>
      <c r="H8" s="21"/>
    </row>
    <row r="10" spans="1:8" x14ac:dyDescent="0.75">
      <c r="B10" s="1" t="s">
        <v>42</v>
      </c>
      <c r="E10" s="1" t="s">
        <v>42</v>
      </c>
    </row>
    <row r="11" spans="1:8" x14ac:dyDescent="0.75">
      <c r="B11" s="9"/>
      <c r="E11"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A4766-D10A-47A2-AA23-0F29A7DC1199}">
  <sheetPr codeName="Sheet5">
    <tabColor theme="1"/>
  </sheetPr>
  <dimension ref="A1:E22"/>
  <sheetViews>
    <sheetView tabSelected="1" workbookViewId="0"/>
  </sheetViews>
  <sheetFormatPr defaultRowHeight="14.75" x14ac:dyDescent="0.75"/>
  <cols>
    <col min="1" max="1" width="2.08984375" customWidth="1"/>
    <col min="2" max="2" width="3.31640625" customWidth="1"/>
    <col min="3" max="3" width="101.6796875" customWidth="1"/>
  </cols>
  <sheetData>
    <row r="1" spans="2:5" x14ac:dyDescent="0.75">
      <c r="E1" s="39"/>
    </row>
    <row r="2" spans="2:5" x14ac:dyDescent="0.75">
      <c r="B2" s="40" t="s">
        <v>142</v>
      </c>
      <c r="C2" s="41"/>
      <c r="E2" s="39"/>
    </row>
    <row r="3" spans="2:5" x14ac:dyDescent="0.75">
      <c r="B3" s="42"/>
      <c r="C3" s="43" t="s">
        <v>52</v>
      </c>
      <c r="E3" s="39"/>
    </row>
    <row r="4" spans="2:5" x14ac:dyDescent="0.75">
      <c r="B4" s="44" t="s">
        <v>53</v>
      </c>
      <c r="C4" s="41" t="s">
        <v>54</v>
      </c>
      <c r="E4" s="39"/>
    </row>
    <row r="5" spans="2:5" x14ac:dyDescent="0.75">
      <c r="B5" s="45"/>
      <c r="C5" s="46" t="s">
        <v>64</v>
      </c>
      <c r="E5" s="39"/>
    </row>
    <row r="6" spans="2:5" x14ac:dyDescent="0.75">
      <c r="B6" s="45"/>
      <c r="C6" s="46" t="s">
        <v>65</v>
      </c>
      <c r="E6" s="39"/>
    </row>
    <row r="7" spans="2:5" x14ac:dyDescent="0.75">
      <c r="B7" s="42"/>
      <c r="C7" s="47" t="s">
        <v>55</v>
      </c>
      <c r="E7" s="39"/>
    </row>
    <row r="8" spans="2:5" ht="162.25" x14ac:dyDescent="0.75">
      <c r="B8" s="48" t="s">
        <v>56</v>
      </c>
      <c r="C8" s="49" t="s">
        <v>143</v>
      </c>
      <c r="E8" s="39"/>
    </row>
    <row r="9" spans="2:5" ht="29.5" x14ac:dyDescent="0.75">
      <c r="B9" s="50" t="s">
        <v>57</v>
      </c>
      <c r="C9" s="51" t="s">
        <v>58</v>
      </c>
      <c r="E9" s="39"/>
    </row>
    <row r="10" spans="2:5" x14ac:dyDescent="0.75">
      <c r="B10" s="44" t="s">
        <v>59</v>
      </c>
      <c r="C10" s="41" t="s">
        <v>60</v>
      </c>
      <c r="E10" s="39"/>
    </row>
    <row r="11" spans="2:5" x14ac:dyDescent="0.75">
      <c r="B11" s="42"/>
      <c r="C11" s="47" t="s">
        <v>61</v>
      </c>
      <c r="E11" s="39"/>
    </row>
    <row r="12" spans="2:5" x14ac:dyDescent="0.75">
      <c r="B12" s="52" t="s">
        <v>62</v>
      </c>
      <c r="C12" s="53" t="s">
        <v>66</v>
      </c>
      <c r="E12" s="39"/>
    </row>
    <row r="13" spans="2:5" x14ac:dyDescent="0.75">
      <c r="B13" s="54"/>
      <c r="C13" s="55"/>
      <c r="E13" s="39"/>
    </row>
    <row r="14" spans="2:5" x14ac:dyDescent="0.75">
      <c r="B14" s="54" t="s">
        <v>63</v>
      </c>
      <c r="C14" s="55"/>
      <c r="E14" s="39"/>
    </row>
    <row r="15" spans="2:5" x14ac:dyDescent="0.75">
      <c r="B15" s="55"/>
      <c r="C15" s="55"/>
      <c r="E15" s="39"/>
    </row>
    <row r="16" spans="2:5" x14ac:dyDescent="0.75">
      <c r="B16" s="55"/>
      <c r="C16" s="55"/>
      <c r="E16" s="39"/>
    </row>
    <row r="17" spans="1:5" x14ac:dyDescent="0.75">
      <c r="B17" s="55"/>
      <c r="C17" s="55"/>
      <c r="E17" s="39"/>
    </row>
    <row r="18" spans="1:5" x14ac:dyDescent="0.75">
      <c r="B18" s="55"/>
      <c r="C18" s="55"/>
      <c r="E18" s="39"/>
    </row>
    <row r="19" spans="1:5" x14ac:dyDescent="0.75">
      <c r="E19" s="39"/>
    </row>
    <row r="20" spans="1:5" x14ac:dyDescent="0.75">
      <c r="E20" s="39"/>
    </row>
    <row r="21" spans="1:5" x14ac:dyDescent="0.75">
      <c r="A21" s="39"/>
      <c r="B21" s="39"/>
      <c r="C21" s="39"/>
      <c r="D21" s="39"/>
      <c r="E21" s="39"/>
    </row>
    <row r="22" spans="1:5" x14ac:dyDescent="0.75">
      <c r="A22" s="39"/>
      <c r="B22" s="39"/>
      <c r="C22" s="39"/>
      <c r="D22" s="39"/>
      <c r="E22" s="3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1EAA4-BCEE-4E0E-8BE6-F7AC1C7FE63F}">
  <sheetPr codeName="Sheet6">
    <tabColor rgb="FF3333FF"/>
  </sheetPr>
  <dimension ref="A1:K15"/>
  <sheetViews>
    <sheetView workbookViewId="0">
      <selection activeCell="A20" sqref="A20"/>
    </sheetView>
  </sheetViews>
  <sheetFormatPr defaultRowHeight="14.75" x14ac:dyDescent="0.75"/>
  <cols>
    <col min="2" max="2" width="10.54296875" bestFit="1" customWidth="1"/>
    <col min="3" max="3" width="3.54296875" customWidth="1"/>
    <col min="4" max="4" width="18.86328125" bestFit="1" customWidth="1"/>
    <col min="5" max="5" width="12.54296875" bestFit="1" customWidth="1"/>
    <col min="6" max="6" width="3.54296875" customWidth="1"/>
    <col min="7" max="7" width="20.08984375" bestFit="1" customWidth="1"/>
    <col min="8" max="8" width="10.54296875" bestFit="1" customWidth="1"/>
    <col min="9" max="9" width="3.54296875" customWidth="1"/>
    <col min="11" max="11" width="20.453125" bestFit="1" customWidth="1"/>
  </cols>
  <sheetData>
    <row r="1" spans="1:11" x14ac:dyDescent="0.75">
      <c r="A1" s="6">
        <v>4.0999999999999996</v>
      </c>
      <c r="B1" s="6"/>
      <c r="D1" s="6">
        <v>4.2</v>
      </c>
      <c r="E1" s="6"/>
      <c r="G1" s="6">
        <v>4.3</v>
      </c>
      <c r="H1" s="6"/>
      <c r="J1" s="6">
        <v>4.4000000000000004</v>
      </c>
      <c r="K1" s="6"/>
    </row>
    <row r="2" spans="1:11" x14ac:dyDescent="0.75">
      <c r="A2" s="1" t="s">
        <v>7</v>
      </c>
      <c r="B2" s="1"/>
      <c r="D2" s="1" t="s">
        <v>13</v>
      </c>
      <c r="E2" s="1"/>
      <c r="G2" s="1" t="s">
        <v>7</v>
      </c>
      <c r="H2" s="26"/>
      <c r="J2" s="1" t="s">
        <v>7</v>
      </c>
      <c r="K2" s="26">
        <v>10000</v>
      </c>
    </row>
    <row r="3" spans="1:11" x14ac:dyDescent="0.75">
      <c r="A3" s="1" t="s">
        <v>8</v>
      </c>
      <c r="B3" s="3"/>
      <c r="D3" s="1" t="s">
        <v>14</v>
      </c>
      <c r="E3" s="1"/>
      <c r="G3" s="1" t="s">
        <v>11</v>
      </c>
      <c r="H3" s="8"/>
      <c r="J3" s="1" t="s">
        <v>8</v>
      </c>
      <c r="K3" s="3">
        <v>7.0000000000000007E-2</v>
      </c>
    </row>
    <row r="4" spans="1:11" x14ac:dyDescent="0.75">
      <c r="A4" s="1" t="s">
        <v>11</v>
      </c>
      <c r="B4" s="8"/>
      <c r="D4" s="1" t="s">
        <v>12</v>
      </c>
      <c r="E4" s="27"/>
      <c r="G4" s="1" t="s">
        <v>9</v>
      </c>
      <c r="H4" s="1"/>
      <c r="J4" s="1" t="s">
        <v>11</v>
      </c>
      <c r="K4" s="8">
        <v>1</v>
      </c>
    </row>
    <row r="5" spans="1:11" x14ac:dyDescent="0.75">
      <c r="A5" s="1" t="s">
        <v>9</v>
      </c>
      <c r="B5" s="1"/>
      <c r="D5" s="1" t="s">
        <v>10</v>
      </c>
      <c r="E5" s="26"/>
      <c r="G5" s="1" t="s">
        <v>10</v>
      </c>
      <c r="H5" s="28"/>
      <c r="J5" s="1" t="s">
        <v>10</v>
      </c>
      <c r="K5" s="28">
        <v>20000</v>
      </c>
    </row>
    <row r="6" spans="1:11" x14ac:dyDescent="0.75">
      <c r="A6" s="1" t="s">
        <v>10</v>
      </c>
      <c r="B6" s="29"/>
      <c r="D6" s="1" t="s">
        <v>8</v>
      </c>
      <c r="E6" s="3"/>
      <c r="G6" s="1" t="s">
        <v>8</v>
      </c>
      <c r="H6" s="11"/>
      <c r="J6" s="10" t="s">
        <v>9</v>
      </c>
      <c r="K6" s="9"/>
    </row>
    <row r="7" spans="1:11" x14ac:dyDescent="0.75">
      <c r="D7" s="1" t="s">
        <v>11</v>
      </c>
      <c r="E7" s="1"/>
      <c r="G7" s="1" t="s">
        <v>16</v>
      </c>
      <c r="H7" s="9"/>
    </row>
    <row r="8" spans="1:11" x14ac:dyDescent="0.75">
      <c r="D8" s="1" t="s">
        <v>9</v>
      </c>
      <c r="E8" s="27"/>
    </row>
    <row r="9" spans="1:11" x14ac:dyDescent="0.75">
      <c r="D9" s="1" t="s">
        <v>7</v>
      </c>
      <c r="E9" s="9"/>
      <c r="J9" s="6">
        <v>4.4000000000000004</v>
      </c>
      <c r="K9" s="6"/>
    </row>
    <row r="10" spans="1:11" x14ac:dyDescent="0.75">
      <c r="J10" s="1" t="s">
        <v>7</v>
      </c>
      <c r="K10" s="26">
        <v>10000</v>
      </c>
    </row>
    <row r="11" spans="1:11" x14ac:dyDescent="0.75">
      <c r="J11" s="1" t="s">
        <v>8</v>
      </c>
      <c r="K11" s="3">
        <v>7.0000000000000007E-2</v>
      </c>
    </row>
    <row r="12" spans="1:11" x14ac:dyDescent="0.75">
      <c r="J12" s="1" t="s">
        <v>11</v>
      </c>
      <c r="K12" s="8">
        <v>1</v>
      </c>
    </row>
    <row r="13" spans="1:11" x14ac:dyDescent="0.75">
      <c r="J13" s="1" t="s">
        <v>10</v>
      </c>
      <c r="K13" s="28">
        <v>30000</v>
      </c>
    </row>
    <row r="14" spans="1:11" x14ac:dyDescent="0.75">
      <c r="J14" s="10" t="s">
        <v>17</v>
      </c>
      <c r="K14" s="9"/>
    </row>
    <row r="15" spans="1:11" x14ac:dyDescent="0.75">
      <c r="J15" s="1" t="s">
        <v>9</v>
      </c>
      <c r="K15" s="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C5947-B79A-4401-B774-0A880A76BE53}">
  <sheetPr codeName="Sheet36">
    <tabColor rgb="FF3333FF"/>
  </sheetPr>
  <dimension ref="A1:B3"/>
  <sheetViews>
    <sheetView zoomScale="70" zoomScaleNormal="70" workbookViewId="0">
      <selection activeCell="B20" sqref="B20"/>
    </sheetView>
  </sheetViews>
  <sheetFormatPr defaultRowHeight="14.75" x14ac:dyDescent="0.75"/>
  <cols>
    <col min="2" max="2" width="99.08984375" customWidth="1"/>
  </cols>
  <sheetData>
    <row r="1" spans="1:2" ht="113.25" customHeight="1" x14ac:dyDescent="0.75">
      <c r="A1" s="14">
        <v>4.0999999999999996</v>
      </c>
      <c r="B1" s="13"/>
    </row>
    <row r="2" spans="1:2" ht="113.25" customHeight="1" x14ac:dyDescent="0.75">
      <c r="A2" s="14">
        <v>4.2</v>
      </c>
      <c r="B2" s="13"/>
    </row>
    <row r="3" spans="1:2" ht="113.25" customHeight="1" x14ac:dyDescent="0.75">
      <c r="A3" s="14">
        <v>4.3</v>
      </c>
      <c r="B3" s="1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DE91A-586B-4FD4-B0CD-B32929892D53}">
  <sheetPr codeName="Sheet38">
    <tabColor rgb="FF3333FF"/>
  </sheetPr>
  <dimension ref="A1:E11"/>
  <sheetViews>
    <sheetView workbookViewId="0">
      <selection activeCell="B2" sqref="B2"/>
    </sheetView>
  </sheetViews>
  <sheetFormatPr defaultRowHeight="14.75" x14ac:dyDescent="0.75"/>
  <cols>
    <col min="1" max="1" width="32.54296875" bestFit="1" customWidth="1"/>
    <col min="2" max="2" width="11.54296875" bestFit="1" customWidth="1"/>
    <col min="5" max="5" width="11.54296875" bestFit="1" customWidth="1"/>
  </cols>
  <sheetData>
    <row r="1" spans="1:5" x14ac:dyDescent="0.75">
      <c r="A1" s="16" t="s">
        <v>47</v>
      </c>
      <c r="B1" s="16"/>
      <c r="D1" t="s">
        <v>48</v>
      </c>
    </row>
    <row r="2" spans="1:5" x14ac:dyDescent="0.75">
      <c r="A2" s="1" t="s">
        <v>1</v>
      </c>
      <c r="B2" s="1"/>
      <c r="D2" s="1" t="s">
        <v>1</v>
      </c>
      <c r="E2" s="1"/>
    </row>
    <row r="3" spans="1:5" x14ac:dyDescent="0.75">
      <c r="A3" s="1"/>
      <c r="B3" s="1"/>
      <c r="D3" s="1" t="s">
        <v>2</v>
      </c>
      <c r="E3" s="1"/>
    </row>
    <row r="4" spans="1:5" x14ac:dyDescent="0.75">
      <c r="A4" s="1" t="s">
        <v>0</v>
      </c>
      <c r="B4" s="1"/>
      <c r="D4" s="1" t="s">
        <v>0</v>
      </c>
      <c r="E4" s="1"/>
    </row>
    <row r="5" spans="1:5" x14ac:dyDescent="0.75">
      <c r="A5" s="1" t="s">
        <v>4</v>
      </c>
      <c r="B5" s="1"/>
      <c r="D5" s="1" t="s">
        <v>4</v>
      </c>
      <c r="E5" s="1"/>
    </row>
    <row r="6" spans="1:5" x14ac:dyDescent="0.75">
      <c r="A6" s="1" t="s">
        <v>3</v>
      </c>
      <c r="B6" s="7"/>
      <c r="D6" s="1" t="s">
        <v>3</v>
      </c>
      <c r="E6" s="30"/>
    </row>
    <row r="7" spans="1:5" x14ac:dyDescent="0.75">
      <c r="D7" s="1" t="s">
        <v>3</v>
      </c>
      <c r="E7" s="7"/>
    </row>
    <row r="9" spans="1:5" x14ac:dyDescent="0.75">
      <c r="A9" s="1" t="str">
        <f>A1&amp;" "&amp;A6</f>
        <v>1st Bank FV</v>
      </c>
      <c r="B9" s="7"/>
    </row>
    <row r="10" spans="1:5" x14ac:dyDescent="0.75">
      <c r="A10" s="1" t="str">
        <f>D1&amp;" "&amp;D6</f>
        <v>2nd Bank FV</v>
      </c>
      <c r="B10" s="7"/>
    </row>
    <row r="11" spans="1:5" x14ac:dyDescent="0.75">
      <c r="A11" s="1" t="s">
        <v>21</v>
      </c>
      <c r="B11"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6AAA1-C846-411E-8FD0-6D65F7A0B8E7}">
  <sheetPr codeName="Sheet40">
    <tabColor rgb="FF3333FF"/>
  </sheetPr>
  <dimension ref="A1:G5"/>
  <sheetViews>
    <sheetView zoomScale="115" zoomScaleNormal="115" workbookViewId="0">
      <selection activeCell="F2" sqref="F2"/>
    </sheetView>
  </sheetViews>
  <sheetFormatPr defaultColWidth="16.453125" defaultRowHeight="14.75" x14ac:dyDescent="0.75"/>
  <cols>
    <col min="1" max="1" width="4.08984375" bestFit="1" customWidth="1"/>
    <col min="2" max="2" width="16.453125" customWidth="1"/>
    <col min="3" max="3" width="13" customWidth="1"/>
    <col min="4" max="4" width="16.453125" customWidth="1"/>
    <col min="5" max="5" width="13" customWidth="1"/>
    <col min="6" max="7" width="24.6796875" customWidth="1"/>
  </cols>
  <sheetData>
    <row r="1" spans="1:7" s="5" customFormat="1" ht="29.5" x14ac:dyDescent="0.75">
      <c r="A1" s="12" t="s">
        <v>25</v>
      </c>
      <c r="B1" s="12" t="s">
        <v>0</v>
      </c>
      <c r="C1" s="12" t="s">
        <v>22</v>
      </c>
      <c r="D1" s="12" t="s">
        <v>23</v>
      </c>
      <c r="E1" s="12" t="s">
        <v>24</v>
      </c>
      <c r="F1" s="12" t="s">
        <v>3</v>
      </c>
      <c r="G1"/>
    </row>
    <row r="2" spans="1:7" x14ac:dyDescent="0.75">
      <c r="A2" s="15">
        <v>1</v>
      </c>
      <c r="B2" s="26"/>
      <c r="C2" s="1"/>
      <c r="D2" s="31"/>
      <c r="E2" s="1"/>
      <c r="F2" s="30"/>
    </row>
    <row r="3" spans="1:7" x14ac:dyDescent="0.75">
      <c r="A3" s="15">
        <v>2</v>
      </c>
      <c r="B3" s="26"/>
      <c r="C3" s="1"/>
      <c r="D3" s="31"/>
      <c r="E3" s="1"/>
      <c r="F3" s="30"/>
    </row>
    <row r="4" spans="1:7" x14ac:dyDescent="0.75">
      <c r="A4" s="15">
        <v>3</v>
      </c>
      <c r="B4" s="26"/>
      <c r="C4" s="1"/>
      <c r="D4" s="31"/>
      <c r="E4" s="1"/>
      <c r="F4" s="30"/>
    </row>
    <row r="5" spans="1:7" x14ac:dyDescent="0.75">
      <c r="A5" s="15">
        <v>4</v>
      </c>
      <c r="B5" s="28"/>
      <c r="C5" s="1"/>
      <c r="D5" s="31"/>
      <c r="E5" s="1"/>
      <c r="F5" s="3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7FBC5-33B6-4EE7-A88F-91D3295503BA}">
  <sheetPr codeName="Sheet42">
    <tabColor rgb="FF3333FF"/>
  </sheetPr>
  <dimension ref="A1:F5"/>
  <sheetViews>
    <sheetView zoomScale="115" zoomScaleNormal="115" workbookViewId="0">
      <selection activeCell="B2" sqref="B2"/>
    </sheetView>
  </sheetViews>
  <sheetFormatPr defaultColWidth="16.453125" defaultRowHeight="14.75" x14ac:dyDescent="0.75"/>
  <cols>
    <col min="1" max="1" width="4.08984375" bestFit="1" customWidth="1"/>
    <col min="2" max="2" width="25.86328125" customWidth="1"/>
    <col min="3" max="3" width="13" customWidth="1"/>
    <col min="4" max="4" width="16.453125" customWidth="1"/>
    <col min="5" max="5" width="13" customWidth="1"/>
  </cols>
  <sheetData>
    <row r="1" spans="1:6" s="5" customFormat="1" ht="29.5" x14ac:dyDescent="0.75">
      <c r="A1" s="12" t="s">
        <v>25</v>
      </c>
      <c r="B1" s="12" t="s">
        <v>0</v>
      </c>
      <c r="C1" s="12" t="s">
        <v>22</v>
      </c>
      <c r="D1" s="12" t="s">
        <v>23</v>
      </c>
      <c r="E1" s="12" t="s">
        <v>24</v>
      </c>
      <c r="F1" s="12" t="s">
        <v>3</v>
      </c>
    </row>
    <row r="2" spans="1:6" x14ac:dyDescent="0.75">
      <c r="A2" s="15">
        <v>1</v>
      </c>
      <c r="B2" s="30"/>
      <c r="C2" s="1"/>
      <c r="D2" s="31"/>
      <c r="E2" s="1"/>
      <c r="F2" s="26"/>
    </row>
    <row r="3" spans="1:6" x14ac:dyDescent="0.75">
      <c r="A3" s="15">
        <v>2</v>
      </c>
      <c r="B3" s="30"/>
      <c r="C3" s="1"/>
      <c r="D3" s="31"/>
      <c r="E3" s="1"/>
      <c r="F3" s="26"/>
    </row>
    <row r="4" spans="1:6" x14ac:dyDescent="0.75">
      <c r="A4" s="15">
        <v>3</v>
      </c>
      <c r="B4" s="30"/>
      <c r="C4" s="1"/>
      <c r="D4" s="31"/>
      <c r="E4" s="1"/>
      <c r="F4" s="26"/>
    </row>
    <row r="5" spans="1:6" x14ac:dyDescent="0.75">
      <c r="A5" s="15">
        <v>4</v>
      </c>
      <c r="B5" s="30"/>
      <c r="C5" s="1"/>
      <c r="D5" s="31"/>
      <c r="E5" s="1"/>
      <c r="F5" s="2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ECB80-9DF2-48DD-BE17-99D9B10B92A9}">
  <sheetPr codeName="Sheet44">
    <tabColor rgb="FF3333FF"/>
  </sheetPr>
  <dimension ref="A1:F5"/>
  <sheetViews>
    <sheetView zoomScale="115" zoomScaleNormal="115" workbookViewId="0">
      <selection activeCell="B2" sqref="B2"/>
    </sheetView>
  </sheetViews>
  <sheetFormatPr defaultColWidth="16.453125" defaultRowHeight="14.75" x14ac:dyDescent="0.75"/>
  <cols>
    <col min="1" max="1" width="4.08984375" bestFit="1" customWidth="1"/>
    <col min="2" max="2" width="16.453125" customWidth="1"/>
    <col min="3" max="3" width="13" customWidth="1"/>
    <col min="4" max="4" width="20.453125" bestFit="1" customWidth="1"/>
    <col min="5" max="5" width="13" customWidth="1"/>
  </cols>
  <sheetData>
    <row r="1" spans="1:6" s="5" customFormat="1" ht="29.5" x14ac:dyDescent="0.75">
      <c r="A1" s="12" t="s">
        <v>25</v>
      </c>
      <c r="B1" s="12" t="s">
        <v>0</v>
      </c>
      <c r="C1" s="12" t="s">
        <v>22</v>
      </c>
      <c r="D1" s="12" t="s">
        <v>23</v>
      </c>
      <c r="E1" s="12" t="s">
        <v>24</v>
      </c>
      <c r="F1" s="12" t="s">
        <v>3</v>
      </c>
    </row>
    <row r="2" spans="1:6" x14ac:dyDescent="0.75">
      <c r="A2" s="15">
        <v>1</v>
      </c>
      <c r="B2" s="26"/>
      <c r="C2" s="1"/>
      <c r="D2" s="32"/>
      <c r="E2" s="1"/>
      <c r="F2" s="26"/>
    </row>
    <row r="3" spans="1:6" x14ac:dyDescent="0.75">
      <c r="A3" s="15">
        <v>2</v>
      </c>
      <c r="B3" s="26"/>
      <c r="C3" s="1"/>
      <c r="D3" s="32"/>
      <c r="E3" s="1"/>
      <c r="F3" s="26"/>
    </row>
    <row r="4" spans="1:6" x14ac:dyDescent="0.75">
      <c r="A4" s="15">
        <v>3</v>
      </c>
      <c r="B4" s="26"/>
      <c r="C4" s="1"/>
      <c r="D4" s="32"/>
      <c r="E4" s="1"/>
      <c r="F4" s="26"/>
    </row>
    <row r="5" spans="1:6" x14ac:dyDescent="0.75">
      <c r="A5" s="15">
        <v>4</v>
      </c>
      <c r="B5" s="26"/>
      <c r="C5" s="1"/>
      <c r="D5" s="32"/>
      <c r="E5" s="1"/>
      <c r="F5" s="2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14326-77CE-4220-85D5-31B090AFCEAD}">
  <sheetPr codeName="Sheet46">
    <tabColor rgb="FF3333FF"/>
  </sheetPr>
  <dimension ref="A1:F5"/>
  <sheetViews>
    <sheetView zoomScale="115" zoomScaleNormal="115" workbookViewId="0">
      <selection activeCell="B2" sqref="B2"/>
    </sheetView>
  </sheetViews>
  <sheetFormatPr defaultColWidth="16.453125" defaultRowHeight="14.75" x14ac:dyDescent="0.75"/>
  <cols>
    <col min="1" max="1" width="4.08984375" bestFit="1" customWidth="1"/>
    <col min="2" max="2" width="16.453125" customWidth="1"/>
    <col min="3" max="3" width="13" customWidth="1"/>
    <col min="4" max="4" width="16.453125" customWidth="1"/>
    <col min="5" max="5" width="13" customWidth="1"/>
  </cols>
  <sheetData>
    <row r="1" spans="1:6" s="5" customFormat="1" ht="29.5" x14ac:dyDescent="0.75">
      <c r="A1" s="12" t="s">
        <v>25</v>
      </c>
      <c r="B1" s="12" t="s">
        <v>0</v>
      </c>
      <c r="C1" s="12" t="s">
        <v>22</v>
      </c>
      <c r="D1" s="12" t="s">
        <v>23</v>
      </c>
      <c r="E1" s="12" t="s">
        <v>24</v>
      </c>
      <c r="F1" s="12" t="s">
        <v>3</v>
      </c>
    </row>
    <row r="2" spans="1:6" x14ac:dyDescent="0.75">
      <c r="A2" s="15">
        <v>1</v>
      </c>
      <c r="B2" s="26"/>
      <c r="C2" s="9"/>
      <c r="D2" s="31"/>
      <c r="E2" s="1"/>
      <c r="F2" s="26"/>
    </row>
    <row r="3" spans="1:6" x14ac:dyDescent="0.75">
      <c r="A3" s="15">
        <v>2</v>
      </c>
      <c r="B3" s="26"/>
      <c r="C3" s="9"/>
      <c r="D3" s="31"/>
      <c r="E3" s="1"/>
      <c r="F3" s="26"/>
    </row>
    <row r="4" spans="1:6" x14ac:dyDescent="0.75">
      <c r="A4" s="15">
        <v>3</v>
      </c>
      <c r="B4" s="26"/>
      <c r="C4" s="9"/>
      <c r="D4" s="31"/>
      <c r="E4" s="1"/>
      <c r="F4" s="26"/>
    </row>
    <row r="5" spans="1:6" x14ac:dyDescent="0.75">
      <c r="A5" s="15">
        <v>4</v>
      </c>
      <c r="B5" s="26"/>
      <c r="C5" s="9"/>
      <c r="D5" s="31"/>
      <c r="E5" s="1"/>
      <c r="F5" s="2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Score</vt:lpstr>
      <vt:lpstr>Homework Templates ==&gt;</vt:lpstr>
      <vt:lpstr>ST (4.1,4.2,4.3,4.4) (T)</vt:lpstr>
      <vt:lpstr>CriticalThink 4.1,4.2,4.3(T)</vt:lpstr>
      <vt:lpstr>(T) Q&amp;P(1)</vt:lpstr>
      <vt:lpstr>(T) Q&amp;P(2)</vt:lpstr>
      <vt:lpstr>(T) Q&amp;P(3)</vt:lpstr>
      <vt:lpstr>(T) Q&amp;P(4)</vt:lpstr>
      <vt:lpstr>(T) Q&amp;P(5)</vt:lpstr>
      <vt:lpstr>(T) Q&amp;P(6)</vt:lpstr>
      <vt:lpstr>(T) Q&amp;P(10)</vt:lpstr>
      <vt:lpstr>(T) Q&amp;P(11)</vt:lpstr>
      <vt:lpstr>(T) Q&amp;P(18)</vt:lpstr>
      <vt:lpstr>(T) Q&amp;P(19)</vt:lpstr>
      <vt:lpstr>(T) Q&amp;P(22)</vt:lpstr>
      <vt:lpstr>(T) Q&amp;P(23)</vt:lpstr>
      <vt:lpstr>(T) Q&amp;P(25)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Gel</dc:creator>
  <cp:lastModifiedBy>Girvin, Michael</cp:lastModifiedBy>
  <cp:lastPrinted>2007-11-01T15:27:50Z</cp:lastPrinted>
  <dcterms:created xsi:type="dcterms:W3CDTF">2007-10-24T20:30:50Z</dcterms:created>
  <dcterms:modified xsi:type="dcterms:W3CDTF">2025-02-02T18:19:41Z</dcterms:modified>
</cp:coreProperties>
</file>