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/>
  <mc:AlternateContent xmlns:mc="http://schemas.openxmlformats.org/markup-compatibility/2006">
    <mc:Choice Requires="x15">
      <x15ac:absPath xmlns:x15ac="http://schemas.microsoft.com/office/spreadsheetml/2010/11/ac" url="C:\Users\mgirvin\Desktop\00-348\Projects\Project02\"/>
    </mc:Choice>
  </mc:AlternateContent>
  <xr:revisionPtr revIDLastSave="0" documentId="13_ncr:10000001_{701A74E0-5EDE-44D6-919A-4629D5EDE2D0}" xr6:coauthVersionLast="47" xr6:coauthVersionMax="47" xr10:uidLastSave="{00000000-0000-0000-0000-000000000000}"/>
  <bookViews>
    <workbookView xWindow="-90" yWindow="-90" windowWidth="19380" windowHeight="10380" tabRatio="793" firstSheet="1" activeTab="1" xr2:uid="{00000000-000D-0000-FFFF-FFFF00000000}"/>
  </bookViews>
  <sheets>
    <sheet name="Score" sheetId="2" state="hidden" r:id="rId1"/>
    <sheet name="Initial-Instructions" sheetId="3" r:id="rId2"/>
    <sheet name="P(1)" sheetId="1" r:id="rId3"/>
    <sheet name="P(2)" sheetId="7" r:id="rId4"/>
    <sheet name="P(3)" sheetId="11" r:id="rId5"/>
    <sheet name="P(4)" sheetId="4" r:id="rId6"/>
  </sheets>
  <externalReferences>
    <externalReference r:id="rId7"/>
  </externalReferences>
  <definedNames>
    <definedName name="_xlpm.currTbl" hidden="1">#NAME?</definedName>
    <definedName name="_xlpm.rng" hidden="1">#NAME?</definedName>
    <definedName name="_xlpm.row" hidden="1">#NAME?</definedName>
    <definedName name="_xlpm.start" hidden="1">#NAME?</definedName>
    <definedName name="_xlpm.values" hidden="1">#NAME?</definedName>
    <definedName name="Sales">'[1]Video 18'!$C$2:$C$10</definedName>
    <definedName name="SalesRep">'[1]Video 18'!$D$2:$D$10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E80" i="11" a="1"/>
  <c r="E80" i="11" s="1"/>
  <c r="E79" i="11" a="1"/>
  <c r="E79" i="11" s="1"/>
  <c r="E78" i="11" a="1"/>
  <c r="E78" i="11" s="1"/>
  <c r="E77" i="11" a="1"/>
  <c r="E77" i="11" s="1"/>
  <c r="E76" i="11" a="1"/>
  <c r="E76" i="11" s="1"/>
  <c r="E75" i="11" a="1"/>
  <c r="E75" i="11" s="1"/>
  <c r="E74" i="11" a="1"/>
  <c r="E74" i="11" s="1"/>
  <c r="E73" i="11" a="1"/>
  <c r="E73" i="11" s="1"/>
  <c r="E72" i="11" a="1"/>
  <c r="E72" i="11" s="1"/>
  <c r="E71" i="11" a="1"/>
  <c r="E71" i="11" s="1"/>
  <c r="E70" i="11" a="1"/>
  <c r="E70" i="11" s="1"/>
  <c r="E69" i="11" a="1"/>
  <c r="E69" i="11" s="1"/>
  <c r="E68" i="11" a="1"/>
  <c r="E68" i="11" s="1"/>
  <c r="E67" i="11" a="1"/>
  <c r="E67" i="11" s="1"/>
  <c r="E66" i="11" a="1"/>
  <c r="E66" i="11" s="1"/>
  <c r="E65" i="11" a="1"/>
  <c r="E65" i="11" s="1"/>
  <c r="E64" i="11" a="1"/>
  <c r="E64" i="11" s="1"/>
  <c r="E63" i="11" a="1"/>
  <c r="E63" i="11" s="1"/>
  <c r="E62" i="11" a="1"/>
  <c r="E62" i="11" s="1"/>
  <c r="E61" i="11" a="1"/>
  <c r="E61" i="11" s="1"/>
  <c r="E60" i="11" a="1"/>
  <c r="E60" i="11" s="1"/>
  <c r="E59" i="11" a="1"/>
  <c r="E59" i="11" s="1"/>
  <c r="E58" i="11" a="1"/>
  <c r="E58" i="11" s="1"/>
  <c r="E57" i="11" a="1"/>
  <c r="E57" i="11" s="1"/>
  <c r="E56" i="11" a="1"/>
  <c r="E56" i="11" s="1"/>
  <c r="E55" i="11" a="1"/>
  <c r="E55" i="11" s="1"/>
  <c r="E54" i="11" a="1"/>
  <c r="E54" i="11" s="1"/>
  <c r="E53" i="11" a="1"/>
  <c r="E53" i="11" s="1"/>
  <c r="E52" i="11" a="1"/>
  <c r="E52" i="11" s="1"/>
  <c r="E51" i="11" a="1"/>
  <c r="E51" i="11" s="1"/>
  <c r="E50" i="11" a="1"/>
  <c r="E50" i="11" s="1"/>
  <c r="E49" i="11" a="1"/>
  <c r="E49" i="11" s="1"/>
  <c r="E48" i="11" a="1"/>
  <c r="E48" i="11" s="1"/>
  <c r="E47" i="11" a="1"/>
  <c r="E47" i="11" s="1"/>
  <c r="E46" i="11" a="1"/>
  <c r="E46" i="11" s="1"/>
  <c r="E45" i="11" a="1"/>
  <c r="E45" i="11" s="1"/>
  <c r="E44" i="11" a="1"/>
  <c r="E44" i="11" s="1"/>
  <c r="E43" i="11" a="1"/>
  <c r="E43" i="11" s="1"/>
  <c r="E42" i="11" a="1"/>
  <c r="E42" i="11" s="1"/>
  <c r="E41" i="11" a="1"/>
  <c r="E41" i="11" s="1"/>
  <c r="E40" i="11" a="1"/>
  <c r="E40" i="11" s="1"/>
  <c r="E39" i="11" a="1"/>
  <c r="E39" i="11" s="1"/>
  <c r="E38" i="11" a="1"/>
  <c r="E38" i="11" s="1"/>
  <c r="E37" i="11" a="1"/>
  <c r="E37" i="11" s="1"/>
  <c r="E36" i="11" a="1"/>
  <c r="E36" i="11" s="1"/>
  <c r="E35" i="11" a="1"/>
  <c r="E35" i="11" s="1"/>
  <c r="E34" i="11" a="1"/>
  <c r="E34" i="11" s="1"/>
  <c r="E33" i="11" a="1"/>
  <c r="E33" i="11" s="1"/>
  <c r="E32" i="11" a="1"/>
  <c r="E32" i="11" s="1"/>
  <c r="E31" i="11" a="1"/>
  <c r="E31" i="11" s="1"/>
  <c r="E30" i="11" a="1"/>
  <c r="E30" i="11" s="1"/>
  <c r="E29" i="11" a="1"/>
  <c r="E29" i="11" s="1"/>
  <c r="E28" i="11" a="1"/>
  <c r="E28" i="11" s="1"/>
  <c r="E27" i="11" a="1"/>
  <c r="E27" i="11" s="1"/>
  <c r="E26" i="11" a="1"/>
  <c r="E26" i="11" s="1"/>
  <c r="E25" i="11" a="1"/>
  <c r="E25" i="11" s="1"/>
  <c r="E24" i="11" a="1"/>
  <c r="E24" i="11" s="1"/>
  <c r="E23" i="11" a="1"/>
  <c r="E23" i="11" s="1"/>
  <c r="E22" i="11" a="1"/>
  <c r="E22" i="11" s="1"/>
  <c r="E21" i="11" a="1"/>
  <c r="E21" i="11" s="1"/>
  <c r="E20" i="11" a="1"/>
  <c r="E20" i="11" s="1"/>
  <c r="E19" i="11" a="1"/>
  <c r="E19" i="11" s="1"/>
  <c r="E18" i="11" a="1"/>
  <c r="E18" i="11" s="1"/>
  <c r="E17" i="11" a="1"/>
  <c r="E17" i="11" s="1"/>
  <c r="E16" i="11" a="1"/>
  <c r="E16" i="11" s="1"/>
  <c r="E15" i="11" a="1"/>
  <c r="E15" i="11" s="1"/>
  <c r="E14" i="11" a="1"/>
  <c r="E14" i="11" s="1"/>
  <c r="E13" i="11" a="1"/>
  <c r="E13" i="11" s="1"/>
  <c r="E12" i="11" a="1"/>
  <c r="E12" i="11" s="1"/>
  <c r="E11" i="11" a="1"/>
  <c r="E11" i="11" s="1"/>
  <c r="E10" i="11" a="1"/>
  <c r="E10" i="11" s="1"/>
  <c r="E9" i="11" a="1"/>
  <c r="E9" i="11" s="1"/>
  <c r="E8" i="11" a="1"/>
  <c r="E8" i="11" s="1"/>
  <c r="C4" i="7"/>
  <c r="C3" i="7"/>
  <c r="C4" i="1"/>
  <c r="C3" i="1"/>
  <c r="G8" i="4"/>
  <c r="AS3" i="4"/>
  <c r="C2" i="4"/>
  <c r="F24" i="2"/>
  <c r="E24" i="2"/>
  <c r="E25" i="2" l="1"/>
  <c r="D23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<sst xmlns="http://schemas.openxmlformats.org/spreadsheetml/2006/main" count="737" uniqueCount="127">
  <si>
    <t>Problem</t>
  </si>
  <si>
    <t>Description</t>
  </si>
  <si>
    <t>Possible Points</t>
  </si>
  <si>
    <t>Earned Points</t>
  </si>
  <si>
    <t>Note</t>
  </si>
  <si>
    <t>Stuff for IF function:</t>
  </si>
  <si>
    <t>Total Possible Points</t>
  </si>
  <si>
    <t>Is Test Submitted Past due date-time?</t>
  </si>
  <si>
    <t>No</t>
  </si>
  <si>
    <t>Your Earned Test Score:</t>
  </si>
  <si>
    <t>Be sure to scroll up to see whole score sheet.</t>
  </si>
  <si>
    <t>fall 2022</t>
  </si>
  <si>
    <t>r#@$A22w44x66y77z</t>
  </si>
  <si>
    <t xml:space="preserve">    </t>
  </si>
  <si>
    <t>Project Instructions:</t>
  </si>
  <si>
    <t>1)</t>
  </si>
  <si>
    <t>You must rename each project file so that the file name contains your name.</t>
  </si>
  <si>
    <r>
      <t xml:space="preserve">Tests that do not follow this naming rule are scored as </t>
    </r>
    <r>
      <rPr>
        <b/>
        <sz val="11"/>
        <color theme="1"/>
        <rFont val="Calibri"/>
        <family val="2"/>
        <scheme val="minor"/>
      </rPr>
      <t>zero</t>
    </r>
    <r>
      <rPr>
        <sz val="11"/>
        <color theme="1"/>
        <rFont val="Calibri"/>
        <family val="2"/>
        <scheme val="minor"/>
      </rPr>
      <t>.</t>
    </r>
  </si>
  <si>
    <t>2)</t>
  </si>
  <si>
    <t>3)</t>
  </si>
  <si>
    <r>
      <t xml:space="preserve">Late projects without a documentable emergency are assessed as a </t>
    </r>
    <r>
      <rPr>
        <b/>
        <sz val="11"/>
        <color theme="1"/>
        <rFont val="Calibri"/>
        <family val="2"/>
        <scheme val="minor"/>
      </rPr>
      <t>25% deduction</t>
    </r>
    <r>
      <rPr>
        <sz val="11"/>
        <color theme="1"/>
        <rFont val="Calibri"/>
        <family val="2"/>
        <scheme val="minor"/>
      </rPr>
      <t>.</t>
    </r>
  </si>
  <si>
    <t>You can hand in projects late if a documentable emergency occurs, like documented deaths or medical emergencies.</t>
  </si>
  <si>
    <t>4)</t>
  </si>
  <si>
    <t>The project score earned will count toward your grade for the class.</t>
  </si>
  <si>
    <t>If you have questions you can e-mail me at mgirvin@highline.edu</t>
  </si>
  <si>
    <t>Fall, 2022 File</t>
  </si>
  <si>
    <t>For example, if your name is “Sioux Noline” and the test file has the name “BI348Project02.xlsx",</t>
  </si>
  <si>
    <t>you MUST rename the file to become: “SiouxNolineBI348Project02.xlsx”.</t>
  </si>
  <si>
    <t>This project has four problems to complete on the worksheets with the names "P(1), P(2), P(3), P(4)".</t>
  </si>
  <si>
    <t>Post</t>
  </si>
  <si>
    <t>Time to Assemble Product at Post (Seconds)</t>
  </si>
  <si>
    <t>Less Than:</t>
  </si>
  <si>
    <t>Assembly Line With 12 Posts:</t>
  </si>
  <si>
    <t>Goal:</t>
  </si>
  <si>
    <t xml:space="preserve">Hint: One easy way to solve this is to use the GROUPBY function. In the values argument, you will have to </t>
  </si>
  <si>
    <t>create a helper column of 1 values (time is below hurdle) and 0 values (time is equal to or above hurdle).</t>
  </si>
  <si>
    <t>Picture of report =&gt;</t>
  </si>
  <si>
    <t>P2</t>
  </si>
  <si>
    <t>P 4</t>
  </si>
  <si>
    <t>Did you create a helper column with 1 values and 0 values, like: (D9:D596&lt;G6)+0?</t>
  </si>
  <si>
    <t>Did you get a final formula like this: =GROUPBY(C9:C596,(D9:D596&lt;G6)+0,SUM)?</t>
  </si>
  <si>
    <t>No.</t>
  </si>
  <si>
    <t>Date</t>
  </si>
  <si>
    <t>Region</t>
  </si>
  <si>
    <t>Price</t>
  </si>
  <si>
    <t>Units</t>
  </si>
  <si>
    <t>Product</t>
  </si>
  <si>
    <t>West</t>
  </si>
  <si>
    <t>Carlota</t>
  </si>
  <si>
    <t>Yanaki</t>
  </si>
  <si>
    <t>East</t>
  </si>
  <si>
    <t>Aspen</t>
  </si>
  <si>
    <t>South</t>
  </si>
  <si>
    <t>Mid West</t>
  </si>
  <si>
    <t>Sunset</t>
  </si>
  <si>
    <t>Delicate Arch</t>
  </si>
  <si>
    <t>Bellen</t>
  </si>
  <si>
    <t>Did you use the GROUPBY or PIVOTBY function?</t>
  </si>
  <si>
    <t>Did you create the report headers: {"Region","Min Units Sold","Max Units Sold"}?</t>
  </si>
  <si>
    <t>Did you use the MIN and MAX eta functions in HSTACK?</t>
  </si>
  <si>
    <t>Did you use a 0 value in the total_depth argument of GROUPBY to hide the total row?</t>
  </si>
  <si>
    <t>Did you use HSTACK in the function argument of the GROUPBY function to horizontally stack the two calculations?</t>
  </si>
  <si>
    <t>Did you use the DROP function to drop the automatic GROUPBY headers?</t>
  </si>
  <si>
    <t>Using a single cell reporting formula, create the report as it is shown to the right =&gt;</t>
  </si>
  <si>
    <t>the minimum units sold and the maximum units sold for each product.</t>
  </si>
  <si>
    <t>White Center</t>
  </si>
  <si>
    <t>Top Hat</t>
  </si>
  <si>
    <t>Highland Park</t>
  </si>
  <si>
    <t>Delridge</t>
  </si>
  <si>
    <t>Invoice</t>
  </si>
  <si>
    <t>Supplier</t>
  </si>
  <si>
    <t>0054833</t>
  </si>
  <si>
    <t>Anderson's</t>
  </si>
  <si>
    <t>3 mm, 5 ply Baltic Birch</t>
  </si>
  <si>
    <t>4 mm, 8 ply Baltic Birch</t>
  </si>
  <si>
    <t>5 mm, 10 ply Baltic Birch</t>
  </si>
  <si>
    <t>105483-965</t>
  </si>
  <si>
    <t>Plywood &amp; Door</t>
  </si>
  <si>
    <t>6 mm, 12 ply Baltic Birch</t>
  </si>
  <si>
    <t>Estonia Plywood</t>
  </si>
  <si>
    <t>0054981</t>
  </si>
  <si>
    <t>0-43-358470</t>
  </si>
  <si>
    <t>Latvia Wood &amp; Import</t>
  </si>
  <si>
    <t>105539-867</t>
  </si>
  <si>
    <t>0055043</t>
  </si>
  <si>
    <t>0-43-358541</t>
  </si>
  <si>
    <t>0-43-358720</t>
  </si>
  <si>
    <t>0055166</t>
  </si>
  <si>
    <t>105694-661</t>
  </si>
  <si>
    <t>0055238</t>
  </si>
  <si>
    <t>105982-138</t>
  </si>
  <si>
    <t>median price for each supplier.</t>
  </si>
  <si>
    <t>Did you use the PIVOTBY function?</t>
  </si>
  <si>
    <t>Did you create a formula like this:
=PIVOTBY(F11:F48,E11:E48,H11:H48,MEDIAN,,0,,0)</t>
  </si>
  <si>
    <t>Did you add the product column to the row_field argument?</t>
  </si>
  <si>
    <t>Did you add the supplier column to the col_field argument?</t>
  </si>
  <si>
    <t>Did you add 0 to the row_total_depth argument?</t>
  </si>
  <si>
    <t>Did you add 0 to the col_total_depth argument?</t>
  </si>
  <si>
    <t>Mallard</t>
  </si>
  <si>
    <t>Rock Pigeon</t>
  </si>
  <si>
    <t>American Crow</t>
  </si>
  <si>
    <t>Cackling Goose</t>
  </si>
  <si>
    <t>Black-capped Chickadee</t>
  </si>
  <si>
    <t>Ruby-crowned Kinglet</t>
  </si>
  <si>
    <t>American Robin</t>
  </si>
  <si>
    <t>Fox Sparrow</t>
  </si>
  <si>
    <t>Dark-eyed JuncoJunco</t>
  </si>
  <si>
    <t>Song Sparrow</t>
  </si>
  <si>
    <t>Spotted TowheePipilo</t>
  </si>
  <si>
    <t>Red-winged Blackbird</t>
  </si>
  <si>
    <t>Golden-crowned Kinglet</t>
  </si>
  <si>
    <t>Glaucous-winged Gull</t>
  </si>
  <si>
    <t>Northern Flicker</t>
  </si>
  <si>
    <t>Warbling Vireo</t>
  </si>
  <si>
    <t>Bewick's Wren</t>
  </si>
  <si>
    <t>Red-tailed Hawk</t>
  </si>
  <si>
    <t>Golden-crowned Sparrow</t>
  </si>
  <si>
    <t>Steller's Jay</t>
  </si>
  <si>
    <t>Neighborhoods Spotted</t>
  </si>
  <si>
    <t>South Seattle Bird Club  has a table of birds</t>
  </si>
  <si>
    <t>spotted in South Seattle neighborhoods:</t>
  </si>
  <si>
    <t>Neighborhood Abbreviations</t>
  </si>
  <si>
    <t>Bird Spotted</t>
  </si>
  <si>
    <t>Did you use the ARRAYTOTEXT eta LAMBDA function?</t>
  </si>
  <si>
    <t>P1</t>
  </si>
  <si>
    <t>P3</t>
  </si>
  <si>
    <t>Did you use the MEDIAN eta LAMBDA function?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</si>
</sst>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0" borderId="1" xfId="0" applyBorder="1"/>
    <xf numFmtId="0" fontId="3" fillId="4" borderId="2" xfId="0" applyFont="1" applyFill="1" applyBorder="1"/>
    <xf numFmtId="0" fontId="1" fillId="4" borderId="3" xfId="0" applyFont="1" applyFill="1" applyBorder="1" applyAlignment="1">
      <alignment horizontal="right" wrapText="1"/>
    </xf>
    <xf numFmtId="0" fontId="1" fillId="4" borderId="1" xfId="0" applyFont="1" applyFill="1" applyBorder="1"/>
    <xf numFmtId="0" fontId="0" fillId="0" borderId="1" xfId="0" applyBorder="1" applyAlignment="1">
      <alignment wrapText="1"/>
    </xf>
    <xf numFmtId="0" fontId="3" fillId="5" borderId="2" xfId="0" applyFont="1" applyFill="1" applyBorder="1"/>
    <xf numFmtId="0" fontId="1" fillId="5" borderId="3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0" fillId="6" borderId="2" xfId="0" applyFill="1" applyBorder="1"/>
    <xf numFmtId="0" fontId="0" fillId="6" borderId="3" xfId="0" applyFill="1" applyBorder="1" applyAlignment="1">
      <alignment wrapText="1"/>
    </xf>
    <xf numFmtId="0" fontId="2" fillId="6" borderId="1" xfId="0" applyFont="1" applyFill="1" applyBorder="1" applyAlignment="1">
      <alignment horizontal="right"/>
    </xf>
    <xf numFmtId="0" fontId="2" fillId="0" borderId="1" xfId="0" applyFont="1" applyBorder="1"/>
    <xf numFmtId="0" fontId="4" fillId="5" borderId="4" xfId="0" applyFont="1" applyFill="1" applyBorder="1" applyAlignment="1">
      <alignment horizontal="centerContinuous"/>
    </xf>
    <xf numFmtId="0" fontId="5" fillId="5" borderId="3" xfId="0" applyFont="1" applyFill="1" applyBorder="1" applyAlignment="1">
      <alignment horizontal="centerContinuous"/>
    </xf>
    <xf numFmtId="0" fontId="0" fillId="7" borderId="5" xfId="0" applyFill="1" applyBorder="1"/>
    <xf numFmtId="0" fontId="2" fillId="7" borderId="5" xfId="0" applyFont="1" applyFill="1" applyBorder="1"/>
    <xf numFmtId="0" fontId="0" fillId="7" borderId="0" xfId="0" applyFill="1"/>
    <xf numFmtId="0" fontId="6" fillId="7" borderId="0" xfId="0" applyFont="1" applyFill="1"/>
    <xf numFmtId="0" fontId="7" fillId="7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5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6" xfId="0" applyFill="1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3" borderId="2" xfId="0" applyFill="1" applyBorder="1"/>
    <xf numFmtId="0" fontId="0" fillId="3" borderId="4" xfId="0" applyFill="1" applyBorder="1"/>
    <xf numFmtId="0" fontId="0" fillId="3" borderId="3" xfId="0" applyFill="1" applyBorder="1"/>
  </cellXfs>
  <cellStyles count="1">
    <cellStyle name="Normal" xfId="0" builtinId="0"/>
  </cellStyles>
  <dxfs count="1"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278840</xdr:colOff>
      <xdr:row>1</xdr:row>
      <xdr:rowOff>40528</xdr:rowOff>
    </xdr:from>
    <xdr:to>
      <xdr:col>15</xdr:col>
      <xdr:colOff>345514</xdr:colOff>
      <xdr:row>8</xdr:row>
      <xdr:rowOff>50053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1F60E3-0414-89F1-87EF-5587657F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7516" y="227293"/>
          <a:ext cx="2827057" cy="1316878"/>
        </a:xfrm>
        <a:prstGeom prst="rect">
          <a:avLst/>
        </a:prstGeom>
        <a:solidFill>
          <a:schemeClr val="bg1"/>
        </a:solidFill>
        <a:ln w="38100">
          <a:solidFill>
            <a:srgbClr val="EE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359922</xdr:colOff>
      <xdr:row>0</xdr:row>
      <xdr:rowOff>145142</xdr:rowOff>
    </xdr:from>
    <xdr:to>
      <xdr:col>13</xdr:col>
      <xdr:colOff>272330</xdr:colOff>
      <xdr:row>7</xdr:row>
      <xdr:rowOff>154667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0730DA-683C-97A1-F954-6EC82916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0569" y="145142"/>
          <a:ext cx="5720790" cy="1316878"/>
        </a:xfrm>
        <a:prstGeom prst="rect">
          <a:avLst/>
        </a:prstGeom>
        <a:solidFill>
          <a:schemeClr val="bg1"/>
        </a:solidFill>
        <a:ln w="44450">
          <a:solidFill>
            <a:srgbClr val="EE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130735</xdr:colOff>
      <xdr:row>1</xdr:row>
      <xdr:rowOff>18678</xdr:rowOff>
    </xdr:from>
    <xdr:to>
      <xdr:col>11</xdr:col>
      <xdr:colOff>15315</xdr:colOff>
      <xdr:row>22</xdr:row>
      <xdr:rowOff>28203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BA1DE8-8FC7-4635-8F48-3440B7F0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860" y="206003"/>
          <a:ext cx="3228415" cy="3943350"/>
        </a:xfrm>
        <a:prstGeom prst="rect">
          <a:avLst/>
        </a:prstGeom>
        <a:solidFill>
          <a:schemeClr val="bg1"/>
        </a:solidFill>
        <a:ln w="38100">
          <a:solidFill>
            <a:srgbClr val="EE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85912</xdr:colOff>
      <xdr:row>8</xdr:row>
      <xdr:rowOff>37353</xdr:rowOff>
    </xdr:from>
    <xdr:to>
      <xdr:col>12</xdr:col>
      <xdr:colOff>27522</xdr:colOff>
      <xdr:row>23</xdr:row>
      <xdr:rowOff>70970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55747A-73AD-4F4D-A0E2-28933D37E9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184"/>
        <a:stretch/>
      </xdr:blipFill>
      <xdr:spPr>
        <a:xfrm>
          <a:off x="5200837" y="1285128"/>
          <a:ext cx="3347078" cy="2843492"/>
        </a:xfrm>
        <a:prstGeom prst="rect">
          <a:avLst/>
        </a:prstGeom>
      </xdr:spPr>
    </xdr:pic>
    <xdr:clientData/>
  </xdr:twoCellAnchor>
  <xdr:twoCellAnchor editAs="oneCell">
    <xdr:from>
      <xdr:col>14</xdr:col>
      <xdr:colOff>601381</xdr:colOff>
      <xdr:row>0</xdr:row>
      <xdr:rowOff>183028</xdr:rowOff>
    </xdr:from>
    <xdr:to>
      <xdr:col>17</xdr:col>
      <xdr:colOff>485400</xdr:colOff>
      <xdr:row>14</xdr:row>
      <xdr:rowOff>153892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0C0A28-BE4F-6CF6-C134-038FE21B2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3646" y="183028"/>
          <a:ext cx="1613460" cy="3026335"/>
        </a:xfrm>
        <a:prstGeom prst="rect">
          <a:avLst/>
        </a:prstGeom>
        <a:solidFill>
          <a:schemeClr val="bg1"/>
        </a:solidFill>
        <a:ln w="60325">
          <a:solidFill>
            <a:srgbClr val="EE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girvin\Desktop\ExcelBasicsClass\OldExcelBasicsFiles\EB19-SUMIFSandSimilarFunctions.xlsm" TargetMode="External"/><Relationship Id="rId1" Type="http://schemas.openxmlformats.org/officeDocument/2006/relationships/externalLinkPath" Target="/Users/mgirvin/Desktop/ExcelBasicsClass/OldExcelBasicsFiles/EB19-SUMIFSandSimilarFunc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Video 03"/>
      <sheetName val="Video 04"/>
      <sheetName val="Video 12"/>
      <sheetName val="Video 18"/>
      <sheetName val="More!"/>
      <sheetName val="AND"/>
      <sheetName val="Ex(1)"/>
      <sheetName val="Ex(1an)"/>
      <sheetName val="Ex(2)"/>
      <sheetName val="Ex(2an)"/>
      <sheetName val="Ex(3)"/>
      <sheetName val="Ex(3an)"/>
      <sheetName val="Ex(4)"/>
      <sheetName val="Ex(4an)"/>
      <sheetName val="Ex(5)"/>
      <sheetName val="Ex(5an)"/>
      <sheetName val="Ex(6)"/>
      <sheetName val="Ex(6an)"/>
      <sheetName val="Ex(7)"/>
      <sheetName val="Ex(7an)"/>
      <sheetName val="Ex(8)"/>
      <sheetName val="Ex(8an)"/>
      <sheetName val="Ex(9-10)"/>
      <sheetName val="Ex(9-10) (an)"/>
      <sheetName val="HW==&gt;&gt;"/>
      <sheetName val="HW(1)"/>
      <sheetName val="HW(1an)"/>
      <sheetName val="HW(2)"/>
      <sheetName val="HW(2an)"/>
      <sheetName val="HW(3)"/>
      <sheetName val="HW(3an)"/>
    </sheetNames>
    <sheetDataSet>
      <sheetData sheetId="0"/>
      <sheetData sheetId="1"/>
      <sheetData sheetId="2"/>
      <sheetData sheetId="3"/>
      <sheetData sheetId="4">
        <row r="2">
          <cell r="C2">
            <v>19161</v>
          </cell>
          <cell r="D2" t="str">
            <v>Jo</v>
          </cell>
        </row>
        <row r="3">
          <cell r="C3">
            <v>15027</v>
          </cell>
          <cell r="D3" t="str">
            <v>Gigi</v>
          </cell>
        </row>
        <row r="4">
          <cell r="C4">
            <v>12953</v>
          </cell>
          <cell r="D4" t="str">
            <v>Chin</v>
          </cell>
        </row>
        <row r="5">
          <cell r="C5">
            <v>12670</v>
          </cell>
          <cell r="D5" t="str">
            <v>Jo</v>
          </cell>
        </row>
        <row r="6">
          <cell r="C6">
            <v>8893</v>
          </cell>
          <cell r="D6" t="str">
            <v>Gigi</v>
          </cell>
        </row>
        <row r="7">
          <cell r="C7">
            <v>4667</v>
          </cell>
          <cell r="D7" t="str">
            <v>Chin</v>
          </cell>
        </row>
        <row r="8">
          <cell r="C8">
            <v>20272</v>
          </cell>
          <cell r="D8" t="str">
            <v>Jo</v>
          </cell>
        </row>
        <row r="9">
          <cell r="C9">
            <v>20204</v>
          </cell>
          <cell r="D9" t="str">
            <v>Gigi</v>
          </cell>
        </row>
        <row r="10">
          <cell r="C10">
            <v>17223</v>
          </cell>
          <cell r="D10" t="str">
            <v>Chin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2F14-88D4-4366-9656-C011D66A7CE1}">
  <sheetPr>
    <tabColor rgb="FFFF0000"/>
  </sheetPr>
  <dimension ref="B2:RAL4534"/>
  <sheetViews>
    <sheetView zoomScale="70" zoomScaleNormal="70" workbookViewId="0">
      <pane ySplit="2" topLeftCell="A15" activePane="bottomLeft" state="frozen"/>
      <selection activeCell="K1" sqref="K1"/>
      <selection pane="bottomLeft" activeCell="E26" sqref="E26"/>
    </sheetView>
  </sheetViews>
  <sheetFormatPr defaultRowHeight="14.75" x14ac:dyDescent="0.75"/>
  <cols>
    <col min="1" max="1" width="3.08984375" customWidth="1"/>
    <col min="3" max="3" width="75.36328125" customWidth="1"/>
    <col min="4" max="4" width="14.54296875" bestFit="1" customWidth="1"/>
    <col min="5" max="5" width="13.31640625" bestFit="1" customWidth="1"/>
    <col min="6" max="6" width="22.6796875" customWidth="1"/>
    <col min="7" max="14" width="20.54296875" customWidth="1"/>
  </cols>
  <sheetData>
    <row r="2" spans="2:16" x14ac:dyDescent="0.7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P2" s="2" t="s">
        <v>5</v>
      </c>
    </row>
    <row r="3" spans="2:16" x14ac:dyDescent="0.75">
      <c r="B3" s="3" t="s">
        <v>124</v>
      </c>
      <c r="C3" s="4" t="s">
        <v>57</v>
      </c>
      <c r="D3" s="5">
        <f t="shared" ref="D3:D22" si="0">100/ROWS($D$3:$D$22)</f>
        <v>5</v>
      </c>
      <c r="E3" s="5">
        <f t="shared" ref="E3:E22" si="1">D3</f>
        <v>5</v>
      </c>
      <c r="F3" s="4"/>
      <c r="P3" s="6"/>
    </row>
    <row r="4" spans="2:16" x14ac:dyDescent="0.75">
      <c r="B4" s="3"/>
      <c r="C4" s="4" t="s">
        <v>58</v>
      </c>
      <c r="D4" s="5">
        <f t="shared" si="0"/>
        <v>5</v>
      </c>
      <c r="E4" s="5">
        <f t="shared" si="1"/>
        <v>5</v>
      </c>
      <c r="F4" s="4"/>
      <c r="P4" s="6"/>
    </row>
    <row r="5" spans="2:16" ht="29.5" x14ac:dyDescent="0.75">
      <c r="B5" s="3"/>
      <c r="C5" s="4" t="s">
        <v>61</v>
      </c>
      <c r="D5" s="5">
        <f t="shared" si="0"/>
        <v>5</v>
      </c>
      <c r="E5" s="5">
        <f t="shared" si="1"/>
        <v>5</v>
      </c>
      <c r="F5" s="4"/>
      <c r="P5" s="6"/>
    </row>
    <row r="6" spans="2:16" x14ac:dyDescent="0.75">
      <c r="B6" s="3"/>
      <c r="C6" s="4" t="s">
        <v>59</v>
      </c>
      <c r="D6" s="5">
        <f t="shared" si="0"/>
        <v>5</v>
      </c>
      <c r="E6" s="5">
        <f t="shared" si="1"/>
        <v>5</v>
      </c>
      <c r="F6" s="4"/>
      <c r="P6" s="6"/>
    </row>
    <row r="7" spans="2:16" ht="29.5" x14ac:dyDescent="0.75">
      <c r="B7" s="3"/>
      <c r="C7" s="4" t="s">
        <v>60</v>
      </c>
      <c r="D7" s="5">
        <f t="shared" si="0"/>
        <v>5</v>
      </c>
      <c r="E7" s="5">
        <f t="shared" si="1"/>
        <v>5</v>
      </c>
      <c r="F7" s="4"/>
      <c r="P7" s="6"/>
    </row>
    <row r="8" spans="2:16" x14ac:dyDescent="0.75">
      <c r="B8" s="3"/>
      <c r="C8" s="4" t="s">
        <v>62</v>
      </c>
      <c r="D8" s="5">
        <f t="shared" si="0"/>
        <v>5</v>
      </c>
      <c r="E8" s="5">
        <f t="shared" si="1"/>
        <v>5</v>
      </c>
      <c r="F8" s="4"/>
      <c r="P8" s="6"/>
    </row>
    <row r="9" spans="2:16" x14ac:dyDescent="0.75">
      <c r="B9" s="3" t="s">
        <v>37</v>
      </c>
      <c r="C9" s="4" t="s">
        <v>92</v>
      </c>
      <c r="D9" s="5">
        <f t="shared" si="0"/>
        <v>5</v>
      </c>
      <c r="E9" s="5">
        <f t="shared" si="1"/>
        <v>5</v>
      </c>
      <c r="F9" s="4"/>
      <c r="P9" s="6"/>
    </row>
    <row r="10" spans="2:16" x14ac:dyDescent="0.75">
      <c r="B10" s="3"/>
      <c r="C10" s="4" t="s">
        <v>94</v>
      </c>
      <c r="D10" s="5">
        <f t="shared" si="0"/>
        <v>5</v>
      </c>
      <c r="E10" s="5">
        <f t="shared" si="1"/>
        <v>5</v>
      </c>
      <c r="F10" s="4"/>
      <c r="P10" s="6"/>
    </row>
    <row r="11" spans="2:16" x14ac:dyDescent="0.75">
      <c r="B11" s="3"/>
      <c r="C11" s="4" t="s">
        <v>95</v>
      </c>
      <c r="D11" s="5">
        <f t="shared" si="0"/>
        <v>5</v>
      </c>
      <c r="E11" s="5">
        <f t="shared" si="1"/>
        <v>5</v>
      </c>
      <c r="F11" s="4"/>
      <c r="P11" s="6"/>
    </row>
    <row r="12" spans="2:16" x14ac:dyDescent="0.75">
      <c r="B12" s="3"/>
      <c r="C12" s="4" t="s">
        <v>126</v>
      </c>
      <c r="D12" s="5">
        <f t="shared" si="0"/>
        <v>5</v>
      </c>
      <c r="E12" s="5">
        <f t="shared" si="1"/>
        <v>5</v>
      </c>
      <c r="F12" s="4"/>
      <c r="P12" s="6"/>
    </row>
    <row r="13" spans="2:16" x14ac:dyDescent="0.75">
      <c r="B13" s="3"/>
      <c r="C13" s="4" t="s">
        <v>96</v>
      </c>
      <c r="D13" s="5">
        <f t="shared" si="0"/>
        <v>5</v>
      </c>
      <c r="E13" s="5">
        <f t="shared" si="1"/>
        <v>5</v>
      </c>
      <c r="F13" s="4"/>
      <c r="P13" s="6"/>
    </row>
    <row r="14" spans="2:16" x14ac:dyDescent="0.75">
      <c r="B14" s="3"/>
      <c r="C14" s="4" t="s">
        <v>97</v>
      </c>
      <c r="D14" s="5">
        <f t="shared" si="0"/>
        <v>5</v>
      </c>
      <c r="E14" s="5">
        <f t="shared" si="1"/>
        <v>5</v>
      </c>
      <c r="F14" s="4"/>
      <c r="P14" s="6"/>
    </row>
    <row r="15" spans="2:16" ht="29.5" x14ac:dyDescent="0.75">
      <c r="B15" s="3"/>
      <c r="C15" s="4" t="s">
        <v>93</v>
      </c>
      <c r="D15" s="5">
        <f t="shared" si="0"/>
        <v>5</v>
      </c>
      <c r="E15" s="5">
        <f t="shared" si="1"/>
        <v>5</v>
      </c>
      <c r="F15" s="4"/>
      <c r="P15" s="6"/>
    </row>
    <row r="16" spans="2:16" x14ac:dyDescent="0.75">
      <c r="B16" s="3" t="s">
        <v>125</v>
      </c>
      <c r="C16" s="4" t="s">
        <v>57</v>
      </c>
      <c r="D16" s="5">
        <f t="shared" si="0"/>
        <v>5</v>
      </c>
      <c r="E16" s="5">
        <f t="shared" si="1"/>
        <v>5</v>
      </c>
      <c r="F16" s="4"/>
      <c r="P16" s="6"/>
    </row>
    <row r="17" spans="2:16" x14ac:dyDescent="0.75">
      <c r="B17" s="3"/>
      <c r="C17" s="4" t="s">
        <v>123</v>
      </c>
      <c r="D17" s="5">
        <f t="shared" si="0"/>
        <v>5</v>
      </c>
      <c r="E17" s="5">
        <f t="shared" si="1"/>
        <v>5</v>
      </c>
      <c r="F17" s="4"/>
      <c r="P17" s="6"/>
    </row>
    <row r="18" spans="2:16" x14ac:dyDescent="0.75">
      <c r="B18" s="3"/>
      <c r="C18" s="4" t="s">
        <v>60</v>
      </c>
      <c r="D18" s="5">
        <f t="shared" si="0"/>
        <v>5</v>
      </c>
      <c r="E18" s="5">
        <f t="shared" si="1"/>
        <v>5</v>
      </c>
      <c r="F18" s="4"/>
      <c r="P18" s="6"/>
    </row>
    <row r="19" spans="2:16" ht="29.5" x14ac:dyDescent="0.75">
      <c r="B19" s="3"/>
      <c r="C19" s="4" t="s">
        <v>93</v>
      </c>
      <c r="D19" s="5">
        <f t="shared" si="0"/>
        <v>5</v>
      </c>
      <c r="E19" s="5">
        <f t="shared" si="1"/>
        <v>5</v>
      </c>
      <c r="F19" s="4"/>
      <c r="P19" s="6"/>
    </row>
    <row r="20" spans="2:16" x14ac:dyDescent="0.75">
      <c r="B20" s="3" t="s">
        <v>38</v>
      </c>
      <c r="C20" s="4" t="s">
        <v>57</v>
      </c>
      <c r="D20" s="5">
        <f t="shared" si="0"/>
        <v>5</v>
      </c>
      <c r="E20" s="5">
        <f t="shared" si="1"/>
        <v>5</v>
      </c>
      <c r="F20" s="4"/>
      <c r="P20" s="6"/>
    </row>
    <row r="21" spans="2:16" x14ac:dyDescent="0.75">
      <c r="B21" s="3"/>
      <c r="C21" s="4" t="s">
        <v>39</v>
      </c>
      <c r="D21" s="5">
        <f t="shared" si="0"/>
        <v>5</v>
      </c>
      <c r="E21" s="5">
        <f t="shared" si="1"/>
        <v>5</v>
      </c>
      <c r="F21" s="4"/>
      <c r="P21" s="6"/>
    </row>
    <row r="22" spans="2:16" x14ac:dyDescent="0.75">
      <c r="B22" s="3"/>
      <c r="C22" s="4" t="s">
        <v>40</v>
      </c>
      <c r="D22" s="5">
        <f t="shared" si="0"/>
        <v>5</v>
      </c>
      <c r="E22" s="5">
        <f t="shared" si="1"/>
        <v>5</v>
      </c>
      <c r="F22" s="4"/>
      <c r="P22" s="6"/>
    </row>
    <row r="23" spans="2:16" x14ac:dyDescent="0.75">
      <c r="B23" s="7"/>
      <c r="C23" s="8" t="s">
        <v>6</v>
      </c>
      <c r="D23" s="9">
        <f>SUM(D3:D22)</f>
        <v>100</v>
      </c>
      <c r="E23" s="6"/>
      <c r="F23" s="10"/>
    </row>
    <row r="24" spans="2:16" x14ac:dyDescent="0.75">
      <c r="B24" s="11"/>
      <c r="C24" s="12" t="s">
        <v>7</v>
      </c>
      <c r="D24" s="13" t="s">
        <v>8</v>
      </c>
      <c r="E24" s="14" t="str">
        <f>IF(D24="Yes",-0.25*SUM(E3:E22),"")</f>
        <v/>
      </c>
      <c r="F24" s="15" t="str">
        <f>IF(D24="Yes","Deduction for late test","")</f>
        <v/>
      </c>
    </row>
    <row r="25" spans="2:16" x14ac:dyDescent="0.75">
      <c r="B25" s="16"/>
      <c r="C25" s="17"/>
      <c r="D25" s="18" t="s">
        <v>9</v>
      </c>
      <c r="E25" s="19">
        <f>SUM(E3:E24)</f>
        <v>100</v>
      </c>
      <c r="F25" s="10"/>
    </row>
    <row r="28" spans="2:16" ht="23.5" x14ac:dyDescent="1.1000000000000001">
      <c r="B28" s="20" t="s">
        <v>10</v>
      </c>
      <c r="C28" s="20"/>
      <c r="D28" s="20"/>
      <c r="E28" s="20"/>
      <c r="F28" s="21" t="s">
        <v>11</v>
      </c>
    </row>
    <row r="4532" spans="12203:12206" x14ac:dyDescent="0.75">
      <c r="RAI4532" t="s">
        <v>12</v>
      </c>
    </row>
    <row r="4534" spans="12203:12206" x14ac:dyDescent="0.75">
      <c r="RAL4534" t="s">
        <v>13</v>
      </c>
    </row>
  </sheetData>
  <conditionalFormatting sqref="B3:F22">
    <cfRule type="expression" dxfId="0" priority="1">
      <formula>$D3&lt;&gt;$E3</formula>
    </cfRule>
  </conditionalFormatting>
  <dataValidations count="1">
    <dataValidation type="list" allowBlank="1" showInputMessage="1" showErrorMessage="1" sqref="D24" xr:uid="{EDF99CB3-62F7-44EF-A0F1-D80EEDDE1E43}">
      <formula1>"Yes,No"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13917-F7B5-4B44-A87F-24CAABC1064C}">
  <sheetPr>
    <tabColor rgb="FFFFFF00"/>
  </sheetPr>
  <dimension ref="A1:L15"/>
  <sheetViews>
    <sheetView tabSelected="1" zoomScale="115" zoomScaleNormal="115" workbookViewId="0">
      <selection activeCell="B14" sqref="B14"/>
    </sheetView>
  </sheetViews>
  <sheetFormatPr defaultRowHeight="14.75" x14ac:dyDescent="0.75"/>
  <cols>
    <col min="1" max="1" width="2.54296875" customWidth="1"/>
  </cols>
  <sheetData>
    <row r="1" spans="1:12" x14ac:dyDescent="0.75">
      <c r="A1" s="22"/>
      <c r="B1" s="23" t="s">
        <v>14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75">
      <c r="A2" s="24" t="s">
        <v>15</v>
      </c>
      <c r="B2" s="24" t="s">
        <v>16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75">
      <c r="A3" s="24"/>
      <c r="B3" s="24" t="s">
        <v>26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75">
      <c r="A4" s="24"/>
      <c r="B4" s="24" t="s">
        <v>27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x14ac:dyDescent="0.75">
      <c r="A5" s="24"/>
      <c r="B5" s="24" t="s">
        <v>17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x14ac:dyDescent="0.75">
      <c r="A6" s="24" t="s">
        <v>18</v>
      </c>
      <c r="B6" s="24" t="s">
        <v>28</v>
      </c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75">
      <c r="A7" s="24" t="s">
        <v>19</v>
      </c>
      <c r="B7" s="24" t="s">
        <v>20</v>
      </c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x14ac:dyDescent="0.75">
      <c r="A8" s="24"/>
      <c r="B8" s="24" t="s">
        <v>21</v>
      </c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x14ac:dyDescent="0.75">
      <c r="A9" s="24" t="s">
        <v>22</v>
      </c>
      <c r="B9" s="24" t="s">
        <v>23</v>
      </c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x14ac:dyDescent="0.75">
      <c r="A10" s="2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75">
      <c r="A11" s="25" t="s">
        <v>24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 x14ac:dyDescent="0.75">
      <c r="A12" s="24"/>
      <c r="B12" s="24"/>
      <c r="C12" s="24"/>
      <c r="D12" s="24"/>
      <c r="E12" s="24"/>
      <c r="F12" s="26" t="s">
        <v>25</v>
      </c>
      <c r="G12" s="24"/>
      <c r="H12" s="24"/>
      <c r="I12" s="24"/>
      <c r="J12" s="24"/>
      <c r="K12" s="24"/>
      <c r="L12" s="24"/>
    </row>
    <row r="13" spans="1:12" x14ac:dyDescent="0.7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x14ac:dyDescent="0.7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x14ac:dyDescent="0.7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B2:K207"/>
  <sheetViews>
    <sheetView zoomScale="85" zoomScaleNormal="85" workbookViewId="0">
      <selection activeCell="I7" sqref="I7"/>
    </sheetView>
  </sheetViews>
  <sheetFormatPr defaultRowHeight="14.75" x14ac:dyDescent="0.75"/>
  <cols>
    <col min="1" max="1" width="2.08984375" customWidth="1"/>
    <col min="2" max="2" width="6.40625" customWidth="1"/>
    <col min="3" max="3" width="4" bestFit="1" customWidth="1"/>
    <col min="4" max="4" width="10.31640625" bestFit="1" customWidth="1"/>
    <col min="5" max="5" width="8.31640625" bestFit="1" customWidth="1"/>
    <col min="6" max="6" width="5.31640625" bestFit="1" customWidth="1"/>
    <col min="7" max="7" width="11.76953125" bestFit="1" customWidth="1"/>
    <col min="8" max="8" width="2.58984375" customWidth="1"/>
    <col min="9" max="9" width="11.5" bestFit="1" customWidth="1"/>
    <col min="10" max="10" width="15.54296875" customWidth="1"/>
    <col min="11" max="11" width="13.31640625" bestFit="1" customWidth="1"/>
    <col min="14" max="14" width="13.36328125" customWidth="1"/>
  </cols>
  <sheetData>
    <row r="2" spans="2:11" x14ac:dyDescent="0.75">
      <c r="B2" s="2" t="s">
        <v>33</v>
      </c>
      <c r="C2" s="38" t="s">
        <v>63</v>
      </c>
      <c r="D2" s="31"/>
      <c r="E2" s="31"/>
      <c r="F2" s="31"/>
      <c r="G2" s="31"/>
      <c r="H2" s="31"/>
      <c r="I2" s="31"/>
      <c r="J2" s="31"/>
      <c r="K2" s="32"/>
    </row>
    <row r="3" spans="2:11" x14ac:dyDescent="0.75">
      <c r="C3" s="36" t="str">
        <f>"In the cells "&amp;ADDRESS(ROW(I7),COLUMN(I7),4)&amp;":"&amp;ADDRESS(ROW(K7),COLUMN(K7),4)&amp;" manually type the report headers."</f>
        <v>In the cells I7:K7 manually type the report headers.</v>
      </c>
      <c r="D3" s="30"/>
      <c r="E3" s="30"/>
      <c r="F3" s="30"/>
      <c r="G3" s="30"/>
      <c r="H3" s="30"/>
      <c r="I3" s="30"/>
      <c r="J3" s="30"/>
      <c r="K3" s="37"/>
    </row>
    <row r="4" spans="2:11" x14ac:dyDescent="0.75">
      <c r="C4" s="36" t="str">
        <f>"In cell "&amp;ADDRESS(ROW(I8),COLUMN(I8),4)&amp;" create a single cell reporting formulas to shows"</f>
        <v>In cell I8 create a single cell reporting formulas to shows</v>
      </c>
      <c r="D4" s="30"/>
      <c r="E4" s="30"/>
      <c r="F4" s="30"/>
      <c r="G4" s="30"/>
      <c r="H4" s="30"/>
      <c r="I4" s="30"/>
      <c r="J4" s="30"/>
      <c r="K4" s="37"/>
    </row>
    <row r="5" spans="2:11" x14ac:dyDescent="0.75">
      <c r="C5" s="33" t="s">
        <v>64</v>
      </c>
      <c r="D5" s="34"/>
      <c r="E5" s="34"/>
      <c r="F5" s="34"/>
      <c r="G5" s="34"/>
      <c r="H5" s="34"/>
      <c r="I5" s="34"/>
      <c r="J5" s="34"/>
      <c r="K5" s="35"/>
    </row>
    <row r="7" spans="2:11" x14ac:dyDescent="0.75">
      <c r="C7" s="19" t="s">
        <v>41</v>
      </c>
      <c r="D7" s="19" t="s">
        <v>42</v>
      </c>
      <c r="E7" s="19" t="s">
        <v>43</v>
      </c>
      <c r="F7" s="19" t="s">
        <v>45</v>
      </c>
      <c r="G7" s="19" t="s">
        <v>46</v>
      </c>
    </row>
    <row r="8" spans="2:11" x14ac:dyDescent="0.75">
      <c r="C8" s="6">
        <v>1</v>
      </c>
      <c r="D8" s="39">
        <v>42146</v>
      </c>
      <c r="E8" s="6" t="s">
        <v>47</v>
      </c>
      <c r="F8" s="6">
        <v>31</v>
      </c>
      <c r="G8" s="6" t="s">
        <v>48</v>
      </c>
    </row>
    <row r="9" spans="2:11" x14ac:dyDescent="0.75">
      <c r="C9" s="6">
        <v>2</v>
      </c>
      <c r="D9" s="39">
        <v>42184</v>
      </c>
      <c r="E9" s="6" t="s">
        <v>47</v>
      </c>
      <c r="F9" s="6">
        <v>37</v>
      </c>
      <c r="G9" s="6" t="s">
        <v>49</v>
      </c>
    </row>
    <row r="10" spans="2:11" x14ac:dyDescent="0.75">
      <c r="C10" s="6">
        <v>3</v>
      </c>
      <c r="D10" s="39">
        <v>42313</v>
      </c>
      <c r="E10" s="6" t="s">
        <v>50</v>
      </c>
      <c r="F10" s="6">
        <v>14</v>
      </c>
      <c r="G10" s="6" t="s">
        <v>51</v>
      </c>
    </row>
    <row r="11" spans="2:11" x14ac:dyDescent="0.75">
      <c r="C11" s="6">
        <v>4</v>
      </c>
      <c r="D11" s="39">
        <v>42247</v>
      </c>
      <c r="E11" s="6" t="s">
        <v>47</v>
      </c>
      <c r="F11" s="6">
        <v>58</v>
      </c>
      <c r="G11" s="6" t="s">
        <v>49</v>
      </c>
    </row>
    <row r="12" spans="2:11" x14ac:dyDescent="0.75">
      <c r="C12" s="6">
        <v>5</v>
      </c>
      <c r="D12" s="39">
        <v>42154</v>
      </c>
      <c r="E12" s="6" t="s">
        <v>47</v>
      </c>
      <c r="F12" s="6">
        <v>58</v>
      </c>
      <c r="G12" s="6" t="s">
        <v>49</v>
      </c>
    </row>
    <row r="13" spans="2:11" x14ac:dyDescent="0.75">
      <c r="C13" s="6">
        <v>6</v>
      </c>
      <c r="D13" s="39">
        <v>42282</v>
      </c>
      <c r="E13" s="6" t="s">
        <v>52</v>
      </c>
      <c r="F13" s="6">
        <v>31</v>
      </c>
      <c r="G13" s="6" t="s">
        <v>49</v>
      </c>
    </row>
    <row r="14" spans="2:11" x14ac:dyDescent="0.75">
      <c r="C14" s="6">
        <v>7</v>
      </c>
      <c r="D14" s="39">
        <v>42085</v>
      </c>
      <c r="E14" s="6" t="s">
        <v>47</v>
      </c>
      <c r="F14" s="6">
        <v>55</v>
      </c>
      <c r="G14" s="6" t="s">
        <v>49</v>
      </c>
    </row>
    <row r="15" spans="2:11" x14ac:dyDescent="0.75">
      <c r="C15" s="6">
        <v>8</v>
      </c>
      <c r="D15" s="39">
        <v>42169</v>
      </c>
      <c r="E15" s="6" t="s">
        <v>47</v>
      </c>
      <c r="F15" s="6">
        <v>67</v>
      </c>
      <c r="G15" s="6" t="s">
        <v>49</v>
      </c>
    </row>
    <row r="16" spans="2:11" x14ac:dyDescent="0.75">
      <c r="C16" s="6">
        <v>9</v>
      </c>
      <c r="D16" s="39">
        <v>42133</v>
      </c>
      <c r="E16" s="6" t="s">
        <v>47</v>
      </c>
      <c r="F16" s="6">
        <v>63</v>
      </c>
      <c r="G16" s="6" t="s">
        <v>49</v>
      </c>
    </row>
    <row r="17" spans="3:7" x14ac:dyDescent="0.75">
      <c r="C17" s="6">
        <v>10</v>
      </c>
      <c r="D17" s="39">
        <v>42244</v>
      </c>
      <c r="E17" s="6" t="s">
        <v>47</v>
      </c>
      <c r="F17" s="6">
        <v>12</v>
      </c>
      <c r="G17" s="6" t="s">
        <v>51</v>
      </c>
    </row>
    <row r="18" spans="3:7" x14ac:dyDescent="0.75">
      <c r="C18" s="6">
        <v>11</v>
      </c>
      <c r="D18" s="39">
        <v>42338</v>
      </c>
      <c r="E18" s="6" t="s">
        <v>53</v>
      </c>
      <c r="F18" s="6">
        <v>36</v>
      </c>
      <c r="G18" s="6" t="s">
        <v>51</v>
      </c>
    </row>
    <row r="19" spans="3:7" x14ac:dyDescent="0.75">
      <c r="C19" s="6">
        <v>12</v>
      </c>
      <c r="D19" s="39">
        <v>42260</v>
      </c>
      <c r="E19" s="6" t="s">
        <v>53</v>
      </c>
      <c r="F19" s="6">
        <v>43</v>
      </c>
      <c r="G19" s="6" t="s">
        <v>49</v>
      </c>
    </row>
    <row r="20" spans="3:7" x14ac:dyDescent="0.75">
      <c r="C20" s="6">
        <v>13</v>
      </c>
      <c r="D20" s="39">
        <v>42300</v>
      </c>
      <c r="E20" s="6" t="s">
        <v>53</v>
      </c>
      <c r="F20" s="6">
        <v>88</v>
      </c>
      <c r="G20" s="6" t="s">
        <v>48</v>
      </c>
    </row>
    <row r="21" spans="3:7" x14ac:dyDescent="0.75">
      <c r="C21" s="6">
        <v>14</v>
      </c>
      <c r="D21" s="39">
        <v>42266</v>
      </c>
      <c r="E21" s="6" t="s">
        <v>47</v>
      </c>
      <c r="F21" s="6">
        <v>96</v>
      </c>
      <c r="G21" s="6" t="s">
        <v>48</v>
      </c>
    </row>
    <row r="22" spans="3:7" x14ac:dyDescent="0.75">
      <c r="C22" s="6">
        <v>15</v>
      </c>
      <c r="D22" s="39">
        <v>42267</v>
      </c>
      <c r="E22" s="6" t="s">
        <v>53</v>
      </c>
      <c r="F22" s="6">
        <v>14</v>
      </c>
      <c r="G22" s="6" t="s">
        <v>48</v>
      </c>
    </row>
    <row r="23" spans="3:7" x14ac:dyDescent="0.75">
      <c r="C23" s="6">
        <v>16</v>
      </c>
      <c r="D23" s="39">
        <v>42022</v>
      </c>
      <c r="E23" s="6" t="s">
        <v>47</v>
      </c>
      <c r="F23" s="6">
        <v>55</v>
      </c>
      <c r="G23" s="6" t="s">
        <v>48</v>
      </c>
    </row>
    <row r="24" spans="3:7" x14ac:dyDescent="0.75">
      <c r="C24" s="6">
        <v>17</v>
      </c>
      <c r="D24" s="39">
        <v>42213</v>
      </c>
      <c r="E24" s="6" t="s">
        <v>47</v>
      </c>
      <c r="F24" s="6">
        <v>11</v>
      </c>
      <c r="G24" s="6" t="s">
        <v>54</v>
      </c>
    </row>
    <row r="25" spans="3:7" x14ac:dyDescent="0.75">
      <c r="C25" s="6">
        <v>18</v>
      </c>
      <c r="D25" s="39">
        <v>42161</v>
      </c>
      <c r="E25" s="6" t="s">
        <v>52</v>
      </c>
      <c r="F25" s="6">
        <v>36</v>
      </c>
      <c r="G25" s="6" t="s">
        <v>49</v>
      </c>
    </row>
    <row r="26" spans="3:7" x14ac:dyDescent="0.75">
      <c r="C26" s="6">
        <v>19</v>
      </c>
      <c r="D26" s="39">
        <v>42034</v>
      </c>
      <c r="E26" s="6" t="s">
        <v>50</v>
      </c>
      <c r="F26" s="6">
        <v>29</v>
      </c>
      <c r="G26" s="6" t="s">
        <v>51</v>
      </c>
    </row>
    <row r="27" spans="3:7" x14ac:dyDescent="0.75">
      <c r="C27" s="6">
        <v>20</v>
      </c>
      <c r="D27" s="39">
        <v>42286</v>
      </c>
      <c r="E27" s="6" t="s">
        <v>53</v>
      </c>
      <c r="F27" s="6">
        <v>69</v>
      </c>
      <c r="G27" s="6" t="s">
        <v>48</v>
      </c>
    </row>
    <row r="28" spans="3:7" x14ac:dyDescent="0.75">
      <c r="C28" s="6">
        <v>21</v>
      </c>
      <c r="D28" s="39">
        <v>42189</v>
      </c>
      <c r="E28" s="6" t="s">
        <v>52</v>
      </c>
      <c r="F28" s="6">
        <v>18</v>
      </c>
      <c r="G28" s="6" t="s">
        <v>55</v>
      </c>
    </row>
    <row r="29" spans="3:7" x14ac:dyDescent="0.75">
      <c r="C29" s="6">
        <v>22</v>
      </c>
      <c r="D29" s="39">
        <v>42316</v>
      </c>
      <c r="E29" s="6" t="s">
        <v>53</v>
      </c>
      <c r="F29" s="6">
        <v>72</v>
      </c>
      <c r="G29" s="6" t="s">
        <v>49</v>
      </c>
    </row>
    <row r="30" spans="3:7" x14ac:dyDescent="0.75">
      <c r="C30" s="6">
        <v>23</v>
      </c>
      <c r="D30" s="39">
        <v>42164</v>
      </c>
      <c r="E30" s="6" t="s">
        <v>53</v>
      </c>
      <c r="F30" s="6">
        <v>26</v>
      </c>
      <c r="G30" s="6" t="s">
        <v>49</v>
      </c>
    </row>
    <row r="31" spans="3:7" x14ac:dyDescent="0.75">
      <c r="C31" s="6">
        <v>24</v>
      </c>
      <c r="D31" s="39">
        <v>42080</v>
      </c>
      <c r="E31" s="6" t="s">
        <v>52</v>
      </c>
      <c r="F31" s="6">
        <v>62</v>
      </c>
      <c r="G31" s="6" t="s">
        <v>49</v>
      </c>
    </row>
    <row r="32" spans="3:7" x14ac:dyDescent="0.75">
      <c r="C32" s="6">
        <v>25</v>
      </c>
      <c r="D32" s="39">
        <v>42101</v>
      </c>
      <c r="E32" s="6" t="s">
        <v>50</v>
      </c>
      <c r="F32" s="6">
        <v>36</v>
      </c>
      <c r="G32" s="6" t="s">
        <v>51</v>
      </c>
    </row>
    <row r="33" spans="3:7" x14ac:dyDescent="0.75">
      <c r="C33" s="6">
        <v>26</v>
      </c>
      <c r="D33" s="39">
        <v>42009</v>
      </c>
      <c r="E33" s="6" t="s">
        <v>50</v>
      </c>
      <c r="F33" s="6">
        <v>9</v>
      </c>
      <c r="G33" s="6" t="s">
        <v>54</v>
      </c>
    </row>
    <row r="34" spans="3:7" x14ac:dyDescent="0.75">
      <c r="C34" s="6">
        <v>27</v>
      </c>
      <c r="D34" s="39">
        <v>42207</v>
      </c>
      <c r="E34" s="6" t="s">
        <v>47</v>
      </c>
      <c r="F34" s="6">
        <v>9</v>
      </c>
      <c r="G34" s="6" t="s">
        <v>51</v>
      </c>
    </row>
    <row r="35" spans="3:7" x14ac:dyDescent="0.75">
      <c r="C35" s="6">
        <v>28</v>
      </c>
      <c r="D35" s="39">
        <v>42320</v>
      </c>
      <c r="E35" s="6" t="s">
        <v>47</v>
      </c>
      <c r="F35" s="6">
        <v>52</v>
      </c>
      <c r="G35" s="6" t="s">
        <v>49</v>
      </c>
    </row>
    <row r="36" spans="3:7" x14ac:dyDescent="0.75">
      <c r="C36" s="6">
        <v>29</v>
      </c>
      <c r="D36" s="39">
        <v>42135</v>
      </c>
      <c r="E36" s="6" t="s">
        <v>47</v>
      </c>
      <c r="F36" s="6">
        <v>72</v>
      </c>
      <c r="G36" s="6" t="s">
        <v>48</v>
      </c>
    </row>
    <row r="37" spans="3:7" x14ac:dyDescent="0.75">
      <c r="C37" s="6">
        <v>30</v>
      </c>
      <c r="D37" s="39">
        <v>42108</v>
      </c>
      <c r="E37" s="6" t="s">
        <v>53</v>
      </c>
      <c r="F37" s="6">
        <v>28</v>
      </c>
      <c r="G37" s="6" t="s">
        <v>51</v>
      </c>
    </row>
    <row r="38" spans="3:7" x14ac:dyDescent="0.75">
      <c r="C38" s="6">
        <v>31</v>
      </c>
      <c r="D38" s="39">
        <v>42227</v>
      </c>
      <c r="E38" s="6" t="s">
        <v>47</v>
      </c>
      <c r="F38" s="6">
        <v>50</v>
      </c>
      <c r="G38" s="6" t="s">
        <v>49</v>
      </c>
    </row>
    <row r="39" spans="3:7" x14ac:dyDescent="0.75">
      <c r="C39" s="6">
        <v>32</v>
      </c>
      <c r="D39" s="39">
        <v>42322</v>
      </c>
      <c r="E39" s="6" t="s">
        <v>47</v>
      </c>
      <c r="F39" s="6">
        <v>28</v>
      </c>
      <c r="G39" s="6" t="s">
        <v>51</v>
      </c>
    </row>
    <row r="40" spans="3:7" x14ac:dyDescent="0.75">
      <c r="C40" s="6">
        <v>33</v>
      </c>
      <c r="D40" s="39">
        <v>42025</v>
      </c>
      <c r="E40" s="6" t="s">
        <v>47</v>
      </c>
      <c r="F40" s="6">
        <v>27</v>
      </c>
      <c r="G40" s="6" t="s">
        <v>51</v>
      </c>
    </row>
    <row r="41" spans="3:7" x14ac:dyDescent="0.75">
      <c r="C41" s="6">
        <v>34</v>
      </c>
      <c r="D41" s="39">
        <v>42106</v>
      </c>
      <c r="E41" s="6" t="s">
        <v>47</v>
      </c>
      <c r="F41" s="6">
        <v>18</v>
      </c>
      <c r="G41" s="6" t="s">
        <v>51</v>
      </c>
    </row>
    <row r="42" spans="3:7" x14ac:dyDescent="0.75">
      <c r="C42" s="6">
        <v>35</v>
      </c>
      <c r="D42" s="39">
        <v>42159</v>
      </c>
      <c r="E42" s="6" t="s">
        <v>52</v>
      </c>
      <c r="F42" s="6">
        <v>34</v>
      </c>
      <c r="G42" s="6" t="s">
        <v>49</v>
      </c>
    </row>
    <row r="43" spans="3:7" x14ac:dyDescent="0.75">
      <c r="C43" s="6">
        <v>36</v>
      </c>
      <c r="D43" s="39">
        <v>42296</v>
      </c>
      <c r="E43" s="6" t="s">
        <v>47</v>
      </c>
      <c r="F43" s="6">
        <v>21</v>
      </c>
      <c r="G43" s="6" t="s">
        <v>55</v>
      </c>
    </row>
    <row r="44" spans="3:7" x14ac:dyDescent="0.75">
      <c r="C44" s="6">
        <v>37</v>
      </c>
      <c r="D44" s="39">
        <v>42254</v>
      </c>
      <c r="E44" s="6" t="s">
        <v>47</v>
      </c>
      <c r="F44" s="6">
        <v>34</v>
      </c>
      <c r="G44" s="6" t="s">
        <v>51</v>
      </c>
    </row>
    <row r="45" spans="3:7" x14ac:dyDescent="0.75">
      <c r="C45" s="6">
        <v>38</v>
      </c>
      <c r="D45" s="39">
        <v>42266</v>
      </c>
      <c r="E45" s="6" t="s">
        <v>47</v>
      </c>
      <c r="F45" s="6">
        <v>93</v>
      </c>
      <c r="G45" s="6" t="s">
        <v>48</v>
      </c>
    </row>
    <row r="46" spans="3:7" x14ac:dyDescent="0.75">
      <c r="C46" s="6">
        <v>39</v>
      </c>
      <c r="D46" s="39">
        <v>42021</v>
      </c>
      <c r="E46" s="6" t="s">
        <v>53</v>
      </c>
      <c r="F46" s="6">
        <v>69</v>
      </c>
      <c r="G46" s="6" t="s">
        <v>49</v>
      </c>
    </row>
    <row r="47" spans="3:7" x14ac:dyDescent="0.75">
      <c r="C47" s="6">
        <v>40</v>
      </c>
      <c r="D47" s="39">
        <v>42078</v>
      </c>
      <c r="E47" s="6" t="s">
        <v>52</v>
      </c>
      <c r="F47" s="6">
        <v>42</v>
      </c>
      <c r="G47" s="6" t="s">
        <v>49</v>
      </c>
    </row>
    <row r="48" spans="3:7" x14ac:dyDescent="0.75">
      <c r="C48" s="6">
        <v>41</v>
      </c>
      <c r="D48" s="39">
        <v>42354</v>
      </c>
      <c r="E48" s="6" t="s">
        <v>53</v>
      </c>
      <c r="F48" s="6">
        <v>38</v>
      </c>
      <c r="G48" s="6" t="s">
        <v>56</v>
      </c>
    </row>
    <row r="49" spans="3:7" x14ac:dyDescent="0.75">
      <c r="C49" s="6">
        <v>42</v>
      </c>
      <c r="D49" s="39">
        <v>42193</v>
      </c>
      <c r="E49" s="6" t="s">
        <v>47</v>
      </c>
      <c r="F49" s="6">
        <v>34</v>
      </c>
      <c r="G49" s="6" t="s">
        <v>51</v>
      </c>
    </row>
    <row r="50" spans="3:7" x14ac:dyDescent="0.75">
      <c r="C50" s="6">
        <v>43</v>
      </c>
      <c r="D50" s="39">
        <v>42137</v>
      </c>
      <c r="E50" s="6" t="s">
        <v>53</v>
      </c>
      <c r="F50" s="6">
        <v>7</v>
      </c>
      <c r="G50" s="6" t="s">
        <v>54</v>
      </c>
    </row>
    <row r="51" spans="3:7" x14ac:dyDescent="0.75">
      <c r="C51" s="6">
        <v>44</v>
      </c>
      <c r="D51" s="39">
        <v>42066</v>
      </c>
      <c r="E51" s="6" t="s">
        <v>47</v>
      </c>
      <c r="F51" s="6">
        <v>5</v>
      </c>
      <c r="G51" s="6" t="s">
        <v>55</v>
      </c>
    </row>
    <row r="52" spans="3:7" x14ac:dyDescent="0.75">
      <c r="C52" s="6">
        <v>45</v>
      </c>
      <c r="D52" s="39">
        <v>42124</v>
      </c>
      <c r="E52" s="6" t="s">
        <v>53</v>
      </c>
      <c r="F52" s="6">
        <v>3</v>
      </c>
      <c r="G52" s="6" t="s">
        <v>55</v>
      </c>
    </row>
    <row r="53" spans="3:7" x14ac:dyDescent="0.75">
      <c r="C53" s="6">
        <v>46</v>
      </c>
      <c r="D53" s="39">
        <v>42196</v>
      </c>
      <c r="E53" s="6" t="s">
        <v>53</v>
      </c>
      <c r="F53" s="6">
        <v>3</v>
      </c>
      <c r="G53" s="6" t="s">
        <v>55</v>
      </c>
    </row>
    <row r="54" spans="3:7" x14ac:dyDescent="0.75">
      <c r="C54" s="6">
        <v>47</v>
      </c>
      <c r="D54" s="39">
        <v>42085</v>
      </c>
      <c r="E54" s="6" t="s">
        <v>50</v>
      </c>
      <c r="F54" s="6">
        <v>89</v>
      </c>
      <c r="G54" s="6" t="s">
        <v>48</v>
      </c>
    </row>
    <row r="55" spans="3:7" x14ac:dyDescent="0.75">
      <c r="C55" s="6">
        <v>48</v>
      </c>
      <c r="D55" s="39">
        <v>42243</v>
      </c>
      <c r="E55" s="6" t="s">
        <v>47</v>
      </c>
      <c r="F55" s="6">
        <v>75</v>
      </c>
      <c r="G55" s="6" t="s">
        <v>48</v>
      </c>
    </row>
    <row r="56" spans="3:7" x14ac:dyDescent="0.75">
      <c r="C56" s="6">
        <v>49</v>
      </c>
      <c r="D56" s="39">
        <v>42324</v>
      </c>
      <c r="E56" s="6" t="s">
        <v>53</v>
      </c>
      <c r="F56" s="6">
        <v>90</v>
      </c>
      <c r="G56" s="6" t="s">
        <v>48</v>
      </c>
    </row>
    <row r="57" spans="3:7" x14ac:dyDescent="0.75">
      <c r="C57" s="6">
        <v>50</v>
      </c>
      <c r="D57" s="39">
        <v>42030</v>
      </c>
      <c r="E57" s="6" t="s">
        <v>47</v>
      </c>
      <c r="F57" s="6">
        <v>62</v>
      </c>
      <c r="G57" s="6" t="s">
        <v>49</v>
      </c>
    </row>
    <row r="58" spans="3:7" x14ac:dyDescent="0.75">
      <c r="C58" s="6">
        <v>51</v>
      </c>
      <c r="D58" s="39">
        <v>42130</v>
      </c>
      <c r="E58" s="6" t="s">
        <v>50</v>
      </c>
      <c r="F58" s="6">
        <v>21</v>
      </c>
      <c r="G58" s="6" t="s">
        <v>51</v>
      </c>
    </row>
    <row r="59" spans="3:7" x14ac:dyDescent="0.75">
      <c r="C59" s="6">
        <v>52</v>
      </c>
      <c r="D59" s="39">
        <v>42081</v>
      </c>
      <c r="E59" s="6" t="s">
        <v>53</v>
      </c>
      <c r="F59" s="6">
        <v>40</v>
      </c>
      <c r="G59" s="6" t="s">
        <v>49</v>
      </c>
    </row>
    <row r="60" spans="3:7" x14ac:dyDescent="0.75">
      <c r="C60" s="6">
        <v>53</v>
      </c>
      <c r="D60" s="39">
        <v>42110</v>
      </c>
      <c r="E60" s="6" t="s">
        <v>47</v>
      </c>
      <c r="F60" s="6">
        <v>24</v>
      </c>
      <c r="G60" s="6" t="s">
        <v>51</v>
      </c>
    </row>
    <row r="61" spans="3:7" x14ac:dyDescent="0.75">
      <c r="C61" s="6">
        <v>54</v>
      </c>
      <c r="D61" s="39">
        <v>42009</v>
      </c>
      <c r="E61" s="6" t="s">
        <v>52</v>
      </c>
      <c r="F61" s="6">
        <v>58</v>
      </c>
      <c r="G61" s="6" t="s">
        <v>48</v>
      </c>
    </row>
    <row r="62" spans="3:7" x14ac:dyDescent="0.75">
      <c r="C62" s="6">
        <v>55</v>
      </c>
      <c r="D62" s="39">
        <v>42317</v>
      </c>
      <c r="E62" s="6" t="s">
        <v>53</v>
      </c>
      <c r="F62" s="6">
        <v>15</v>
      </c>
      <c r="G62" s="6" t="s">
        <v>51</v>
      </c>
    </row>
    <row r="63" spans="3:7" x14ac:dyDescent="0.75">
      <c r="C63" s="6">
        <v>56</v>
      </c>
      <c r="D63" s="39">
        <v>42214</v>
      </c>
      <c r="E63" s="6" t="s">
        <v>53</v>
      </c>
      <c r="F63" s="6">
        <v>32</v>
      </c>
      <c r="G63" s="6" t="s">
        <v>51</v>
      </c>
    </row>
    <row r="64" spans="3:7" x14ac:dyDescent="0.75">
      <c r="C64" s="6">
        <v>57</v>
      </c>
      <c r="D64" s="39">
        <v>42345</v>
      </c>
      <c r="E64" s="6" t="s">
        <v>53</v>
      </c>
      <c r="F64" s="6">
        <v>52</v>
      </c>
      <c r="G64" s="6" t="s">
        <v>48</v>
      </c>
    </row>
    <row r="65" spans="3:7" x14ac:dyDescent="0.75">
      <c r="C65" s="6">
        <v>58</v>
      </c>
      <c r="D65" s="39">
        <v>42330</v>
      </c>
      <c r="E65" s="6" t="s">
        <v>47</v>
      </c>
      <c r="F65" s="6">
        <v>107</v>
      </c>
      <c r="G65" s="6" t="s">
        <v>56</v>
      </c>
    </row>
    <row r="66" spans="3:7" x14ac:dyDescent="0.75">
      <c r="C66" s="6">
        <v>59</v>
      </c>
      <c r="D66" s="39">
        <v>42014</v>
      </c>
      <c r="E66" s="6" t="s">
        <v>47</v>
      </c>
      <c r="F66" s="6">
        <v>15</v>
      </c>
      <c r="G66" s="6" t="s">
        <v>51</v>
      </c>
    </row>
    <row r="67" spans="3:7" x14ac:dyDescent="0.75">
      <c r="C67" s="6">
        <v>60</v>
      </c>
      <c r="D67" s="39">
        <v>42156</v>
      </c>
      <c r="E67" s="6" t="s">
        <v>50</v>
      </c>
      <c r="F67" s="6">
        <v>86</v>
      </c>
      <c r="G67" s="6" t="s">
        <v>48</v>
      </c>
    </row>
    <row r="68" spans="3:7" x14ac:dyDescent="0.75">
      <c r="C68" s="6">
        <v>61</v>
      </c>
      <c r="D68" s="39">
        <v>42126</v>
      </c>
      <c r="E68" s="6" t="s">
        <v>50</v>
      </c>
      <c r="F68" s="6">
        <v>12</v>
      </c>
      <c r="G68" s="6" t="s">
        <v>48</v>
      </c>
    </row>
    <row r="69" spans="3:7" x14ac:dyDescent="0.75">
      <c r="C69" s="6">
        <v>62</v>
      </c>
      <c r="D69" s="39">
        <v>42168</v>
      </c>
      <c r="E69" s="6" t="s">
        <v>47</v>
      </c>
      <c r="F69" s="6">
        <v>5</v>
      </c>
      <c r="G69" s="6" t="s">
        <v>55</v>
      </c>
    </row>
    <row r="70" spans="3:7" x14ac:dyDescent="0.75">
      <c r="C70" s="6">
        <v>63</v>
      </c>
      <c r="D70" s="39">
        <v>42051</v>
      </c>
      <c r="E70" s="6" t="s">
        <v>50</v>
      </c>
      <c r="F70" s="6">
        <v>19</v>
      </c>
      <c r="G70" s="6" t="s">
        <v>55</v>
      </c>
    </row>
    <row r="71" spans="3:7" x14ac:dyDescent="0.75">
      <c r="C71" s="6">
        <v>64</v>
      </c>
      <c r="D71" s="39">
        <v>42218</v>
      </c>
      <c r="E71" s="6" t="s">
        <v>47</v>
      </c>
      <c r="F71" s="6">
        <v>20</v>
      </c>
      <c r="G71" s="6" t="s">
        <v>48</v>
      </c>
    </row>
    <row r="72" spans="3:7" x14ac:dyDescent="0.75">
      <c r="C72" s="6">
        <v>65</v>
      </c>
      <c r="D72" s="39">
        <v>42309</v>
      </c>
      <c r="E72" s="6" t="s">
        <v>47</v>
      </c>
      <c r="F72" s="6">
        <v>24</v>
      </c>
      <c r="G72" s="6" t="s">
        <v>55</v>
      </c>
    </row>
    <row r="73" spans="3:7" x14ac:dyDescent="0.75">
      <c r="C73" s="6">
        <v>66</v>
      </c>
      <c r="D73" s="39">
        <v>42316</v>
      </c>
      <c r="E73" s="6" t="s">
        <v>47</v>
      </c>
      <c r="F73" s="6">
        <v>18</v>
      </c>
      <c r="G73" s="6" t="s">
        <v>48</v>
      </c>
    </row>
    <row r="74" spans="3:7" x14ac:dyDescent="0.75">
      <c r="C74" s="6">
        <v>67</v>
      </c>
      <c r="D74" s="39">
        <v>42233</v>
      </c>
      <c r="E74" s="6" t="s">
        <v>53</v>
      </c>
      <c r="F74" s="6">
        <v>67</v>
      </c>
      <c r="G74" s="6" t="s">
        <v>49</v>
      </c>
    </row>
    <row r="75" spans="3:7" x14ac:dyDescent="0.75">
      <c r="C75" s="6">
        <v>68</v>
      </c>
      <c r="D75" s="39">
        <v>42274</v>
      </c>
      <c r="E75" s="6" t="s">
        <v>50</v>
      </c>
      <c r="F75" s="6">
        <v>3</v>
      </c>
      <c r="G75" s="6" t="s">
        <v>54</v>
      </c>
    </row>
    <row r="76" spans="3:7" x14ac:dyDescent="0.75">
      <c r="C76" s="6">
        <v>69</v>
      </c>
      <c r="D76" s="39">
        <v>42013</v>
      </c>
      <c r="E76" s="6" t="s">
        <v>53</v>
      </c>
      <c r="F76" s="6">
        <v>28</v>
      </c>
      <c r="G76" s="6" t="s">
        <v>49</v>
      </c>
    </row>
    <row r="77" spans="3:7" x14ac:dyDescent="0.75">
      <c r="C77" s="6">
        <v>70</v>
      </c>
      <c r="D77" s="39">
        <v>42287</v>
      </c>
      <c r="E77" s="6" t="s">
        <v>47</v>
      </c>
      <c r="F77" s="6">
        <v>9</v>
      </c>
      <c r="G77" s="6" t="s">
        <v>54</v>
      </c>
    </row>
    <row r="78" spans="3:7" x14ac:dyDescent="0.75">
      <c r="C78" s="6">
        <v>71</v>
      </c>
      <c r="D78" s="39">
        <v>42369</v>
      </c>
      <c r="E78" s="6" t="s">
        <v>50</v>
      </c>
      <c r="F78" s="6">
        <v>6</v>
      </c>
      <c r="G78" s="6" t="s">
        <v>54</v>
      </c>
    </row>
    <row r="79" spans="3:7" x14ac:dyDescent="0.75">
      <c r="C79" s="6">
        <v>72</v>
      </c>
      <c r="D79" s="39">
        <v>42344</v>
      </c>
      <c r="E79" s="6" t="s">
        <v>50</v>
      </c>
      <c r="F79" s="6">
        <v>92</v>
      </c>
      <c r="G79" s="6" t="s">
        <v>48</v>
      </c>
    </row>
    <row r="80" spans="3:7" x14ac:dyDescent="0.75">
      <c r="C80" s="6">
        <v>73</v>
      </c>
      <c r="D80" s="39">
        <v>42081</v>
      </c>
      <c r="E80" s="6" t="s">
        <v>53</v>
      </c>
      <c r="F80" s="6">
        <v>10</v>
      </c>
      <c r="G80" s="6" t="s">
        <v>56</v>
      </c>
    </row>
    <row r="81" spans="3:7" x14ac:dyDescent="0.75">
      <c r="C81" s="6">
        <v>74</v>
      </c>
      <c r="D81" s="39">
        <v>42085</v>
      </c>
      <c r="E81" s="6" t="s">
        <v>52</v>
      </c>
      <c r="F81" s="6">
        <v>30</v>
      </c>
      <c r="G81" s="6" t="s">
        <v>49</v>
      </c>
    </row>
    <row r="82" spans="3:7" x14ac:dyDescent="0.75">
      <c r="C82" s="6">
        <v>75</v>
      </c>
      <c r="D82" s="39">
        <v>42261</v>
      </c>
      <c r="E82" s="6" t="s">
        <v>47</v>
      </c>
      <c r="F82" s="6">
        <v>14</v>
      </c>
      <c r="G82" s="6" t="s">
        <v>51</v>
      </c>
    </row>
    <row r="83" spans="3:7" x14ac:dyDescent="0.75">
      <c r="C83" s="6">
        <v>76</v>
      </c>
      <c r="D83" s="39">
        <v>42044</v>
      </c>
      <c r="E83" s="6" t="s">
        <v>52</v>
      </c>
      <c r="F83" s="6">
        <v>68</v>
      </c>
      <c r="G83" s="6" t="s">
        <v>49</v>
      </c>
    </row>
    <row r="84" spans="3:7" x14ac:dyDescent="0.75">
      <c r="C84" s="6">
        <v>77</v>
      </c>
      <c r="D84" s="39">
        <v>42087</v>
      </c>
      <c r="E84" s="6" t="s">
        <v>53</v>
      </c>
      <c r="F84" s="6">
        <v>19</v>
      </c>
      <c r="G84" s="6" t="s">
        <v>55</v>
      </c>
    </row>
    <row r="85" spans="3:7" x14ac:dyDescent="0.75">
      <c r="C85" s="6">
        <v>78</v>
      </c>
      <c r="D85" s="39">
        <v>42213</v>
      </c>
      <c r="E85" s="6" t="s">
        <v>53</v>
      </c>
      <c r="F85" s="6">
        <v>57</v>
      </c>
      <c r="G85" s="6" t="s">
        <v>49</v>
      </c>
    </row>
    <row r="86" spans="3:7" x14ac:dyDescent="0.75">
      <c r="C86" s="6">
        <v>79</v>
      </c>
      <c r="D86" s="39">
        <v>42242</v>
      </c>
      <c r="E86" s="6" t="s">
        <v>52</v>
      </c>
      <c r="F86" s="6">
        <v>10</v>
      </c>
      <c r="G86" s="6" t="s">
        <v>51</v>
      </c>
    </row>
    <row r="87" spans="3:7" x14ac:dyDescent="0.75">
      <c r="C87" s="6">
        <v>80</v>
      </c>
      <c r="D87" s="39">
        <v>42068</v>
      </c>
      <c r="E87" s="6" t="s">
        <v>47</v>
      </c>
      <c r="F87" s="6">
        <v>89</v>
      </c>
      <c r="G87" s="6" t="s">
        <v>48</v>
      </c>
    </row>
    <row r="88" spans="3:7" x14ac:dyDescent="0.75">
      <c r="C88" s="6">
        <v>81</v>
      </c>
      <c r="D88" s="39">
        <v>42234</v>
      </c>
      <c r="E88" s="6" t="s">
        <v>53</v>
      </c>
      <c r="F88" s="6">
        <v>64</v>
      </c>
      <c r="G88" s="6" t="s">
        <v>49</v>
      </c>
    </row>
    <row r="89" spans="3:7" x14ac:dyDescent="0.75">
      <c r="C89" s="6">
        <v>82</v>
      </c>
      <c r="D89" s="39">
        <v>42310</v>
      </c>
      <c r="E89" s="6" t="s">
        <v>52</v>
      </c>
      <c r="F89" s="6">
        <v>42</v>
      </c>
      <c r="G89" s="6" t="s">
        <v>49</v>
      </c>
    </row>
    <row r="90" spans="3:7" x14ac:dyDescent="0.75">
      <c r="C90" s="6">
        <v>83</v>
      </c>
      <c r="D90" s="39">
        <v>42357</v>
      </c>
      <c r="E90" s="6" t="s">
        <v>47</v>
      </c>
      <c r="F90" s="6">
        <v>52</v>
      </c>
      <c r="G90" s="6" t="s">
        <v>48</v>
      </c>
    </row>
    <row r="91" spans="3:7" x14ac:dyDescent="0.75">
      <c r="C91" s="6">
        <v>84</v>
      </c>
      <c r="D91" s="39">
        <v>42190</v>
      </c>
      <c r="E91" s="6" t="s">
        <v>47</v>
      </c>
      <c r="F91" s="6">
        <v>45</v>
      </c>
      <c r="G91" s="6" t="s">
        <v>48</v>
      </c>
    </row>
    <row r="92" spans="3:7" x14ac:dyDescent="0.75">
      <c r="C92" s="6">
        <v>85</v>
      </c>
      <c r="D92" s="39">
        <v>42110</v>
      </c>
      <c r="E92" s="6" t="s">
        <v>47</v>
      </c>
      <c r="F92" s="6">
        <v>64</v>
      </c>
      <c r="G92" s="6" t="s">
        <v>49</v>
      </c>
    </row>
    <row r="93" spans="3:7" x14ac:dyDescent="0.75">
      <c r="C93" s="6">
        <v>86</v>
      </c>
      <c r="D93" s="39">
        <v>42361</v>
      </c>
      <c r="E93" s="6" t="s">
        <v>53</v>
      </c>
      <c r="F93" s="6">
        <v>36</v>
      </c>
      <c r="G93" s="6" t="s">
        <v>51</v>
      </c>
    </row>
    <row r="94" spans="3:7" x14ac:dyDescent="0.75">
      <c r="C94" s="6">
        <v>87</v>
      </c>
      <c r="D94" s="39">
        <v>42153</v>
      </c>
      <c r="E94" s="6" t="s">
        <v>53</v>
      </c>
      <c r="F94" s="6">
        <v>24</v>
      </c>
      <c r="G94" s="6" t="s">
        <v>55</v>
      </c>
    </row>
    <row r="95" spans="3:7" x14ac:dyDescent="0.75">
      <c r="C95" s="6">
        <v>88</v>
      </c>
      <c r="D95" s="39">
        <v>42125</v>
      </c>
      <c r="E95" s="6" t="s">
        <v>47</v>
      </c>
      <c r="F95" s="6">
        <v>19</v>
      </c>
      <c r="G95" s="6" t="s">
        <v>51</v>
      </c>
    </row>
    <row r="96" spans="3:7" x14ac:dyDescent="0.75">
      <c r="C96" s="6">
        <v>89</v>
      </c>
      <c r="D96" s="39">
        <v>42188</v>
      </c>
      <c r="E96" s="6" t="s">
        <v>47</v>
      </c>
      <c r="F96" s="6">
        <v>49</v>
      </c>
      <c r="G96" s="6" t="s">
        <v>49</v>
      </c>
    </row>
    <row r="97" spans="3:7" x14ac:dyDescent="0.75">
      <c r="C97" s="6">
        <v>90</v>
      </c>
      <c r="D97" s="39">
        <v>42228</v>
      </c>
      <c r="E97" s="6" t="s">
        <v>47</v>
      </c>
      <c r="F97" s="6">
        <v>16</v>
      </c>
      <c r="G97" s="6" t="s">
        <v>55</v>
      </c>
    </row>
    <row r="98" spans="3:7" x14ac:dyDescent="0.75">
      <c r="C98" s="6">
        <v>91</v>
      </c>
      <c r="D98" s="39">
        <v>42176</v>
      </c>
      <c r="E98" s="6" t="s">
        <v>47</v>
      </c>
      <c r="F98" s="6">
        <v>66</v>
      </c>
      <c r="G98" s="6" t="s">
        <v>49</v>
      </c>
    </row>
    <row r="99" spans="3:7" x14ac:dyDescent="0.75">
      <c r="C99" s="6">
        <v>92</v>
      </c>
      <c r="D99" s="39">
        <v>42353</v>
      </c>
      <c r="E99" s="6" t="s">
        <v>52</v>
      </c>
      <c r="F99" s="6">
        <v>57</v>
      </c>
      <c r="G99" s="6" t="s">
        <v>49</v>
      </c>
    </row>
    <row r="100" spans="3:7" x14ac:dyDescent="0.75">
      <c r="C100" s="6">
        <v>93</v>
      </c>
      <c r="D100" s="39">
        <v>42149</v>
      </c>
      <c r="E100" s="6" t="s">
        <v>50</v>
      </c>
      <c r="F100" s="6">
        <v>68</v>
      </c>
      <c r="G100" s="6" t="s">
        <v>56</v>
      </c>
    </row>
    <row r="101" spans="3:7" x14ac:dyDescent="0.75">
      <c r="C101" s="6">
        <v>94</v>
      </c>
      <c r="D101" s="39">
        <v>42086</v>
      </c>
      <c r="E101" s="6" t="s">
        <v>47</v>
      </c>
      <c r="F101" s="6">
        <v>64</v>
      </c>
      <c r="G101" s="6" t="s">
        <v>56</v>
      </c>
    </row>
    <row r="102" spans="3:7" x14ac:dyDescent="0.75">
      <c r="C102" s="6">
        <v>95</v>
      </c>
      <c r="D102" s="39">
        <v>42026</v>
      </c>
      <c r="E102" s="6" t="s">
        <v>47</v>
      </c>
      <c r="F102" s="6">
        <v>42</v>
      </c>
      <c r="G102" s="6" t="s">
        <v>48</v>
      </c>
    </row>
    <row r="103" spans="3:7" x14ac:dyDescent="0.75">
      <c r="C103" s="6">
        <v>96</v>
      </c>
      <c r="D103" s="39">
        <v>42273</v>
      </c>
      <c r="E103" s="6" t="s">
        <v>52</v>
      </c>
      <c r="F103" s="6">
        <v>13</v>
      </c>
      <c r="G103" s="6" t="s">
        <v>51</v>
      </c>
    </row>
    <row r="104" spans="3:7" x14ac:dyDescent="0.75">
      <c r="C104" s="6">
        <v>97</v>
      </c>
      <c r="D104" s="39">
        <v>42365</v>
      </c>
      <c r="E104" s="6" t="s">
        <v>47</v>
      </c>
      <c r="F104" s="6">
        <v>81</v>
      </c>
      <c r="G104" s="6" t="s">
        <v>48</v>
      </c>
    </row>
    <row r="105" spans="3:7" x14ac:dyDescent="0.75">
      <c r="C105" s="6">
        <v>98</v>
      </c>
      <c r="D105" s="39">
        <v>42209</v>
      </c>
      <c r="E105" s="6" t="s">
        <v>50</v>
      </c>
      <c r="F105" s="6">
        <v>14</v>
      </c>
      <c r="G105" s="6" t="s">
        <v>55</v>
      </c>
    </row>
    <row r="106" spans="3:7" x14ac:dyDescent="0.75">
      <c r="C106" s="6">
        <v>99</v>
      </c>
      <c r="D106" s="39">
        <v>42121</v>
      </c>
      <c r="E106" s="6" t="s">
        <v>47</v>
      </c>
      <c r="F106" s="6">
        <v>53</v>
      </c>
      <c r="G106" s="6" t="s">
        <v>49</v>
      </c>
    </row>
    <row r="107" spans="3:7" x14ac:dyDescent="0.75">
      <c r="C107" s="6">
        <v>100</v>
      </c>
      <c r="D107" s="39">
        <v>42131</v>
      </c>
      <c r="E107" s="6" t="s">
        <v>47</v>
      </c>
      <c r="F107" s="6">
        <v>45</v>
      </c>
      <c r="G107" s="6" t="s">
        <v>49</v>
      </c>
    </row>
    <row r="108" spans="3:7" x14ac:dyDescent="0.75">
      <c r="C108" s="6">
        <v>101</v>
      </c>
      <c r="D108" s="39">
        <v>42066</v>
      </c>
      <c r="E108" s="6" t="s">
        <v>50</v>
      </c>
      <c r="F108" s="6">
        <v>53</v>
      </c>
      <c r="G108" s="6" t="s">
        <v>49</v>
      </c>
    </row>
    <row r="109" spans="3:7" x14ac:dyDescent="0.75">
      <c r="C109" s="6">
        <v>102</v>
      </c>
      <c r="D109" s="39">
        <v>42086</v>
      </c>
      <c r="E109" s="6" t="s">
        <v>53</v>
      </c>
      <c r="F109" s="6">
        <v>60</v>
      </c>
      <c r="G109" s="6" t="s">
        <v>48</v>
      </c>
    </row>
    <row r="110" spans="3:7" x14ac:dyDescent="0.75">
      <c r="C110" s="6">
        <v>103</v>
      </c>
      <c r="D110" s="39">
        <v>42343</v>
      </c>
      <c r="E110" s="6" t="s">
        <v>53</v>
      </c>
      <c r="F110" s="6">
        <v>9</v>
      </c>
      <c r="G110" s="6" t="s">
        <v>51</v>
      </c>
    </row>
    <row r="111" spans="3:7" x14ac:dyDescent="0.75">
      <c r="C111" s="6">
        <v>104</v>
      </c>
      <c r="D111" s="39">
        <v>42319</v>
      </c>
      <c r="E111" s="6" t="s">
        <v>52</v>
      </c>
      <c r="F111" s="6">
        <v>13</v>
      </c>
      <c r="G111" s="6" t="s">
        <v>55</v>
      </c>
    </row>
    <row r="112" spans="3:7" x14ac:dyDescent="0.75">
      <c r="C112" s="6">
        <v>105</v>
      </c>
      <c r="D112" s="39">
        <v>42107</v>
      </c>
      <c r="E112" s="6" t="s">
        <v>50</v>
      </c>
      <c r="F112" s="6">
        <v>56</v>
      </c>
      <c r="G112" s="6" t="s">
        <v>49</v>
      </c>
    </row>
    <row r="113" spans="3:7" x14ac:dyDescent="0.75">
      <c r="C113" s="6">
        <v>106</v>
      </c>
      <c r="D113" s="39">
        <v>42351</v>
      </c>
      <c r="E113" s="6" t="s">
        <v>53</v>
      </c>
      <c r="F113" s="6">
        <v>1</v>
      </c>
      <c r="G113" s="6" t="s">
        <v>54</v>
      </c>
    </row>
    <row r="114" spans="3:7" x14ac:dyDescent="0.75">
      <c r="C114" s="6">
        <v>107</v>
      </c>
      <c r="D114" s="39">
        <v>42282</v>
      </c>
      <c r="E114" s="6" t="s">
        <v>47</v>
      </c>
      <c r="F114" s="6">
        <v>33</v>
      </c>
      <c r="G114" s="6" t="s">
        <v>56</v>
      </c>
    </row>
    <row r="115" spans="3:7" x14ac:dyDescent="0.75">
      <c r="C115" s="6">
        <v>108</v>
      </c>
      <c r="D115" s="39">
        <v>42006</v>
      </c>
      <c r="E115" s="6" t="s">
        <v>47</v>
      </c>
      <c r="F115" s="6">
        <v>24</v>
      </c>
      <c r="G115" s="6" t="s">
        <v>51</v>
      </c>
    </row>
    <row r="116" spans="3:7" x14ac:dyDescent="0.75">
      <c r="C116" s="6">
        <v>109</v>
      </c>
      <c r="D116" s="39">
        <v>42312</v>
      </c>
      <c r="E116" s="6" t="s">
        <v>50</v>
      </c>
      <c r="F116" s="6">
        <v>28</v>
      </c>
      <c r="G116" s="6" t="s">
        <v>49</v>
      </c>
    </row>
    <row r="117" spans="3:7" x14ac:dyDescent="0.75">
      <c r="C117" s="6">
        <v>110</v>
      </c>
      <c r="D117" s="39">
        <v>42123</v>
      </c>
      <c r="E117" s="6" t="s">
        <v>47</v>
      </c>
      <c r="F117" s="6">
        <v>9</v>
      </c>
      <c r="G117" s="6" t="s">
        <v>51</v>
      </c>
    </row>
    <row r="118" spans="3:7" x14ac:dyDescent="0.75">
      <c r="C118" s="6">
        <v>111</v>
      </c>
      <c r="D118" s="39">
        <v>42279</v>
      </c>
      <c r="E118" s="6" t="s">
        <v>50</v>
      </c>
      <c r="F118" s="6">
        <v>26</v>
      </c>
      <c r="G118" s="6" t="s">
        <v>49</v>
      </c>
    </row>
    <row r="119" spans="3:7" x14ac:dyDescent="0.75">
      <c r="C119" s="6">
        <v>112</v>
      </c>
      <c r="D119" s="39">
        <v>42364</v>
      </c>
      <c r="E119" s="6" t="s">
        <v>47</v>
      </c>
      <c r="F119" s="6">
        <v>33</v>
      </c>
      <c r="G119" s="6" t="s">
        <v>51</v>
      </c>
    </row>
    <row r="120" spans="3:7" x14ac:dyDescent="0.75">
      <c r="C120" s="6">
        <v>113</v>
      </c>
      <c r="D120" s="39">
        <v>42313</v>
      </c>
      <c r="E120" s="6" t="s">
        <v>47</v>
      </c>
      <c r="F120" s="6">
        <v>8</v>
      </c>
      <c r="G120" s="6" t="s">
        <v>54</v>
      </c>
    </row>
    <row r="121" spans="3:7" x14ac:dyDescent="0.75">
      <c r="C121" s="6">
        <v>114</v>
      </c>
      <c r="D121" s="39">
        <v>42323</v>
      </c>
      <c r="E121" s="6" t="s">
        <v>47</v>
      </c>
      <c r="F121" s="6">
        <v>21</v>
      </c>
      <c r="G121" s="6" t="s">
        <v>55</v>
      </c>
    </row>
    <row r="122" spans="3:7" x14ac:dyDescent="0.75">
      <c r="C122" s="6">
        <v>115</v>
      </c>
      <c r="D122" s="39">
        <v>42182</v>
      </c>
      <c r="E122" s="6" t="s">
        <v>52</v>
      </c>
      <c r="F122" s="6">
        <v>13</v>
      </c>
      <c r="G122" s="6" t="s">
        <v>51</v>
      </c>
    </row>
    <row r="123" spans="3:7" x14ac:dyDescent="0.75">
      <c r="C123" s="6">
        <v>116</v>
      </c>
      <c r="D123" s="39">
        <v>42115</v>
      </c>
      <c r="E123" s="6" t="s">
        <v>47</v>
      </c>
      <c r="F123" s="6">
        <v>19</v>
      </c>
      <c r="G123" s="6" t="s">
        <v>55</v>
      </c>
    </row>
    <row r="124" spans="3:7" x14ac:dyDescent="0.75">
      <c r="C124" s="6">
        <v>117</v>
      </c>
      <c r="D124" s="39">
        <v>42272</v>
      </c>
      <c r="E124" s="6" t="s">
        <v>47</v>
      </c>
      <c r="F124" s="6">
        <v>17</v>
      </c>
      <c r="G124" s="6" t="s">
        <v>55</v>
      </c>
    </row>
    <row r="125" spans="3:7" x14ac:dyDescent="0.75">
      <c r="C125" s="6">
        <v>118</v>
      </c>
      <c r="D125" s="39">
        <v>42028</v>
      </c>
      <c r="E125" s="6" t="s">
        <v>53</v>
      </c>
      <c r="F125" s="6">
        <v>15</v>
      </c>
      <c r="G125" s="6" t="s">
        <v>51</v>
      </c>
    </row>
    <row r="126" spans="3:7" x14ac:dyDescent="0.75">
      <c r="C126" s="6">
        <v>119</v>
      </c>
      <c r="D126" s="39">
        <v>42008</v>
      </c>
      <c r="E126" s="6" t="s">
        <v>52</v>
      </c>
      <c r="F126" s="6">
        <v>21</v>
      </c>
      <c r="G126" s="6" t="s">
        <v>48</v>
      </c>
    </row>
    <row r="127" spans="3:7" x14ac:dyDescent="0.75">
      <c r="C127" s="6">
        <v>120</v>
      </c>
      <c r="D127" s="39">
        <v>42130</v>
      </c>
      <c r="E127" s="6" t="s">
        <v>52</v>
      </c>
      <c r="F127" s="6">
        <v>90</v>
      </c>
      <c r="G127" s="6" t="s">
        <v>56</v>
      </c>
    </row>
    <row r="128" spans="3:7" x14ac:dyDescent="0.75">
      <c r="C128" s="6">
        <v>121</v>
      </c>
      <c r="D128" s="39">
        <v>42177</v>
      </c>
      <c r="E128" s="6" t="s">
        <v>50</v>
      </c>
      <c r="F128" s="6">
        <v>34</v>
      </c>
      <c r="G128" s="6" t="s">
        <v>49</v>
      </c>
    </row>
    <row r="129" spans="3:7" x14ac:dyDescent="0.75">
      <c r="C129" s="6">
        <v>122</v>
      </c>
      <c r="D129" s="39">
        <v>42197</v>
      </c>
      <c r="E129" s="6" t="s">
        <v>53</v>
      </c>
      <c r="F129" s="6">
        <v>36</v>
      </c>
      <c r="G129" s="6" t="s">
        <v>51</v>
      </c>
    </row>
    <row r="130" spans="3:7" x14ac:dyDescent="0.75">
      <c r="C130" s="6">
        <v>123</v>
      </c>
      <c r="D130" s="39">
        <v>42127</v>
      </c>
      <c r="E130" s="6" t="s">
        <v>53</v>
      </c>
      <c r="F130" s="6">
        <v>2</v>
      </c>
      <c r="G130" s="6" t="s">
        <v>54</v>
      </c>
    </row>
    <row r="131" spans="3:7" x14ac:dyDescent="0.75">
      <c r="C131" s="6">
        <v>124</v>
      </c>
      <c r="D131" s="39">
        <v>42072</v>
      </c>
      <c r="E131" s="6" t="s">
        <v>47</v>
      </c>
      <c r="F131" s="6">
        <v>11</v>
      </c>
      <c r="G131" s="6" t="s">
        <v>51</v>
      </c>
    </row>
    <row r="132" spans="3:7" x14ac:dyDescent="0.75">
      <c r="C132" s="6">
        <v>125</v>
      </c>
      <c r="D132" s="39">
        <v>42065</v>
      </c>
      <c r="E132" s="6" t="s">
        <v>53</v>
      </c>
      <c r="F132" s="6">
        <v>54</v>
      </c>
      <c r="G132" s="6" t="s">
        <v>49</v>
      </c>
    </row>
    <row r="133" spans="3:7" x14ac:dyDescent="0.75">
      <c r="C133" s="6">
        <v>126</v>
      </c>
      <c r="D133" s="39">
        <v>42091</v>
      </c>
      <c r="E133" s="6" t="s">
        <v>52</v>
      </c>
      <c r="F133" s="6">
        <v>18</v>
      </c>
      <c r="G133" s="6" t="s">
        <v>51</v>
      </c>
    </row>
    <row r="134" spans="3:7" x14ac:dyDescent="0.75">
      <c r="C134" s="6">
        <v>127</v>
      </c>
      <c r="D134" s="39">
        <v>42019</v>
      </c>
      <c r="E134" s="6" t="s">
        <v>47</v>
      </c>
      <c r="F134" s="6">
        <v>37</v>
      </c>
      <c r="G134" s="6" t="s">
        <v>56</v>
      </c>
    </row>
    <row r="135" spans="3:7" x14ac:dyDescent="0.75">
      <c r="C135" s="6">
        <v>128</v>
      </c>
      <c r="D135" s="39">
        <v>42326</v>
      </c>
      <c r="E135" s="6" t="s">
        <v>47</v>
      </c>
      <c r="F135" s="6">
        <v>70</v>
      </c>
      <c r="G135" s="6" t="s">
        <v>49</v>
      </c>
    </row>
    <row r="136" spans="3:7" x14ac:dyDescent="0.75">
      <c r="C136" s="6">
        <v>129</v>
      </c>
      <c r="D136" s="39">
        <v>42090</v>
      </c>
      <c r="E136" s="6" t="s">
        <v>47</v>
      </c>
      <c r="F136" s="6">
        <v>81</v>
      </c>
      <c r="G136" s="6" t="s">
        <v>56</v>
      </c>
    </row>
    <row r="137" spans="3:7" x14ac:dyDescent="0.75">
      <c r="C137" s="6">
        <v>130</v>
      </c>
      <c r="D137" s="39">
        <v>42227</v>
      </c>
      <c r="E137" s="6" t="s">
        <v>47</v>
      </c>
      <c r="F137" s="6">
        <v>39</v>
      </c>
      <c r="G137" s="6" t="s">
        <v>48</v>
      </c>
    </row>
    <row r="138" spans="3:7" x14ac:dyDescent="0.75">
      <c r="C138" s="6">
        <v>131</v>
      </c>
      <c r="D138" s="39">
        <v>42362</v>
      </c>
      <c r="E138" s="6" t="s">
        <v>53</v>
      </c>
      <c r="F138" s="6">
        <v>55</v>
      </c>
      <c r="G138" s="6" t="s">
        <v>49</v>
      </c>
    </row>
    <row r="139" spans="3:7" x14ac:dyDescent="0.75">
      <c r="C139" s="6">
        <v>132</v>
      </c>
      <c r="D139" s="39">
        <v>42335</v>
      </c>
      <c r="E139" s="6" t="s">
        <v>47</v>
      </c>
      <c r="F139" s="6">
        <v>15</v>
      </c>
      <c r="G139" s="6" t="s">
        <v>51</v>
      </c>
    </row>
    <row r="140" spans="3:7" x14ac:dyDescent="0.75">
      <c r="C140" s="6">
        <v>133</v>
      </c>
      <c r="D140" s="39">
        <v>42075</v>
      </c>
      <c r="E140" s="6" t="s">
        <v>47</v>
      </c>
      <c r="F140" s="6">
        <v>31</v>
      </c>
      <c r="G140" s="6" t="s">
        <v>56</v>
      </c>
    </row>
    <row r="141" spans="3:7" x14ac:dyDescent="0.75">
      <c r="C141" s="6">
        <v>134</v>
      </c>
      <c r="D141" s="39">
        <v>42263</v>
      </c>
      <c r="E141" s="6" t="s">
        <v>47</v>
      </c>
      <c r="F141" s="6">
        <v>3</v>
      </c>
      <c r="G141" s="6" t="s">
        <v>54</v>
      </c>
    </row>
    <row r="142" spans="3:7" x14ac:dyDescent="0.75">
      <c r="C142" s="6">
        <v>135</v>
      </c>
      <c r="D142" s="39">
        <v>42036</v>
      </c>
      <c r="E142" s="6" t="s">
        <v>47</v>
      </c>
      <c r="F142" s="6">
        <v>144</v>
      </c>
      <c r="G142" s="6" t="s">
        <v>56</v>
      </c>
    </row>
    <row r="143" spans="3:7" x14ac:dyDescent="0.75">
      <c r="C143" s="6">
        <v>136</v>
      </c>
      <c r="D143" s="39">
        <v>42188</v>
      </c>
      <c r="E143" s="6" t="s">
        <v>53</v>
      </c>
      <c r="F143" s="6">
        <v>3</v>
      </c>
      <c r="G143" s="6" t="s">
        <v>54</v>
      </c>
    </row>
    <row r="144" spans="3:7" x14ac:dyDescent="0.75">
      <c r="C144" s="6">
        <v>137</v>
      </c>
      <c r="D144" s="39">
        <v>42246</v>
      </c>
      <c r="E144" s="6" t="s">
        <v>50</v>
      </c>
      <c r="F144" s="6">
        <v>55</v>
      </c>
      <c r="G144" s="6" t="s">
        <v>49</v>
      </c>
    </row>
    <row r="145" spans="3:7" x14ac:dyDescent="0.75">
      <c r="C145" s="6">
        <v>138</v>
      </c>
      <c r="D145" s="39">
        <v>42265</v>
      </c>
      <c r="E145" s="6" t="s">
        <v>52</v>
      </c>
      <c r="F145" s="6">
        <v>68</v>
      </c>
      <c r="G145" s="6" t="s">
        <v>49</v>
      </c>
    </row>
    <row r="146" spans="3:7" x14ac:dyDescent="0.75">
      <c r="C146" s="6">
        <v>139</v>
      </c>
      <c r="D146" s="39">
        <v>42332</v>
      </c>
      <c r="E146" s="6" t="s">
        <v>47</v>
      </c>
      <c r="F146" s="6">
        <v>46</v>
      </c>
      <c r="G146" s="6" t="s">
        <v>48</v>
      </c>
    </row>
    <row r="147" spans="3:7" x14ac:dyDescent="0.75">
      <c r="C147" s="6">
        <v>140</v>
      </c>
      <c r="D147" s="39">
        <v>42360</v>
      </c>
      <c r="E147" s="6" t="s">
        <v>47</v>
      </c>
      <c r="F147" s="6">
        <v>2</v>
      </c>
      <c r="G147" s="6" t="s">
        <v>55</v>
      </c>
    </row>
    <row r="148" spans="3:7" x14ac:dyDescent="0.75">
      <c r="C148" s="6">
        <v>141</v>
      </c>
      <c r="D148" s="39">
        <v>42117</v>
      </c>
      <c r="E148" s="6" t="s">
        <v>52</v>
      </c>
      <c r="F148" s="6">
        <v>48</v>
      </c>
      <c r="G148" s="6" t="s">
        <v>48</v>
      </c>
    </row>
    <row r="149" spans="3:7" x14ac:dyDescent="0.75">
      <c r="C149" s="6">
        <v>142</v>
      </c>
      <c r="D149" s="39">
        <v>42326</v>
      </c>
      <c r="E149" s="6" t="s">
        <v>47</v>
      </c>
      <c r="F149" s="6">
        <v>20</v>
      </c>
      <c r="G149" s="6" t="s">
        <v>51</v>
      </c>
    </row>
    <row r="150" spans="3:7" x14ac:dyDescent="0.75">
      <c r="C150" s="6">
        <v>143</v>
      </c>
      <c r="D150" s="39">
        <v>42305</v>
      </c>
      <c r="E150" s="6" t="s">
        <v>52</v>
      </c>
      <c r="F150" s="6">
        <v>118</v>
      </c>
      <c r="G150" s="6" t="s">
        <v>56</v>
      </c>
    </row>
    <row r="151" spans="3:7" x14ac:dyDescent="0.75">
      <c r="C151" s="6">
        <v>144</v>
      </c>
      <c r="D151" s="39">
        <v>42230</v>
      </c>
      <c r="E151" s="6" t="s">
        <v>47</v>
      </c>
      <c r="F151" s="6">
        <v>11</v>
      </c>
      <c r="G151" s="6" t="s">
        <v>55</v>
      </c>
    </row>
    <row r="152" spans="3:7" x14ac:dyDescent="0.75">
      <c r="C152" s="6">
        <v>145</v>
      </c>
      <c r="D152" s="39">
        <v>42129</v>
      </c>
      <c r="E152" s="6" t="s">
        <v>53</v>
      </c>
      <c r="F152" s="6">
        <v>40</v>
      </c>
      <c r="G152" s="6" t="s">
        <v>56</v>
      </c>
    </row>
    <row r="153" spans="3:7" x14ac:dyDescent="0.75">
      <c r="C153" s="6">
        <v>146</v>
      </c>
      <c r="D153" s="39">
        <v>42241</v>
      </c>
      <c r="E153" s="6" t="s">
        <v>53</v>
      </c>
      <c r="F153" s="6">
        <v>30</v>
      </c>
      <c r="G153" s="6" t="s">
        <v>48</v>
      </c>
    </row>
    <row r="154" spans="3:7" x14ac:dyDescent="0.75">
      <c r="C154" s="6">
        <v>147</v>
      </c>
      <c r="D154" s="39">
        <v>42302</v>
      </c>
      <c r="E154" s="6" t="s">
        <v>53</v>
      </c>
      <c r="F154" s="6">
        <v>45</v>
      </c>
      <c r="G154" s="6" t="s">
        <v>49</v>
      </c>
    </row>
    <row r="155" spans="3:7" x14ac:dyDescent="0.75">
      <c r="C155" s="6">
        <v>148</v>
      </c>
      <c r="D155" s="39">
        <v>42216</v>
      </c>
      <c r="E155" s="6" t="s">
        <v>50</v>
      </c>
      <c r="F155" s="6">
        <v>58</v>
      </c>
      <c r="G155" s="6" t="s">
        <v>49</v>
      </c>
    </row>
    <row r="156" spans="3:7" x14ac:dyDescent="0.75">
      <c r="C156" s="6">
        <v>149</v>
      </c>
      <c r="D156" s="39">
        <v>42210</v>
      </c>
      <c r="E156" s="6" t="s">
        <v>47</v>
      </c>
      <c r="F156" s="6">
        <v>37</v>
      </c>
      <c r="G156" s="6" t="s">
        <v>48</v>
      </c>
    </row>
    <row r="157" spans="3:7" x14ac:dyDescent="0.75">
      <c r="C157" s="6">
        <v>150</v>
      </c>
      <c r="D157" s="39">
        <v>42277</v>
      </c>
      <c r="E157" s="6" t="s">
        <v>53</v>
      </c>
      <c r="F157" s="6">
        <v>105</v>
      </c>
      <c r="G157" s="6" t="s">
        <v>56</v>
      </c>
    </row>
    <row r="158" spans="3:7" x14ac:dyDescent="0.75">
      <c r="C158" s="6">
        <v>151</v>
      </c>
      <c r="D158" s="39">
        <v>42280</v>
      </c>
      <c r="E158" s="6" t="s">
        <v>50</v>
      </c>
      <c r="F158" s="6">
        <v>23</v>
      </c>
      <c r="G158" s="6" t="s">
        <v>51</v>
      </c>
    </row>
    <row r="159" spans="3:7" x14ac:dyDescent="0.75">
      <c r="C159" s="6">
        <v>152</v>
      </c>
      <c r="D159" s="39">
        <v>42095</v>
      </c>
      <c r="E159" s="6" t="s">
        <v>53</v>
      </c>
      <c r="F159" s="6">
        <v>49</v>
      </c>
      <c r="G159" s="6" t="s">
        <v>48</v>
      </c>
    </row>
    <row r="160" spans="3:7" x14ac:dyDescent="0.75">
      <c r="C160" s="6">
        <v>153</v>
      </c>
      <c r="D160" s="39">
        <v>42353</v>
      </c>
      <c r="E160" s="6" t="s">
        <v>50</v>
      </c>
      <c r="F160" s="6">
        <v>95</v>
      </c>
      <c r="G160" s="6" t="s">
        <v>48</v>
      </c>
    </row>
    <row r="161" spans="3:7" x14ac:dyDescent="0.75">
      <c r="C161" s="6">
        <v>154</v>
      </c>
      <c r="D161" s="39">
        <v>42011</v>
      </c>
      <c r="E161" s="6" t="s">
        <v>47</v>
      </c>
      <c r="F161" s="6">
        <v>80</v>
      </c>
      <c r="G161" s="6" t="s">
        <v>48</v>
      </c>
    </row>
    <row r="162" spans="3:7" x14ac:dyDescent="0.75">
      <c r="C162" s="6">
        <v>155</v>
      </c>
      <c r="D162" s="39">
        <v>42208</v>
      </c>
      <c r="E162" s="6" t="s">
        <v>47</v>
      </c>
      <c r="F162" s="6">
        <v>137</v>
      </c>
      <c r="G162" s="6" t="s">
        <v>56</v>
      </c>
    </row>
    <row r="163" spans="3:7" x14ac:dyDescent="0.75">
      <c r="C163" s="6">
        <v>156</v>
      </c>
      <c r="D163" s="39">
        <v>42079</v>
      </c>
      <c r="E163" s="6" t="s">
        <v>50</v>
      </c>
      <c r="F163" s="6">
        <v>57</v>
      </c>
      <c r="G163" s="6" t="s">
        <v>49</v>
      </c>
    </row>
    <row r="164" spans="3:7" x14ac:dyDescent="0.75">
      <c r="C164" s="6">
        <v>157</v>
      </c>
      <c r="D164" s="39">
        <v>42342</v>
      </c>
      <c r="E164" s="6" t="s">
        <v>50</v>
      </c>
      <c r="F164" s="6">
        <v>7</v>
      </c>
      <c r="G164" s="6" t="s">
        <v>55</v>
      </c>
    </row>
    <row r="165" spans="3:7" x14ac:dyDescent="0.75">
      <c r="C165" s="6">
        <v>158</v>
      </c>
      <c r="D165" s="39">
        <v>42012</v>
      </c>
      <c r="E165" s="6" t="s">
        <v>47</v>
      </c>
      <c r="F165" s="6">
        <v>28</v>
      </c>
      <c r="G165" s="6" t="s">
        <v>51</v>
      </c>
    </row>
    <row r="166" spans="3:7" x14ac:dyDescent="0.75">
      <c r="C166" s="6">
        <v>159</v>
      </c>
      <c r="D166" s="39">
        <v>42157</v>
      </c>
      <c r="E166" s="6" t="s">
        <v>47</v>
      </c>
      <c r="F166" s="6">
        <v>5</v>
      </c>
      <c r="G166" s="6" t="s">
        <v>56</v>
      </c>
    </row>
    <row r="167" spans="3:7" x14ac:dyDescent="0.75">
      <c r="C167" s="6">
        <v>160</v>
      </c>
      <c r="D167" s="39">
        <v>42234</v>
      </c>
      <c r="E167" s="6" t="s">
        <v>47</v>
      </c>
      <c r="F167" s="6">
        <v>4</v>
      </c>
      <c r="G167" s="6" t="s">
        <v>54</v>
      </c>
    </row>
    <row r="168" spans="3:7" x14ac:dyDescent="0.75">
      <c r="C168" s="6">
        <v>161</v>
      </c>
      <c r="D168" s="39">
        <v>42118</v>
      </c>
      <c r="E168" s="6" t="s">
        <v>47</v>
      </c>
      <c r="F168" s="6">
        <v>29</v>
      </c>
      <c r="G168" s="6" t="s">
        <v>49</v>
      </c>
    </row>
    <row r="169" spans="3:7" x14ac:dyDescent="0.75">
      <c r="C169" s="6">
        <v>162</v>
      </c>
      <c r="D169" s="39">
        <v>42339</v>
      </c>
      <c r="E169" s="6" t="s">
        <v>53</v>
      </c>
      <c r="F169" s="6">
        <v>72</v>
      </c>
      <c r="G169" s="6" t="s">
        <v>49</v>
      </c>
    </row>
    <row r="170" spans="3:7" x14ac:dyDescent="0.75">
      <c r="C170" s="6">
        <v>163</v>
      </c>
      <c r="D170" s="39">
        <v>42369</v>
      </c>
      <c r="E170" s="6" t="s">
        <v>53</v>
      </c>
      <c r="F170" s="6">
        <v>17</v>
      </c>
      <c r="G170" s="6" t="s">
        <v>48</v>
      </c>
    </row>
    <row r="171" spans="3:7" x14ac:dyDescent="0.75">
      <c r="C171" s="6">
        <v>164</v>
      </c>
      <c r="D171" s="39">
        <v>42124</v>
      </c>
      <c r="E171" s="6" t="s">
        <v>53</v>
      </c>
      <c r="F171" s="6">
        <v>90</v>
      </c>
      <c r="G171" s="6" t="s">
        <v>48</v>
      </c>
    </row>
    <row r="172" spans="3:7" x14ac:dyDescent="0.75">
      <c r="C172" s="6">
        <v>165</v>
      </c>
      <c r="D172" s="39">
        <v>42079</v>
      </c>
      <c r="E172" s="6" t="s">
        <v>47</v>
      </c>
      <c r="F172" s="6">
        <v>31</v>
      </c>
      <c r="G172" s="6" t="s">
        <v>51</v>
      </c>
    </row>
    <row r="173" spans="3:7" x14ac:dyDescent="0.75">
      <c r="C173" s="6">
        <v>166</v>
      </c>
      <c r="D173" s="39">
        <v>42032</v>
      </c>
      <c r="E173" s="6" t="s">
        <v>47</v>
      </c>
      <c r="F173" s="6">
        <v>52</v>
      </c>
      <c r="G173" s="6" t="s">
        <v>49</v>
      </c>
    </row>
    <row r="174" spans="3:7" x14ac:dyDescent="0.75">
      <c r="C174" s="6">
        <v>167</v>
      </c>
      <c r="D174" s="39">
        <v>42219</v>
      </c>
      <c r="E174" s="6" t="s">
        <v>53</v>
      </c>
      <c r="F174" s="6">
        <v>68</v>
      </c>
      <c r="G174" s="6" t="s">
        <v>48</v>
      </c>
    </row>
    <row r="175" spans="3:7" x14ac:dyDescent="0.75">
      <c r="C175" s="6">
        <v>168</v>
      </c>
      <c r="D175" s="39">
        <v>42319</v>
      </c>
      <c r="E175" s="6" t="s">
        <v>47</v>
      </c>
      <c r="F175" s="6">
        <v>35</v>
      </c>
      <c r="G175" s="6" t="s">
        <v>49</v>
      </c>
    </row>
    <row r="176" spans="3:7" x14ac:dyDescent="0.75">
      <c r="C176" s="6">
        <v>169</v>
      </c>
      <c r="D176" s="39">
        <v>42351</v>
      </c>
      <c r="E176" s="6" t="s">
        <v>52</v>
      </c>
      <c r="F176" s="6">
        <v>25</v>
      </c>
      <c r="G176" s="6" t="s">
        <v>51</v>
      </c>
    </row>
    <row r="177" spans="3:7" x14ac:dyDescent="0.75">
      <c r="C177" s="6">
        <v>170</v>
      </c>
      <c r="D177" s="39">
        <v>42090</v>
      </c>
      <c r="E177" s="6" t="s">
        <v>53</v>
      </c>
      <c r="F177" s="6">
        <v>60</v>
      </c>
      <c r="G177" s="6" t="s">
        <v>48</v>
      </c>
    </row>
    <row r="178" spans="3:7" x14ac:dyDescent="0.75">
      <c r="C178" s="6">
        <v>171</v>
      </c>
      <c r="D178" s="39">
        <v>42285</v>
      </c>
      <c r="E178" s="6" t="s">
        <v>53</v>
      </c>
      <c r="F178" s="6">
        <v>96</v>
      </c>
      <c r="G178" s="6" t="s">
        <v>56</v>
      </c>
    </row>
    <row r="179" spans="3:7" x14ac:dyDescent="0.75">
      <c r="C179" s="6">
        <v>172</v>
      </c>
      <c r="D179" s="39">
        <v>42219</v>
      </c>
      <c r="E179" s="6" t="s">
        <v>53</v>
      </c>
      <c r="F179" s="6">
        <v>62</v>
      </c>
      <c r="G179" s="6" t="s">
        <v>48</v>
      </c>
    </row>
    <row r="180" spans="3:7" x14ac:dyDescent="0.75">
      <c r="C180" s="6">
        <v>173</v>
      </c>
      <c r="D180" s="39">
        <v>42073</v>
      </c>
      <c r="E180" s="6" t="s">
        <v>47</v>
      </c>
      <c r="F180" s="6">
        <v>57</v>
      </c>
      <c r="G180" s="6" t="s">
        <v>48</v>
      </c>
    </row>
    <row r="181" spans="3:7" x14ac:dyDescent="0.75">
      <c r="C181" s="6">
        <v>174</v>
      </c>
      <c r="D181" s="39">
        <v>42065</v>
      </c>
      <c r="E181" s="6" t="s">
        <v>50</v>
      </c>
      <c r="F181" s="6">
        <v>64</v>
      </c>
      <c r="G181" s="6" t="s">
        <v>48</v>
      </c>
    </row>
    <row r="182" spans="3:7" x14ac:dyDescent="0.75">
      <c r="C182" s="6">
        <v>175</v>
      </c>
      <c r="D182" s="39">
        <v>42030</v>
      </c>
      <c r="E182" s="6" t="s">
        <v>47</v>
      </c>
      <c r="F182" s="6">
        <v>40</v>
      </c>
      <c r="G182" s="6" t="s">
        <v>48</v>
      </c>
    </row>
    <row r="183" spans="3:7" x14ac:dyDescent="0.75">
      <c r="C183" s="6">
        <v>176</v>
      </c>
      <c r="D183" s="39">
        <v>42130</v>
      </c>
      <c r="E183" s="6" t="s">
        <v>47</v>
      </c>
      <c r="F183" s="6">
        <v>13</v>
      </c>
      <c r="G183" s="6" t="s">
        <v>55</v>
      </c>
    </row>
    <row r="184" spans="3:7" x14ac:dyDescent="0.75">
      <c r="C184" s="6">
        <v>177</v>
      </c>
      <c r="D184" s="39">
        <v>42073</v>
      </c>
      <c r="E184" s="6" t="s">
        <v>47</v>
      </c>
      <c r="F184" s="6">
        <v>49</v>
      </c>
      <c r="G184" s="6" t="s">
        <v>49</v>
      </c>
    </row>
    <row r="185" spans="3:7" x14ac:dyDescent="0.75">
      <c r="C185" s="6">
        <v>178</v>
      </c>
      <c r="D185" s="39">
        <v>42326</v>
      </c>
      <c r="E185" s="6" t="s">
        <v>53</v>
      </c>
      <c r="F185" s="6">
        <v>31</v>
      </c>
      <c r="G185" s="6" t="s">
        <v>51</v>
      </c>
    </row>
    <row r="186" spans="3:7" x14ac:dyDescent="0.75">
      <c r="C186" s="6">
        <v>179</v>
      </c>
      <c r="D186" s="39">
        <v>42034</v>
      </c>
      <c r="E186" s="6" t="s">
        <v>47</v>
      </c>
      <c r="F186" s="6">
        <v>72</v>
      </c>
      <c r="G186" s="6" t="s">
        <v>49</v>
      </c>
    </row>
    <row r="187" spans="3:7" x14ac:dyDescent="0.75">
      <c r="C187" s="6">
        <v>180</v>
      </c>
      <c r="D187" s="39">
        <v>42187</v>
      </c>
      <c r="E187" s="6" t="s">
        <v>47</v>
      </c>
      <c r="F187" s="6">
        <v>3</v>
      </c>
      <c r="G187" s="6" t="s">
        <v>55</v>
      </c>
    </row>
    <row r="188" spans="3:7" x14ac:dyDescent="0.75">
      <c r="C188" s="6">
        <v>181</v>
      </c>
      <c r="D188" s="39">
        <v>42290</v>
      </c>
      <c r="E188" s="6" t="s">
        <v>50</v>
      </c>
      <c r="F188" s="6">
        <v>61</v>
      </c>
      <c r="G188" s="6" t="s">
        <v>49</v>
      </c>
    </row>
    <row r="189" spans="3:7" x14ac:dyDescent="0.75">
      <c r="C189" s="6">
        <v>182</v>
      </c>
      <c r="D189" s="39">
        <v>42042</v>
      </c>
      <c r="E189" s="6" t="s">
        <v>53</v>
      </c>
      <c r="F189" s="6">
        <v>23</v>
      </c>
      <c r="G189" s="6" t="s">
        <v>56</v>
      </c>
    </row>
    <row r="190" spans="3:7" x14ac:dyDescent="0.75">
      <c r="C190" s="6">
        <v>183</v>
      </c>
      <c r="D190" s="39">
        <v>42160</v>
      </c>
      <c r="E190" s="6" t="s">
        <v>47</v>
      </c>
      <c r="F190" s="6">
        <v>17</v>
      </c>
      <c r="G190" s="6" t="s">
        <v>51</v>
      </c>
    </row>
    <row r="191" spans="3:7" x14ac:dyDescent="0.75">
      <c r="C191" s="6">
        <v>184</v>
      </c>
      <c r="D191" s="39">
        <v>42310</v>
      </c>
      <c r="E191" s="6" t="s">
        <v>53</v>
      </c>
      <c r="F191" s="6">
        <v>6</v>
      </c>
      <c r="G191" s="6" t="s">
        <v>54</v>
      </c>
    </row>
    <row r="192" spans="3:7" x14ac:dyDescent="0.75">
      <c r="C192" s="6">
        <v>185</v>
      </c>
      <c r="D192" s="39">
        <v>42351</v>
      </c>
      <c r="E192" s="6" t="s">
        <v>50</v>
      </c>
      <c r="F192" s="6">
        <v>7</v>
      </c>
      <c r="G192" s="6" t="s">
        <v>51</v>
      </c>
    </row>
    <row r="193" spans="3:7" x14ac:dyDescent="0.75">
      <c r="C193" s="6">
        <v>186</v>
      </c>
      <c r="D193" s="39">
        <v>42300</v>
      </c>
      <c r="E193" s="6" t="s">
        <v>47</v>
      </c>
      <c r="F193" s="6">
        <v>86</v>
      </c>
      <c r="G193" s="6" t="s">
        <v>48</v>
      </c>
    </row>
    <row r="194" spans="3:7" x14ac:dyDescent="0.75">
      <c r="C194" s="6">
        <v>187</v>
      </c>
      <c r="D194" s="39">
        <v>42360</v>
      </c>
      <c r="E194" s="6" t="s">
        <v>52</v>
      </c>
      <c r="F194" s="6">
        <v>50</v>
      </c>
      <c r="G194" s="6" t="s">
        <v>49</v>
      </c>
    </row>
    <row r="195" spans="3:7" x14ac:dyDescent="0.75">
      <c r="C195" s="6">
        <v>188</v>
      </c>
      <c r="D195" s="39">
        <v>42237</v>
      </c>
      <c r="E195" s="6" t="s">
        <v>53</v>
      </c>
      <c r="F195" s="6">
        <v>33</v>
      </c>
      <c r="G195" s="6" t="s">
        <v>49</v>
      </c>
    </row>
    <row r="196" spans="3:7" x14ac:dyDescent="0.75">
      <c r="C196" s="6">
        <v>189</v>
      </c>
      <c r="D196" s="39">
        <v>42244</v>
      </c>
      <c r="E196" s="6" t="s">
        <v>53</v>
      </c>
      <c r="F196" s="6">
        <v>66</v>
      </c>
      <c r="G196" s="6" t="s">
        <v>49</v>
      </c>
    </row>
    <row r="197" spans="3:7" x14ac:dyDescent="0.75">
      <c r="C197" s="6">
        <v>190</v>
      </c>
      <c r="D197" s="39">
        <v>42175</v>
      </c>
      <c r="E197" s="6" t="s">
        <v>53</v>
      </c>
      <c r="F197" s="6">
        <v>61</v>
      </c>
      <c r="G197" s="6" t="s">
        <v>56</v>
      </c>
    </row>
    <row r="198" spans="3:7" x14ac:dyDescent="0.75">
      <c r="C198" s="6">
        <v>191</v>
      </c>
      <c r="D198" s="39">
        <v>42124</v>
      </c>
      <c r="E198" s="6" t="s">
        <v>50</v>
      </c>
      <c r="F198" s="6">
        <v>93</v>
      </c>
      <c r="G198" s="6" t="s">
        <v>56</v>
      </c>
    </row>
    <row r="199" spans="3:7" x14ac:dyDescent="0.75">
      <c r="C199" s="6">
        <v>192</v>
      </c>
      <c r="D199" s="39">
        <v>42291</v>
      </c>
      <c r="E199" s="6" t="s">
        <v>53</v>
      </c>
      <c r="F199" s="6">
        <v>88</v>
      </c>
      <c r="G199" s="6" t="s">
        <v>48</v>
      </c>
    </row>
    <row r="200" spans="3:7" x14ac:dyDescent="0.75">
      <c r="C200" s="6">
        <v>193</v>
      </c>
      <c r="D200" s="39">
        <v>42220</v>
      </c>
      <c r="E200" s="6" t="s">
        <v>47</v>
      </c>
      <c r="F200" s="6">
        <v>48</v>
      </c>
      <c r="G200" s="6" t="s">
        <v>49</v>
      </c>
    </row>
    <row r="201" spans="3:7" x14ac:dyDescent="0.75">
      <c r="C201" s="6">
        <v>194</v>
      </c>
      <c r="D201" s="39">
        <v>42305</v>
      </c>
      <c r="E201" s="6" t="s">
        <v>47</v>
      </c>
      <c r="F201" s="6">
        <v>18</v>
      </c>
      <c r="G201" s="6" t="s">
        <v>51</v>
      </c>
    </row>
    <row r="202" spans="3:7" x14ac:dyDescent="0.75">
      <c r="C202" s="6">
        <v>195</v>
      </c>
      <c r="D202" s="39">
        <v>42312</v>
      </c>
      <c r="E202" s="6" t="s">
        <v>47</v>
      </c>
      <c r="F202" s="6">
        <v>3</v>
      </c>
      <c r="G202" s="6" t="s">
        <v>54</v>
      </c>
    </row>
    <row r="203" spans="3:7" x14ac:dyDescent="0.75">
      <c r="C203" s="6">
        <v>196</v>
      </c>
      <c r="D203" s="39">
        <v>42009</v>
      </c>
      <c r="E203" s="6" t="s">
        <v>53</v>
      </c>
      <c r="F203" s="6">
        <v>63</v>
      </c>
      <c r="G203" s="6" t="s">
        <v>49</v>
      </c>
    </row>
    <row r="204" spans="3:7" x14ac:dyDescent="0.75">
      <c r="C204" s="6">
        <v>197</v>
      </c>
      <c r="D204" s="39">
        <v>42349</v>
      </c>
      <c r="E204" s="6" t="s">
        <v>47</v>
      </c>
      <c r="F204" s="6">
        <v>67</v>
      </c>
      <c r="G204" s="6" t="s">
        <v>48</v>
      </c>
    </row>
    <row r="205" spans="3:7" x14ac:dyDescent="0.75">
      <c r="C205" s="6">
        <v>198</v>
      </c>
      <c r="D205" s="39">
        <v>42203</v>
      </c>
      <c r="E205" s="6" t="s">
        <v>47</v>
      </c>
      <c r="F205" s="6">
        <v>27</v>
      </c>
      <c r="G205" s="6" t="s">
        <v>51</v>
      </c>
    </row>
    <row r="206" spans="3:7" x14ac:dyDescent="0.75">
      <c r="C206" s="6">
        <v>199</v>
      </c>
      <c r="D206" s="39">
        <v>42155</v>
      </c>
      <c r="E206" s="6" t="s">
        <v>47</v>
      </c>
      <c r="F206" s="6">
        <v>52</v>
      </c>
      <c r="G206" s="6" t="s">
        <v>49</v>
      </c>
    </row>
    <row r="207" spans="3:7" x14ac:dyDescent="0.75">
      <c r="C207" s="6">
        <v>200</v>
      </c>
      <c r="D207" s="39">
        <v>42354</v>
      </c>
      <c r="E207" s="6" t="s">
        <v>47</v>
      </c>
      <c r="F207" s="6">
        <v>32</v>
      </c>
      <c r="G207" s="6" t="s">
        <v>51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4EA06-C75F-4D21-BBFD-8BB17D1F8A88}">
  <sheetPr>
    <tabColor rgb="FF0000FF"/>
  </sheetPr>
  <dimension ref="B2:H48"/>
  <sheetViews>
    <sheetView zoomScale="70" zoomScaleNormal="70" workbookViewId="0">
      <selection activeCell="J11" sqref="J11"/>
    </sheetView>
  </sheetViews>
  <sheetFormatPr defaultColWidth="12.08984375" defaultRowHeight="14.75" x14ac:dyDescent="0.75"/>
  <cols>
    <col min="1" max="1" width="1.40625" customWidth="1"/>
    <col min="2" max="2" width="8.26953125" bestFit="1" customWidth="1"/>
    <col min="4" max="4" width="20.76953125" customWidth="1"/>
    <col min="5" max="5" width="22.2265625" customWidth="1"/>
    <col min="6" max="6" width="10.36328125" customWidth="1"/>
    <col min="7" max="7" width="4.31640625" customWidth="1"/>
    <col min="8" max="8" width="14.04296875" customWidth="1"/>
    <col min="9" max="9" width="1.953125" customWidth="1"/>
    <col min="10" max="10" width="21.453125" customWidth="1"/>
    <col min="11" max="11" width="10.76953125" customWidth="1"/>
    <col min="12" max="12" width="15.08984375" customWidth="1"/>
    <col min="13" max="13" width="19.81640625" customWidth="1"/>
    <col min="14" max="14" width="14.58984375" customWidth="1"/>
    <col min="15" max="15" width="7.81640625" bestFit="1" customWidth="1"/>
  </cols>
  <sheetData>
    <row r="2" spans="2:8" x14ac:dyDescent="0.75">
      <c r="B2" s="2" t="s">
        <v>33</v>
      </c>
      <c r="C2" s="38" t="s">
        <v>63</v>
      </c>
      <c r="D2" s="31"/>
      <c r="E2" s="31"/>
      <c r="F2" s="31"/>
      <c r="G2" s="32"/>
    </row>
    <row r="3" spans="2:8" x14ac:dyDescent="0.75">
      <c r="C3" s="36" t="str">
        <f>"In the cell "&amp;ADDRESS(ROW(J11),COLUMN(J11),4)&amp;" manually type the report header."</f>
        <v>In the cell J11 manually type the report header.</v>
      </c>
      <c r="D3" s="30"/>
      <c r="E3" s="30"/>
      <c r="F3" s="30"/>
      <c r="G3" s="37"/>
    </row>
    <row r="4" spans="2:8" x14ac:dyDescent="0.75">
      <c r="C4" s="36" t="str">
        <f>"In cell "&amp;ADDRESS(ROW(J13),COLUMN(J13),4)&amp;" create a single cell cross-tabulated report formula to show"</f>
        <v>In cell J13 create a single cell cross-tabulated report formula to show</v>
      </c>
      <c r="D4" s="30"/>
      <c r="E4" s="30"/>
      <c r="F4" s="30"/>
      <c r="G4" s="37"/>
    </row>
    <row r="5" spans="2:8" x14ac:dyDescent="0.75">
      <c r="C5" s="33" t="s">
        <v>91</v>
      </c>
      <c r="D5" s="34"/>
      <c r="E5" s="34"/>
      <c r="F5" s="34"/>
      <c r="G5" s="35"/>
    </row>
    <row r="11" spans="2:8" x14ac:dyDescent="0.75">
      <c r="C11" s="19" t="s">
        <v>42</v>
      </c>
      <c r="D11" s="19" t="s">
        <v>69</v>
      </c>
      <c r="E11" s="19" t="s">
        <v>70</v>
      </c>
      <c r="F11" s="19" t="s">
        <v>46</v>
      </c>
      <c r="G11" s="19" t="s">
        <v>45</v>
      </c>
      <c r="H11" s="19" t="s">
        <v>44</v>
      </c>
    </row>
    <row r="12" spans="2:8" x14ac:dyDescent="0.75">
      <c r="C12" s="39">
        <v>45313</v>
      </c>
      <c r="D12" s="40" t="s">
        <v>71</v>
      </c>
      <c r="E12" s="6" t="s">
        <v>72</v>
      </c>
      <c r="F12" s="6" t="s">
        <v>73</v>
      </c>
      <c r="G12" s="6">
        <v>4</v>
      </c>
      <c r="H12" s="6">
        <v>141.23000000000002</v>
      </c>
    </row>
    <row r="13" spans="2:8" x14ac:dyDescent="0.75">
      <c r="C13" s="39">
        <v>45313</v>
      </c>
      <c r="D13" s="40" t="s">
        <v>71</v>
      </c>
      <c r="E13" s="6" t="s">
        <v>72</v>
      </c>
      <c r="F13" s="6" t="s">
        <v>74</v>
      </c>
      <c r="G13" s="6">
        <v>5</v>
      </c>
      <c r="H13" s="6">
        <v>157.16</v>
      </c>
    </row>
    <row r="14" spans="2:8" x14ac:dyDescent="0.75">
      <c r="C14" s="39">
        <v>45313</v>
      </c>
      <c r="D14" s="40" t="s">
        <v>71</v>
      </c>
      <c r="E14" s="6" t="s">
        <v>72</v>
      </c>
      <c r="F14" s="6" t="s">
        <v>75</v>
      </c>
      <c r="G14" s="6">
        <v>9</v>
      </c>
      <c r="H14" s="6">
        <v>145.67999999999998</v>
      </c>
    </row>
    <row r="15" spans="2:8" x14ac:dyDescent="0.75">
      <c r="C15" s="39">
        <v>45322</v>
      </c>
      <c r="D15" s="40" t="s">
        <v>76</v>
      </c>
      <c r="E15" s="6" t="s">
        <v>77</v>
      </c>
      <c r="F15" s="6" t="s">
        <v>78</v>
      </c>
      <c r="G15" s="6">
        <v>2</v>
      </c>
      <c r="H15" s="6">
        <v>178.5</v>
      </c>
    </row>
    <row r="16" spans="2:8" x14ac:dyDescent="0.75">
      <c r="C16" s="39">
        <v>45379</v>
      </c>
      <c r="D16" s="40">
        <v>77485</v>
      </c>
      <c r="E16" s="6" t="s">
        <v>79</v>
      </c>
      <c r="F16" s="6" t="s">
        <v>75</v>
      </c>
      <c r="G16" s="6">
        <v>2</v>
      </c>
      <c r="H16" s="6">
        <v>159.91999999999999</v>
      </c>
    </row>
    <row r="17" spans="3:8" x14ac:dyDescent="0.75">
      <c r="C17" s="39">
        <v>45379</v>
      </c>
      <c r="D17" s="40">
        <v>77485</v>
      </c>
      <c r="E17" s="6" t="s">
        <v>79</v>
      </c>
      <c r="F17" s="6" t="s">
        <v>78</v>
      </c>
      <c r="G17" s="6">
        <v>10</v>
      </c>
      <c r="H17" s="6">
        <v>199.89</v>
      </c>
    </row>
    <row r="18" spans="3:8" x14ac:dyDescent="0.75">
      <c r="C18" s="39">
        <v>45445</v>
      </c>
      <c r="D18" s="40" t="s">
        <v>80</v>
      </c>
      <c r="E18" s="6" t="s">
        <v>72</v>
      </c>
      <c r="F18" s="6" t="s">
        <v>73</v>
      </c>
      <c r="G18" s="6">
        <v>7</v>
      </c>
      <c r="H18" s="6">
        <v>135.94</v>
      </c>
    </row>
    <row r="19" spans="3:8" x14ac:dyDescent="0.75">
      <c r="C19" s="39">
        <v>45445</v>
      </c>
      <c r="D19" s="40" t="s">
        <v>80</v>
      </c>
      <c r="E19" s="6" t="s">
        <v>72</v>
      </c>
      <c r="F19" s="6" t="s">
        <v>74</v>
      </c>
      <c r="G19" s="6">
        <v>7</v>
      </c>
      <c r="H19" s="6">
        <v>123.2</v>
      </c>
    </row>
    <row r="20" spans="3:8" x14ac:dyDescent="0.75">
      <c r="C20" s="39">
        <v>45445</v>
      </c>
      <c r="D20" s="40" t="s">
        <v>80</v>
      </c>
      <c r="E20" s="6" t="s">
        <v>72</v>
      </c>
      <c r="F20" s="6" t="s">
        <v>75</v>
      </c>
      <c r="G20" s="6">
        <v>9</v>
      </c>
      <c r="H20" s="6">
        <v>166.17</v>
      </c>
    </row>
    <row r="21" spans="3:8" x14ac:dyDescent="0.75">
      <c r="C21" s="39">
        <v>45445</v>
      </c>
      <c r="D21" s="40" t="s">
        <v>80</v>
      </c>
      <c r="E21" s="6" t="s">
        <v>72</v>
      </c>
      <c r="F21" s="6" t="s">
        <v>78</v>
      </c>
      <c r="G21" s="6">
        <v>8</v>
      </c>
      <c r="H21" s="6">
        <v>164.57999999999998</v>
      </c>
    </row>
    <row r="22" spans="3:8" x14ac:dyDescent="0.75">
      <c r="C22" s="39">
        <v>45519</v>
      </c>
      <c r="D22" s="40" t="s">
        <v>81</v>
      </c>
      <c r="E22" s="6" t="s">
        <v>82</v>
      </c>
      <c r="F22" s="6" t="s">
        <v>73</v>
      </c>
      <c r="G22" s="6">
        <v>5</v>
      </c>
      <c r="H22" s="6">
        <v>106.66</v>
      </c>
    </row>
    <row r="23" spans="3:8" x14ac:dyDescent="0.75">
      <c r="C23" s="39">
        <v>45519</v>
      </c>
      <c r="D23" s="40" t="s">
        <v>81</v>
      </c>
      <c r="E23" s="6" t="s">
        <v>82</v>
      </c>
      <c r="F23" s="6" t="s">
        <v>74</v>
      </c>
      <c r="G23" s="6">
        <v>4</v>
      </c>
      <c r="H23" s="6">
        <v>131.17000000000002</v>
      </c>
    </row>
    <row r="24" spans="3:8" x14ac:dyDescent="0.75">
      <c r="C24" s="39">
        <v>45519</v>
      </c>
      <c r="D24" s="40" t="s">
        <v>81</v>
      </c>
      <c r="E24" s="6" t="s">
        <v>82</v>
      </c>
      <c r="F24" s="6" t="s">
        <v>75</v>
      </c>
      <c r="G24" s="6">
        <v>6</v>
      </c>
      <c r="H24" s="6">
        <v>161.23999999999998</v>
      </c>
    </row>
    <row r="25" spans="3:8" x14ac:dyDescent="0.75">
      <c r="C25" s="39">
        <v>45519</v>
      </c>
      <c r="D25" s="40" t="s">
        <v>81</v>
      </c>
      <c r="E25" s="6" t="s">
        <v>82</v>
      </c>
      <c r="F25" s="6" t="s">
        <v>78</v>
      </c>
      <c r="G25" s="6">
        <v>1</v>
      </c>
      <c r="H25" s="6">
        <v>188.1</v>
      </c>
    </row>
    <row r="26" spans="3:8" x14ac:dyDescent="0.75">
      <c r="C26" s="39">
        <v>45519</v>
      </c>
      <c r="D26" s="40" t="s">
        <v>83</v>
      </c>
      <c r="E26" s="6" t="s">
        <v>77</v>
      </c>
      <c r="F26" s="6" t="s">
        <v>78</v>
      </c>
      <c r="G26" s="6">
        <v>4</v>
      </c>
      <c r="H26" s="6">
        <v>141.53</v>
      </c>
    </row>
    <row r="27" spans="3:8" x14ac:dyDescent="0.75">
      <c r="C27" s="39">
        <v>45519</v>
      </c>
      <c r="D27" s="40" t="s">
        <v>83</v>
      </c>
      <c r="E27" s="6" t="s">
        <v>77</v>
      </c>
      <c r="F27" s="6" t="s">
        <v>75</v>
      </c>
      <c r="G27" s="6">
        <v>5</v>
      </c>
      <c r="H27" s="6">
        <v>158.72999999999999</v>
      </c>
    </row>
    <row r="28" spans="3:8" x14ac:dyDescent="0.75">
      <c r="C28" s="39">
        <v>45621</v>
      </c>
      <c r="D28" s="40" t="s">
        <v>84</v>
      </c>
      <c r="E28" s="6" t="s">
        <v>72</v>
      </c>
      <c r="F28" s="6" t="s">
        <v>73</v>
      </c>
      <c r="G28" s="6">
        <v>8</v>
      </c>
      <c r="H28" s="6">
        <v>127.55</v>
      </c>
    </row>
    <row r="29" spans="3:8" x14ac:dyDescent="0.75">
      <c r="C29" s="39">
        <v>45669</v>
      </c>
      <c r="D29" s="40" t="s">
        <v>85</v>
      </c>
      <c r="E29" s="6" t="s">
        <v>82</v>
      </c>
      <c r="F29" s="6" t="s">
        <v>74</v>
      </c>
      <c r="G29" s="6">
        <v>6</v>
      </c>
      <c r="H29" s="6">
        <v>134.37</v>
      </c>
    </row>
    <row r="30" spans="3:8" x14ac:dyDescent="0.75">
      <c r="C30" s="39">
        <v>45669</v>
      </c>
      <c r="D30" s="40" t="s">
        <v>85</v>
      </c>
      <c r="E30" s="6" t="s">
        <v>82</v>
      </c>
      <c r="F30" s="6" t="s">
        <v>75</v>
      </c>
      <c r="G30" s="6">
        <v>1</v>
      </c>
      <c r="H30" s="6">
        <v>162.94999999999999</v>
      </c>
    </row>
    <row r="31" spans="3:8" x14ac:dyDescent="0.75">
      <c r="C31" s="39">
        <v>45710</v>
      </c>
      <c r="D31" s="40">
        <v>77681</v>
      </c>
      <c r="E31" s="6" t="s">
        <v>79</v>
      </c>
      <c r="F31" s="6" t="s">
        <v>74</v>
      </c>
      <c r="G31" s="6">
        <v>8</v>
      </c>
      <c r="H31" s="6">
        <v>145.77000000000001</v>
      </c>
    </row>
    <row r="32" spans="3:8" x14ac:dyDescent="0.75">
      <c r="C32" s="39">
        <v>45710</v>
      </c>
      <c r="D32" s="40">
        <v>77681</v>
      </c>
      <c r="E32" s="6" t="s">
        <v>79</v>
      </c>
      <c r="F32" s="6" t="s">
        <v>75</v>
      </c>
      <c r="G32" s="6">
        <v>7</v>
      </c>
      <c r="H32" s="6">
        <v>157.63999999999999</v>
      </c>
    </row>
    <row r="33" spans="3:8" x14ac:dyDescent="0.75">
      <c r="C33" s="39">
        <v>45710</v>
      </c>
      <c r="D33" s="40">
        <v>77681</v>
      </c>
      <c r="E33" s="6" t="s">
        <v>79</v>
      </c>
      <c r="F33" s="6" t="s">
        <v>78</v>
      </c>
      <c r="G33" s="6">
        <v>7</v>
      </c>
      <c r="H33" s="6">
        <v>209.63</v>
      </c>
    </row>
    <row r="34" spans="3:8" x14ac:dyDescent="0.75">
      <c r="C34" s="39">
        <v>45778</v>
      </c>
      <c r="D34" s="40" t="s">
        <v>86</v>
      </c>
      <c r="E34" s="6" t="s">
        <v>82</v>
      </c>
      <c r="F34" s="6" t="s">
        <v>78</v>
      </c>
      <c r="G34" s="6">
        <v>2</v>
      </c>
      <c r="H34" s="6">
        <v>194.5</v>
      </c>
    </row>
    <row r="35" spans="3:8" x14ac:dyDescent="0.75">
      <c r="C35" s="39">
        <v>45853</v>
      </c>
      <c r="D35" s="40" t="s">
        <v>87</v>
      </c>
      <c r="E35" s="6" t="s">
        <v>72</v>
      </c>
      <c r="F35" s="6" t="s">
        <v>73</v>
      </c>
      <c r="G35" s="6">
        <v>7</v>
      </c>
      <c r="H35" s="6">
        <v>127.94</v>
      </c>
    </row>
    <row r="36" spans="3:8" x14ac:dyDescent="0.75">
      <c r="C36" s="39">
        <v>45853</v>
      </c>
      <c r="D36" s="40" t="s">
        <v>87</v>
      </c>
      <c r="E36" s="6" t="s">
        <v>72</v>
      </c>
      <c r="F36" s="6" t="s">
        <v>74</v>
      </c>
      <c r="G36" s="6">
        <v>9</v>
      </c>
      <c r="H36" s="6">
        <v>190.61</v>
      </c>
    </row>
    <row r="37" spans="3:8" x14ac:dyDescent="0.75">
      <c r="C37" s="39">
        <v>45853</v>
      </c>
      <c r="D37" s="40" t="s">
        <v>87</v>
      </c>
      <c r="E37" s="6" t="s">
        <v>72</v>
      </c>
      <c r="F37" s="6" t="s">
        <v>75</v>
      </c>
      <c r="G37" s="6">
        <v>4</v>
      </c>
      <c r="H37" s="6">
        <v>201.12</v>
      </c>
    </row>
    <row r="38" spans="3:8" x14ac:dyDescent="0.75">
      <c r="C38" s="39">
        <v>45920</v>
      </c>
      <c r="D38" s="40" t="s">
        <v>88</v>
      </c>
      <c r="E38" s="6" t="s">
        <v>77</v>
      </c>
      <c r="F38" s="6" t="s">
        <v>75</v>
      </c>
      <c r="G38" s="6">
        <v>4</v>
      </c>
      <c r="H38" s="6">
        <v>179.64</v>
      </c>
    </row>
    <row r="39" spans="3:8" x14ac:dyDescent="0.75">
      <c r="C39" s="39">
        <v>45920</v>
      </c>
      <c r="D39" s="40" t="s">
        <v>88</v>
      </c>
      <c r="E39" s="6" t="s">
        <v>77</v>
      </c>
      <c r="F39" s="6" t="s">
        <v>78</v>
      </c>
      <c r="G39" s="6">
        <v>1</v>
      </c>
      <c r="H39" s="6">
        <v>167.51</v>
      </c>
    </row>
    <row r="40" spans="3:8" x14ac:dyDescent="0.75">
      <c r="C40" s="39">
        <v>45920</v>
      </c>
      <c r="D40" s="40" t="s">
        <v>89</v>
      </c>
      <c r="E40" s="6" t="s">
        <v>72</v>
      </c>
      <c r="F40" s="6" t="s">
        <v>73</v>
      </c>
      <c r="G40" s="6">
        <v>5</v>
      </c>
      <c r="H40" s="6">
        <v>177.35</v>
      </c>
    </row>
    <row r="41" spans="3:8" x14ac:dyDescent="0.75">
      <c r="C41" s="39">
        <v>45964</v>
      </c>
      <c r="D41" s="40" t="s">
        <v>90</v>
      </c>
      <c r="E41" s="6" t="s">
        <v>77</v>
      </c>
      <c r="F41" s="6" t="s">
        <v>75</v>
      </c>
      <c r="G41" s="6">
        <v>7</v>
      </c>
      <c r="H41" s="6">
        <v>190.26999999999998</v>
      </c>
    </row>
    <row r="42" spans="3:8" x14ac:dyDescent="0.75">
      <c r="C42" s="39">
        <v>45964</v>
      </c>
      <c r="D42" s="40" t="s">
        <v>90</v>
      </c>
      <c r="E42" s="6" t="s">
        <v>77</v>
      </c>
      <c r="F42" s="6" t="s">
        <v>78</v>
      </c>
      <c r="G42" s="6">
        <v>8</v>
      </c>
      <c r="H42" s="6">
        <v>202.33999999999997</v>
      </c>
    </row>
    <row r="43" spans="3:8" x14ac:dyDescent="0.75">
      <c r="C43" s="39">
        <v>46001</v>
      </c>
      <c r="D43" s="40" t="s">
        <v>86</v>
      </c>
      <c r="E43" s="6" t="s">
        <v>82</v>
      </c>
      <c r="F43" s="6" t="s">
        <v>74</v>
      </c>
      <c r="G43" s="6">
        <v>5</v>
      </c>
      <c r="H43" s="6">
        <v>163.19999999999999</v>
      </c>
    </row>
    <row r="44" spans="3:8" x14ac:dyDescent="0.75">
      <c r="C44" s="39">
        <v>46001</v>
      </c>
      <c r="D44" s="40" t="s">
        <v>86</v>
      </c>
      <c r="E44" s="6" t="s">
        <v>82</v>
      </c>
      <c r="F44" s="6" t="s">
        <v>75</v>
      </c>
      <c r="G44" s="6">
        <v>6</v>
      </c>
      <c r="H44" s="6">
        <v>195.56</v>
      </c>
    </row>
    <row r="45" spans="3:8" x14ac:dyDescent="0.75">
      <c r="C45" s="39">
        <v>46001</v>
      </c>
      <c r="D45" s="40" t="s">
        <v>86</v>
      </c>
      <c r="E45" s="6" t="s">
        <v>82</v>
      </c>
      <c r="F45" s="6" t="s">
        <v>78</v>
      </c>
      <c r="G45" s="6">
        <v>7</v>
      </c>
      <c r="H45" s="6">
        <v>212.19</v>
      </c>
    </row>
    <row r="46" spans="3:8" x14ac:dyDescent="0.75">
      <c r="C46" s="39">
        <v>46021</v>
      </c>
      <c r="D46" s="40">
        <v>77897</v>
      </c>
      <c r="E46" s="6" t="s">
        <v>79</v>
      </c>
      <c r="F46" s="6" t="s">
        <v>74</v>
      </c>
      <c r="G46" s="6">
        <v>6</v>
      </c>
      <c r="H46" s="6">
        <v>161.06</v>
      </c>
    </row>
    <row r="47" spans="3:8" x14ac:dyDescent="0.75">
      <c r="C47" s="39">
        <v>46021</v>
      </c>
      <c r="D47" s="40">
        <v>77897</v>
      </c>
      <c r="E47" s="6" t="s">
        <v>79</v>
      </c>
      <c r="F47" s="6" t="s">
        <v>75</v>
      </c>
      <c r="G47" s="6">
        <v>2</v>
      </c>
      <c r="H47" s="6">
        <v>178.92</v>
      </c>
    </row>
    <row r="48" spans="3:8" x14ac:dyDescent="0.75">
      <c r="C48" s="39">
        <v>46021</v>
      </c>
      <c r="D48" s="40">
        <v>77897</v>
      </c>
      <c r="E48" s="6" t="s">
        <v>79</v>
      </c>
      <c r="F48" s="6" t="s">
        <v>78</v>
      </c>
      <c r="G48" s="6">
        <v>8</v>
      </c>
      <c r="H48" s="6">
        <v>218.38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7F660-B8F1-422B-A4E6-75E71E4CA7FE}">
  <sheetPr>
    <tabColor rgb="FF0000FF"/>
  </sheetPr>
  <dimension ref="B2:H80"/>
  <sheetViews>
    <sheetView zoomScale="85" zoomScaleNormal="85" workbookViewId="0">
      <selection activeCell="G7" sqref="G7"/>
    </sheetView>
  </sheetViews>
  <sheetFormatPr defaultRowHeight="14.75" x14ac:dyDescent="0.75"/>
  <cols>
    <col min="1" max="1" width="1.453125" customWidth="1"/>
    <col min="2" max="2" width="5.6328125" customWidth="1"/>
    <col min="3" max="3" width="23.54296875" customWidth="1"/>
    <col min="4" max="4" width="20.81640625" bestFit="1" customWidth="1"/>
    <col min="5" max="5" width="24.6796875" customWidth="1"/>
    <col min="6" max="6" width="4.26953125" customWidth="1"/>
    <col min="7" max="7" width="21.54296875" bestFit="1" customWidth="1"/>
    <col min="8" max="8" width="24.54296875" customWidth="1"/>
    <col min="9" max="9" width="9.6328125" customWidth="1"/>
    <col min="10" max="10" width="39.1328125" bestFit="1" customWidth="1"/>
    <col min="14" max="14" width="13.1796875" bestFit="1" customWidth="1"/>
  </cols>
  <sheetData>
    <row r="2" spans="2:8" x14ac:dyDescent="0.75">
      <c r="B2" s="2" t="s">
        <v>33</v>
      </c>
      <c r="C2" s="41" t="s">
        <v>63</v>
      </c>
      <c r="D2" s="42"/>
      <c r="E2" s="42"/>
      <c r="F2" s="42"/>
      <c r="G2" s="42"/>
      <c r="H2" s="43"/>
    </row>
    <row r="4" spans="2:8" x14ac:dyDescent="0.75">
      <c r="C4" s="2" t="s">
        <v>119</v>
      </c>
    </row>
    <row r="5" spans="2:8" x14ac:dyDescent="0.75">
      <c r="C5" s="2" t="s">
        <v>120</v>
      </c>
    </row>
    <row r="7" spans="2:8" x14ac:dyDescent="0.75">
      <c r="C7" s="19" t="s">
        <v>122</v>
      </c>
      <c r="D7" s="19" t="s">
        <v>118</v>
      </c>
      <c r="E7" s="19" t="s">
        <v>121</v>
      </c>
    </row>
    <row r="8" spans="2:8" x14ac:dyDescent="0.75">
      <c r="C8" s="6" t="s">
        <v>104</v>
      </c>
      <c r="D8" s="6" t="s">
        <v>68</v>
      </c>
      <c r="E8" s="6" t="str" cm="1">
        <f t="array" ref="E8">_xlfn.CONCAT(LEFT(_xlfn.TEXTSPLIT(D8," ")))</f>
        <v>D</v>
      </c>
    </row>
    <row r="9" spans="2:8" x14ac:dyDescent="0.75">
      <c r="C9" s="6" t="s">
        <v>112</v>
      </c>
      <c r="D9" s="6" t="s">
        <v>68</v>
      </c>
      <c r="E9" s="6" t="str" cm="1">
        <f t="array" ref="E9">_xlfn.CONCAT(LEFT(_xlfn.TEXTSPLIT(D9," ")))</f>
        <v>D</v>
      </c>
    </row>
    <row r="10" spans="2:8" x14ac:dyDescent="0.75">
      <c r="C10" s="6" t="s">
        <v>111</v>
      </c>
      <c r="D10" s="6" t="s">
        <v>66</v>
      </c>
      <c r="E10" s="6" t="str" cm="1">
        <f t="array" ref="E10">_xlfn.CONCAT(LEFT(_xlfn.TEXTSPLIT(D10," ")))</f>
        <v>TH</v>
      </c>
    </row>
    <row r="11" spans="2:8" x14ac:dyDescent="0.75">
      <c r="C11" s="6" t="s">
        <v>116</v>
      </c>
      <c r="D11" s="6" t="s">
        <v>65</v>
      </c>
      <c r="E11" s="6" t="str" cm="1">
        <f t="array" ref="E11">_xlfn.CONCAT(LEFT(_xlfn.TEXTSPLIT(D11," ")))</f>
        <v>WC</v>
      </c>
    </row>
    <row r="12" spans="2:8" x14ac:dyDescent="0.75">
      <c r="C12" s="6" t="s">
        <v>110</v>
      </c>
      <c r="D12" s="6" t="s">
        <v>65</v>
      </c>
      <c r="E12" s="6" t="str" cm="1">
        <f t="array" ref="E12">_xlfn.CONCAT(LEFT(_xlfn.TEXTSPLIT(D12," ")))</f>
        <v>WC</v>
      </c>
    </row>
    <row r="13" spans="2:8" x14ac:dyDescent="0.75">
      <c r="C13" s="6" t="s">
        <v>114</v>
      </c>
      <c r="D13" s="6" t="s">
        <v>68</v>
      </c>
      <c r="E13" s="6" t="str" cm="1">
        <f t="array" ref="E13">_xlfn.CONCAT(LEFT(_xlfn.TEXTSPLIT(D13," ")))</f>
        <v>D</v>
      </c>
    </row>
    <row r="14" spans="2:8" x14ac:dyDescent="0.75">
      <c r="C14" s="6" t="s">
        <v>114</v>
      </c>
      <c r="D14" s="6" t="s">
        <v>66</v>
      </c>
      <c r="E14" s="6" t="str" cm="1">
        <f t="array" ref="E14">_xlfn.CONCAT(LEFT(_xlfn.TEXTSPLIT(D14," ")))</f>
        <v>TH</v>
      </c>
    </row>
    <row r="15" spans="2:8" x14ac:dyDescent="0.75">
      <c r="C15" s="6" t="s">
        <v>112</v>
      </c>
      <c r="D15" s="6" t="s">
        <v>65</v>
      </c>
      <c r="E15" s="6" t="str" cm="1">
        <f t="array" ref="E15">_xlfn.CONCAT(LEFT(_xlfn.TEXTSPLIT(D15," ")))</f>
        <v>WC</v>
      </c>
    </row>
    <row r="16" spans="2:8" x14ac:dyDescent="0.75">
      <c r="C16" s="6" t="s">
        <v>105</v>
      </c>
      <c r="D16" s="6" t="s">
        <v>67</v>
      </c>
      <c r="E16" s="6" t="str" cm="1">
        <f t="array" ref="E16">_xlfn.CONCAT(LEFT(_xlfn.TEXTSPLIT(D16," ")))</f>
        <v>HP</v>
      </c>
    </row>
    <row r="17" spans="3:5" x14ac:dyDescent="0.75">
      <c r="C17" s="6" t="s">
        <v>100</v>
      </c>
      <c r="D17" s="6" t="s">
        <v>65</v>
      </c>
      <c r="E17" s="6" t="str" cm="1">
        <f t="array" ref="E17">_xlfn.CONCAT(LEFT(_xlfn.TEXTSPLIT(D17," ")))</f>
        <v>WC</v>
      </c>
    </row>
    <row r="18" spans="3:5" x14ac:dyDescent="0.75">
      <c r="C18" s="6" t="s">
        <v>101</v>
      </c>
      <c r="D18" s="6" t="s">
        <v>68</v>
      </c>
      <c r="E18" s="6" t="str" cm="1">
        <f t="array" ref="E18">_xlfn.CONCAT(LEFT(_xlfn.TEXTSPLIT(D18," ")))</f>
        <v>D</v>
      </c>
    </row>
    <row r="19" spans="3:5" x14ac:dyDescent="0.75">
      <c r="C19" s="6" t="s">
        <v>110</v>
      </c>
      <c r="D19" s="6" t="s">
        <v>67</v>
      </c>
      <c r="E19" s="6" t="str" cm="1">
        <f t="array" ref="E19">_xlfn.CONCAT(LEFT(_xlfn.TEXTSPLIT(D19," ")))</f>
        <v>HP</v>
      </c>
    </row>
    <row r="20" spans="3:5" x14ac:dyDescent="0.75">
      <c r="C20" s="6" t="s">
        <v>117</v>
      </c>
      <c r="D20" s="6" t="s">
        <v>68</v>
      </c>
      <c r="E20" s="6" t="str" cm="1">
        <f t="array" ref="E20">_xlfn.CONCAT(LEFT(_xlfn.TEXTSPLIT(D20," ")))</f>
        <v>D</v>
      </c>
    </row>
    <row r="21" spans="3:5" x14ac:dyDescent="0.75">
      <c r="C21" s="6" t="s">
        <v>112</v>
      </c>
      <c r="D21" s="6" t="s">
        <v>67</v>
      </c>
      <c r="E21" s="6" t="str" cm="1">
        <f t="array" ref="E21">_xlfn.CONCAT(LEFT(_xlfn.TEXTSPLIT(D21," ")))</f>
        <v>HP</v>
      </c>
    </row>
    <row r="22" spans="3:5" x14ac:dyDescent="0.75">
      <c r="C22" s="6" t="s">
        <v>106</v>
      </c>
      <c r="D22" s="6" t="s">
        <v>67</v>
      </c>
      <c r="E22" s="6" t="str" cm="1">
        <f t="array" ref="E22">_xlfn.CONCAT(LEFT(_xlfn.TEXTSPLIT(D22," ")))</f>
        <v>HP</v>
      </c>
    </row>
    <row r="23" spans="3:5" x14ac:dyDescent="0.75">
      <c r="C23" s="6" t="s">
        <v>117</v>
      </c>
      <c r="D23" s="6" t="s">
        <v>66</v>
      </c>
      <c r="E23" s="6" t="str" cm="1">
        <f t="array" ref="E23">_xlfn.CONCAT(LEFT(_xlfn.TEXTSPLIT(D23," ")))</f>
        <v>TH</v>
      </c>
    </row>
    <row r="24" spans="3:5" x14ac:dyDescent="0.75">
      <c r="C24" s="6" t="s">
        <v>101</v>
      </c>
      <c r="D24" s="6" t="s">
        <v>67</v>
      </c>
      <c r="E24" s="6" t="str" cm="1">
        <f t="array" ref="E24">_xlfn.CONCAT(LEFT(_xlfn.TEXTSPLIT(D24," ")))</f>
        <v>HP</v>
      </c>
    </row>
    <row r="25" spans="3:5" x14ac:dyDescent="0.75">
      <c r="C25" s="6" t="s">
        <v>100</v>
      </c>
      <c r="D25" s="6" t="s">
        <v>68</v>
      </c>
      <c r="E25" s="6" t="str" cm="1">
        <f t="array" ref="E25">_xlfn.CONCAT(LEFT(_xlfn.TEXTSPLIT(D25," ")))</f>
        <v>D</v>
      </c>
    </row>
    <row r="26" spans="3:5" x14ac:dyDescent="0.75">
      <c r="C26" s="6" t="s">
        <v>111</v>
      </c>
      <c r="D26" s="6" t="s">
        <v>65</v>
      </c>
      <c r="E26" s="6" t="str" cm="1">
        <f t="array" ref="E26">_xlfn.CONCAT(LEFT(_xlfn.TEXTSPLIT(D26," ")))</f>
        <v>WC</v>
      </c>
    </row>
    <row r="27" spans="3:5" x14ac:dyDescent="0.75">
      <c r="C27" s="6" t="s">
        <v>105</v>
      </c>
      <c r="D27" s="6" t="s">
        <v>65</v>
      </c>
      <c r="E27" s="6" t="str" cm="1">
        <f t="array" ref="E27">_xlfn.CONCAT(LEFT(_xlfn.TEXTSPLIT(D27," ")))</f>
        <v>WC</v>
      </c>
    </row>
    <row r="28" spans="3:5" x14ac:dyDescent="0.75">
      <c r="C28" s="6" t="s">
        <v>110</v>
      </c>
      <c r="D28" s="6" t="s">
        <v>68</v>
      </c>
      <c r="E28" s="6" t="str" cm="1">
        <f t="array" ref="E28">_xlfn.CONCAT(LEFT(_xlfn.TEXTSPLIT(D28," ")))</f>
        <v>D</v>
      </c>
    </row>
    <row r="29" spans="3:5" x14ac:dyDescent="0.75">
      <c r="C29" s="6" t="s">
        <v>99</v>
      </c>
      <c r="D29" s="6" t="s">
        <v>66</v>
      </c>
      <c r="E29" s="6" t="str" cm="1">
        <f t="array" ref="E29">_xlfn.CONCAT(LEFT(_xlfn.TEXTSPLIT(D29," ")))</f>
        <v>TH</v>
      </c>
    </row>
    <row r="30" spans="3:5" x14ac:dyDescent="0.75">
      <c r="C30" s="6" t="s">
        <v>99</v>
      </c>
      <c r="D30" s="6" t="s">
        <v>68</v>
      </c>
      <c r="E30" s="6" t="str" cm="1">
        <f t="array" ref="E30">_xlfn.CONCAT(LEFT(_xlfn.TEXTSPLIT(D30," ")))</f>
        <v>D</v>
      </c>
    </row>
    <row r="31" spans="3:5" x14ac:dyDescent="0.75">
      <c r="C31" s="6" t="s">
        <v>116</v>
      </c>
      <c r="D31" s="6" t="s">
        <v>68</v>
      </c>
      <c r="E31" s="6" t="str" cm="1">
        <f t="array" ref="E31">_xlfn.CONCAT(LEFT(_xlfn.TEXTSPLIT(D31," ")))</f>
        <v>D</v>
      </c>
    </row>
    <row r="32" spans="3:5" x14ac:dyDescent="0.75">
      <c r="C32" s="6" t="s">
        <v>102</v>
      </c>
      <c r="D32" s="6" t="s">
        <v>67</v>
      </c>
      <c r="E32" s="6" t="str" cm="1">
        <f t="array" ref="E32">_xlfn.CONCAT(LEFT(_xlfn.TEXTSPLIT(D32," ")))</f>
        <v>HP</v>
      </c>
    </row>
    <row r="33" spans="3:5" x14ac:dyDescent="0.75">
      <c r="C33" s="6" t="s">
        <v>99</v>
      </c>
      <c r="D33" s="6" t="s">
        <v>67</v>
      </c>
      <c r="E33" s="6" t="str" cm="1">
        <f t="array" ref="E33">_xlfn.CONCAT(LEFT(_xlfn.TEXTSPLIT(D33," ")))</f>
        <v>HP</v>
      </c>
    </row>
    <row r="34" spans="3:5" x14ac:dyDescent="0.75">
      <c r="C34" s="6" t="s">
        <v>98</v>
      </c>
      <c r="D34" s="6" t="s">
        <v>66</v>
      </c>
      <c r="E34" s="6" t="str" cm="1">
        <f t="array" ref="E34">_xlfn.CONCAT(LEFT(_xlfn.TEXTSPLIT(D34," ")))</f>
        <v>TH</v>
      </c>
    </row>
    <row r="35" spans="3:5" x14ac:dyDescent="0.75">
      <c r="C35" s="6" t="s">
        <v>104</v>
      </c>
      <c r="D35" s="6" t="s">
        <v>67</v>
      </c>
      <c r="E35" s="6" t="str" cm="1">
        <f t="array" ref="E35">_xlfn.CONCAT(LEFT(_xlfn.TEXTSPLIT(D35," ")))</f>
        <v>HP</v>
      </c>
    </row>
    <row r="36" spans="3:5" x14ac:dyDescent="0.75">
      <c r="C36" s="6" t="s">
        <v>114</v>
      </c>
      <c r="D36" s="6" t="s">
        <v>67</v>
      </c>
      <c r="E36" s="6" t="str" cm="1">
        <f t="array" ref="E36">_xlfn.CONCAT(LEFT(_xlfn.TEXTSPLIT(D36," ")))</f>
        <v>HP</v>
      </c>
    </row>
    <row r="37" spans="3:5" x14ac:dyDescent="0.75">
      <c r="C37" s="6" t="s">
        <v>117</v>
      </c>
      <c r="D37" s="6" t="s">
        <v>65</v>
      </c>
      <c r="E37" s="6" t="str" cm="1">
        <f t="array" ref="E37">_xlfn.CONCAT(LEFT(_xlfn.TEXTSPLIT(D37," ")))</f>
        <v>WC</v>
      </c>
    </row>
    <row r="38" spans="3:5" x14ac:dyDescent="0.75">
      <c r="C38" s="6" t="s">
        <v>109</v>
      </c>
      <c r="D38" s="6" t="s">
        <v>65</v>
      </c>
      <c r="E38" s="6" t="str" cm="1">
        <f t="array" ref="E38">_xlfn.CONCAT(LEFT(_xlfn.TEXTSPLIT(D38," ")))</f>
        <v>WC</v>
      </c>
    </row>
    <row r="39" spans="3:5" x14ac:dyDescent="0.75">
      <c r="C39" s="6" t="s">
        <v>114</v>
      </c>
      <c r="D39" s="6" t="s">
        <v>65</v>
      </c>
      <c r="E39" s="6" t="str" cm="1">
        <f t="array" ref="E39">_xlfn.CONCAT(LEFT(_xlfn.TEXTSPLIT(D39," ")))</f>
        <v>WC</v>
      </c>
    </row>
    <row r="40" spans="3:5" x14ac:dyDescent="0.75">
      <c r="C40" s="6" t="s">
        <v>107</v>
      </c>
      <c r="D40" s="6" t="s">
        <v>67</v>
      </c>
      <c r="E40" s="6" t="str" cm="1">
        <f t="array" ref="E40">_xlfn.CONCAT(LEFT(_xlfn.TEXTSPLIT(D40," ")))</f>
        <v>HP</v>
      </c>
    </row>
    <row r="41" spans="3:5" x14ac:dyDescent="0.75">
      <c r="C41" s="6" t="s">
        <v>104</v>
      </c>
      <c r="D41" s="6" t="s">
        <v>65</v>
      </c>
      <c r="E41" s="6" t="str" cm="1">
        <f t="array" ref="E41">_xlfn.CONCAT(LEFT(_xlfn.TEXTSPLIT(D41," ")))</f>
        <v>WC</v>
      </c>
    </row>
    <row r="42" spans="3:5" x14ac:dyDescent="0.75">
      <c r="C42" s="6" t="s">
        <v>100</v>
      </c>
      <c r="D42" s="6" t="s">
        <v>67</v>
      </c>
      <c r="E42" s="6" t="str" cm="1">
        <f t="array" ref="E42">_xlfn.CONCAT(LEFT(_xlfn.TEXTSPLIT(D42," ")))</f>
        <v>HP</v>
      </c>
    </row>
    <row r="43" spans="3:5" x14ac:dyDescent="0.75">
      <c r="C43" s="6" t="s">
        <v>103</v>
      </c>
      <c r="D43" s="6" t="s">
        <v>65</v>
      </c>
      <c r="E43" s="6" t="str" cm="1">
        <f t="array" ref="E43">_xlfn.CONCAT(LEFT(_xlfn.TEXTSPLIT(D43," ")))</f>
        <v>WC</v>
      </c>
    </row>
    <row r="44" spans="3:5" x14ac:dyDescent="0.75">
      <c r="C44" s="6" t="s">
        <v>111</v>
      </c>
      <c r="D44" s="6" t="s">
        <v>68</v>
      </c>
      <c r="E44" s="6" t="str" cm="1">
        <f t="array" ref="E44">_xlfn.CONCAT(LEFT(_xlfn.TEXTSPLIT(D44," ")))</f>
        <v>D</v>
      </c>
    </row>
    <row r="45" spans="3:5" x14ac:dyDescent="0.75">
      <c r="C45" s="6" t="s">
        <v>109</v>
      </c>
      <c r="D45" s="6" t="s">
        <v>68</v>
      </c>
      <c r="E45" s="6" t="str" cm="1">
        <f t="array" ref="E45">_xlfn.CONCAT(LEFT(_xlfn.TEXTSPLIT(D45," ")))</f>
        <v>D</v>
      </c>
    </row>
    <row r="46" spans="3:5" x14ac:dyDescent="0.75">
      <c r="C46" s="6" t="s">
        <v>115</v>
      </c>
      <c r="D46" s="6" t="s">
        <v>66</v>
      </c>
      <c r="E46" s="6" t="str" cm="1">
        <f t="array" ref="E46">_xlfn.CONCAT(LEFT(_xlfn.TEXTSPLIT(D46," ")))</f>
        <v>TH</v>
      </c>
    </row>
    <row r="47" spans="3:5" x14ac:dyDescent="0.75">
      <c r="C47" s="6" t="s">
        <v>105</v>
      </c>
      <c r="D47" s="6" t="s">
        <v>68</v>
      </c>
      <c r="E47" s="6" t="str" cm="1">
        <f t="array" ref="E47">_xlfn.CONCAT(LEFT(_xlfn.TEXTSPLIT(D47," ")))</f>
        <v>D</v>
      </c>
    </row>
    <row r="48" spans="3:5" x14ac:dyDescent="0.75">
      <c r="C48" s="6" t="s">
        <v>117</v>
      </c>
      <c r="D48" s="6" t="s">
        <v>67</v>
      </c>
      <c r="E48" s="6" t="str" cm="1">
        <f t="array" ref="E48">_xlfn.CONCAT(LEFT(_xlfn.TEXTSPLIT(D48," ")))</f>
        <v>HP</v>
      </c>
    </row>
    <row r="49" spans="3:5" x14ac:dyDescent="0.75">
      <c r="C49" s="6" t="s">
        <v>113</v>
      </c>
      <c r="D49" s="6" t="s">
        <v>65</v>
      </c>
      <c r="E49" s="6" t="str" cm="1">
        <f t="array" ref="E49">_xlfn.CONCAT(LEFT(_xlfn.TEXTSPLIT(D49," ")))</f>
        <v>WC</v>
      </c>
    </row>
    <row r="50" spans="3:5" x14ac:dyDescent="0.75">
      <c r="C50" s="6" t="s">
        <v>111</v>
      </c>
      <c r="D50" s="6" t="s">
        <v>67</v>
      </c>
      <c r="E50" s="6" t="str" cm="1">
        <f t="array" ref="E50">_xlfn.CONCAT(LEFT(_xlfn.TEXTSPLIT(D50," ")))</f>
        <v>HP</v>
      </c>
    </row>
    <row r="51" spans="3:5" x14ac:dyDescent="0.75">
      <c r="C51" s="6" t="s">
        <v>113</v>
      </c>
      <c r="D51" s="6" t="s">
        <v>68</v>
      </c>
      <c r="E51" s="6" t="str" cm="1">
        <f t="array" ref="E51">_xlfn.CONCAT(LEFT(_xlfn.TEXTSPLIT(D51," ")))</f>
        <v>D</v>
      </c>
    </row>
    <row r="52" spans="3:5" x14ac:dyDescent="0.75">
      <c r="C52" s="6" t="s">
        <v>107</v>
      </c>
      <c r="D52" s="6" t="s">
        <v>65</v>
      </c>
      <c r="E52" s="6" t="str" cm="1">
        <f t="array" ref="E52">_xlfn.CONCAT(LEFT(_xlfn.TEXTSPLIT(D52," ")))</f>
        <v>WC</v>
      </c>
    </row>
    <row r="53" spans="3:5" x14ac:dyDescent="0.75">
      <c r="C53" s="6" t="s">
        <v>102</v>
      </c>
      <c r="D53" s="6" t="s">
        <v>66</v>
      </c>
      <c r="E53" s="6" t="str" cm="1">
        <f t="array" ref="E53">_xlfn.CONCAT(LEFT(_xlfn.TEXTSPLIT(D53," ")))</f>
        <v>TH</v>
      </c>
    </row>
    <row r="54" spans="3:5" x14ac:dyDescent="0.75">
      <c r="C54" s="6" t="s">
        <v>110</v>
      </c>
      <c r="D54" s="6" t="s">
        <v>66</v>
      </c>
      <c r="E54" s="6" t="str" cm="1">
        <f t="array" ref="E54">_xlfn.CONCAT(LEFT(_xlfn.TEXTSPLIT(D54," ")))</f>
        <v>TH</v>
      </c>
    </row>
    <row r="55" spans="3:5" x14ac:dyDescent="0.75">
      <c r="C55" s="6" t="s">
        <v>101</v>
      </c>
      <c r="D55" s="6" t="s">
        <v>65</v>
      </c>
      <c r="E55" s="6" t="str" cm="1">
        <f t="array" ref="E55">_xlfn.CONCAT(LEFT(_xlfn.TEXTSPLIT(D55," ")))</f>
        <v>WC</v>
      </c>
    </row>
    <row r="56" spans="3:5" x14ac:dyDescent="0.75">
      <c r="C56" s="6" t="s">
        <v>99</v>
      </c>
      <c r="D56" s="6" t="s">
        <v>65</v>
      </c>
      <c r="E56" s="6" t="str" cm="1">
        <f t="array" ref="E56">_xlfn.CONCAT(LEFT(_xlfn.TEXTSPLIT(D56," ")))</f>
        <v>WC</v>
      </c>
    </row>
    <row r="57" spans="3:5" x14ac:dyDescent="0.75">
      <c r="C57" s="6" t="s">
        <v>98</v>
      </c>
      <c r="D57" s="6" t="s">
        <v>65</v>
      </c>
      <c r="E57" s="6" t="str" cm="1">
        <f t="array" ref="E57">_xlfn.CONCAT(LEFT(_xlfn.TEXTSPLIT(D57," ")))</f>
        <v>WC</v>
      </c>
    </row>
    <row r="58" spans="3:5" x14ac:dyDescent="0.75">
      <c r="C58" s="6" t="s">
        <v>107</v>
      </c>
      <c r="D58" s="6" t="s">
        <v>66</v>
      </c>
      <c r="E58" s="6" t="str" cm="1">
        <f t="array" ref="E58">_xlfn.CONCAT(LEFT(_xlfn.TEXTSPLIT(D58," ")))</f>
        <v>TH</v>
      </c>
    </row>
    <row r="59" spans="3:5" x14ac:dyDescent="0.75">
      <c r="C59" s="6" t="s">
        <v>112</v>
      </c>
      <c r="D59" s="6" t="s">
        <v>66</v>
      </c>
      <c r="E59" s="6" t="str" cm="1">
        <f t="array" ref="E59">_xlfn.CONCAT(LEFT(_xlfn.TEXTSPLIT(D59," ")))</f>
        <v>TH</v>
      </c>
    </row>
    <row r="60" spans="3:5" x14ac:dyDescent="0.75">
      <c r="C60" s="6" t="s">
        <v>115</v>
      </c>
      <c r="D60" s="6" t="s">
        <v>65</v>
      </c>
      <c r="E60" s="6" t="str" cm="1">
        <f t="array" ref="E60">_xlfn.CONCAT(LEFT(_xlfn.TEXTSPLIT(D60," ")))</f>
        <v>WC</v>
      </c>
    </row>
    <row r="61" spans="3:5" x14ac:dyDescent="0.75">
      <c r="C61" s="6" t="s">
        <v>103</v>
      </c>
      <c r="D61" s="6" t="s">
        <v>67</v>
      </c>
      <c r="E61" s="6" t="str" cm="1">
        <f t="array" ref="E61">_xlfn.CONCAT(LEFT(_xlfn.TEXTSPLIT(D61," ")))</f>
        <v>HP</v>
      </c>
    </row>
    <row r="62" spans="3:5" x14ac:dyDescent="0.75">
      <c r="C62" s="6" t="s">
        <v>105</v>
      </c>
      <c r="D62" s="6" t="s">
        <v>66</v>
      </c>
      <c r="E62" s="6" t="str" cm="1">
        <f t="array" ref="E62">_xlfn.CONCAT(LEFT(_xlfn.TEXTSPLIT(D62," ")))</f>
        <v>TH</v>
      </c>
    </row>
    <row r="63" spans="3:5" x14ac:dyDescent="0.75">
      <c r="C63" s="6" t="s">
        <v>109</v>
      </c>
      <c r="D63" s="6" t="s">
        <v>67</v>
      </c>
      <c r="E63" s="6" t="str" cm="1">
        <f t="array" ref="E63">_xlfn.CONCAT(LEFT(_xlfn.TEXTSPLIT(D63," ")))</f>
        <v>HP</v>
      </c>
    </row>
    <row r="64" spans="3:5" x14ac:dyDescent="0.75">
      <c r="C64" s="6" t="s">
        <v>108</v>
      </c>
      <c r="D64" s="6" t="s">
        <v>68</v>
      </c>
      <c r="E64" s="6" t="str" cm="1">
        <f t="array" ref="E64">_xlfn.CONCAT(LEFT(_xlfn.TEXTSPLIT(D64," ")))</f>
        <v>D</v>
      </c>
    </row>
    <row r="65" spans="3:5" x14ac:dyDescent="0.75">
      <c r="C65" s="6" t="s">
        <v>103</v>
      </c>
      <c r="D65" s="6" t="s">
        <v>68</v>
      </c>
      <c r="E65" s="6" t="str" cm="1">
        <f t="array" ref="E65">_xlfn.CONCAT(LEFT(_xlfn.TEXTSPLIT(D65," ")))</f>
        <v>D</v>
      </c>
    </row>
    <row r="66" spans="3:5" x14ac:dyDescent="0.75">
      <c r="C66" s="6" t="s">
        <v>104</v>
      </c>
      <c r="D66" s="6" t="s">
        <v>66</v>
      </c>
      <c r="E66" s="6" t="str" cm="1">
        <f t="array" ref="E66">_xlfn.CONCAT(LEFT(_xlfn.TEXTSPLIT(D66," ")))</f>
        <v>TH</v>
      </c>
    </row>
    <row r="67" spans="3:5" x14ac:dyDescent="0.75">
      <c r="C67" s="6" t="s">
        <v>116</v>
      </c>
      <c r="D67" s="6" t="s">
        <v>66</v>
      </c>
      <c r="E67" s="6" t="str" cm="1">
        <f t="array" ref="E67">_xlfn.CONCAT(LEFT(_xlfn.TEXTSPLIT(D67," ")))</f>
        <v>TH</v>
      </c>
    </row>
    <row r="68" spans="3:5" x14ac:dyDescent="0.75">
      <c r="C68" s="6" t="s">
        <v>100</v>
      </c>
      <c r="D68" s="6" t="s">
        <v>66</v>
      </c>
      <c r="E68" s="6" t="str" cm="1">
        <f t="array" ref="E68">_xlfn.CONCAT(LEFT(_xlfn.TEXTSPLIT(D68," ")))</f>
        <v>TH</v>
      </c>
    </row>
    <row r="69" spans="3:5" x14ac:dyDescent="0.75">
      <c r="C69" s="6" t="s">
        <v>98</v>
      </c>
      <c r="D69" s="6" t="s">
        <v>68</v>
      </c>
      <c r="E69" s="6" t="str" cm="1">
        <f t="array" ref="E69">_xlfn.CONCAT(LEFT(_xlfn.TEXTSPLIT(D69," ")))</f>
        <v>D</v>
      </c>
    </row>
    <row r="70" spans="3:5" x14ac:dyDescent="0.75">
      <c r="C70" s="6" t="s">
        <v>115</v>
      </c>
      <c r="D70" s="6" t="s">
        <v>68</v>
      </c>
      <c r="E70" s="6" t="str" cm="1">
        <f t="array" ref="E70">_xlfn.CONCAT(LEFT(_xlfn.TEXTSPLIT(D70," ")))</f>
        <v>D</v>
      </c>
    </row>
    <row r="71" spans="3:5" x14ac:dyDescent="0.75">
      <c r="C71" s="6" t="s">
        <v>115</v>
      </c>
      <c r="D71" s="6" t="s">
        <v>67</v>
      </c>
      <c r="E71" s="6" t="str" cm="1">
        <f t="array" ref="E71">_xlfn.CONCAT(LEFT(_xlfn.TEXTSPLIT(D71," ")))</f>
        <v>HP</v>
      </c>
    </row>
    <row r="72" spans="3:5" x14ac:dyDescent="0.75">
      <c r="C72" s="6" t="s">
        <v>106</v>
      </c>
      <c r="D72" s="6" t="s">
        <v>66</v>
      </c>
      <c r="E72" s="6" t="str" cm="1">
        <f t="array" ref="E72">_xlfn.CONCAT(LEFT(_xlfn.TEXTSPLIT(D72," ")))</f>
        <v>TH</v>
      </c>
    </row>
    <row r="73" spans="3:5" x14ac:dyDescent="0.75">
      <c r="C73" s="6" t="s">
        <v>108</v>
      </c>
      <c r="D73" s="6" t="s">
        <v>65</v>
      </c>
      <c r="E73" s="6" t="str" cm="1">
        <f t="array" ref="E73">_xlfn.CONCAT(LEFT(_xlfn.TEXTSPLIT(D73," ")))</f>
        <v>WC</v>
      </c>
    </row>
    <row r="74" spans="3:5" x14ac:dyDescent="0.75">
      <c r="C74" s="6" t="s">
        <v>103</v>
      </c>
      <c r="D74" s="6" t="s">
        <v>66</v>
      </c>
      <c r="E74" s="6" t="str" cm="1">
        <f t="array" ref="E74">_xlfn.CONCAT(LEFT(_xlfn.TEXTSPLIT(D74," ")))</f>
        <v>TH</v>
      </c>
    </row>
    <row r="75" spans="3:5" x14ac:dyDescent="0.75">
      <c r="C75" s="6" t="s">
        <v>106</v>
      </c>
      <c r="D75" s="6" t="s">
        <v>68</v>
      </c>
      <c r="E75" s="6" t="str" cm="1">
        <f t="array" ref="E75">_xlfn.CONCAT(LEFT(_xlfn.TEXTSPLIT(D75," ")))</f>
        <v>D</v>
      </c>
    </row>
    <row r="76" spans="3:5" x14ac:dyDescent="0.75">
      <c r="C76" s="6" t="s">
        <v>98</v>
      </c>
      <c r="D76" s="6" t="s">
        <v>67</v>
      </c>
      <c r="E76" s="6" t="str" cm="1">
        <f t="array" ref="E76">_xlfn.CONCAT(LEFT(_xlfn.TEXTSPLIT(D76," ")))</f>
        <v>HP</v>
      </c>
    </row>
    <row r="77" spans="3:5" x14ac:dyDescent="0.75">
      <c r="C77" s="6" t="s">
        <v>113</v>
      </c>
      <c r="D77" s="6" t="s">
        <v>66</v>
      </c>
      <c r="E77" s="6" t="str" cm="1">
        <f t="array" ref="E77">_xlfn.CONCAT(LEFT(_xlfn.TEXTSPLIT(D77," ")))</f>
        <v>TH</v>
      </c>
    </row>
    <row r="78" spans="3:5" x14ac:dyDescent="0.75">
      <c r="C78" s="6" t="s">
        <v>108</v>
      </c>
      <c r="D78" s="6" t="s">
        <v>67</v>
      </c>
      <c r="E78" s="6" t="str" cm="1">
        <f t="array" ref="E78">_xlfn.CONCAT(LEFT(_xlfn.TEXTSPLIT(D78," ")))</f>
        <v>HP</v>
      </c>
    </row>
    <row r="79" spans="3:5" x14ac:dyDescent="0.75">
      <c r="C79" s="6" t="s">
        <v>107</v>
      </c>
      <c r="D79" s="6" t="s">
        <v>68</v>
      </c>
      <c r="E79" s="6" t="str" cm="1">
        <f t="array" ref="E79">_xlfn.CONCAT(LEFT(_xlfn.TEXTSPLIT(D79," ")))</f>
        <v>D</v>
      </c>
    </row>
    <row r="80" spans="3:5" x14ac:dyDescent="0.75">
      <c r="C80" s="6" t="s">
        <v>116</v>
      </c>
      <c r="D80" s="6" t="s">
        <v>67</v>
      </c>
      <c r="E80" s="6" t="str" cm="1">
        <f t="array" ref="E80">_xlfn.CONCAT(LEFT(_xlfn.TEXTSPLIT(D80," ")))</f>
        <v>HP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68719-818C-47AC-8B28-29F1C28E8E5E}">
  <sheetPr>
    <tabColor rgb="FF0000FF"/>
  </sheetPr>
  <dimension ref="B2:AS596"/>
  <sheetViews>
    <sheetView zoomScale="85" zoomScaleNormal="85" workbookViewId="0">
      <selection activeCell="F9" sqref="F9"/>
    </sheetView>
  </sheetViews>
  <sheetFormatPr defaultRowHeight="14.75" x14ac:dyDescent="0.75"/>
  <cols>
    <col min="1" max="1" width="1.1796875" customWidth="1"/>
    <col min="2" max="2" width="5.08984375" bestFit="1" customWidth="1"/>
    <col min="3" max="3" width="4.90625" customWidth="1"/>
    <col min="4" max="4" width="15.1796875" customWidth="1"/>
    <col min="5" max="5" width="0.90625" customWidth="1"/>
    <col min="6" max="6" width="5.6328125" customWidth="1"/>
    <col min="7" max="7" width="17.31640625" customWidth="1"/>
    <col min="8" max="11" width="11.81640625" customWidth="1"/>
    <col min="12" max="12" width="13.40625" customWidth="1"/>
    <col min="13" max="13" width="2.1796875" customWidth="1"/>
    <col min="14" max="15" width="10.453125" customWidth="1"/>
    <col min="16" max="16" width="5.54296875" customWidth="1"/>
    <col min="45" max="45" width="71.54296875" customWidth="1"/>
  </cols>
  <sheetData>
    <row r="2" spans="2:45" x14ac:dyDescent="0.75">
      <c r="B2" s="2" t="s">
        <v>33</v>
      </c>
      <c r="C2" s="38" t="str">
        <f>"In cell "&amp;ADDRESS(ROW(F9),COLUMN(F9),4)&amp;" create a single cell report that counts how many times a given post fell below required "&amp;G6&amp;" second assembly time."</f>
        <v>In cell F9 create a single cell report that counts how many times a given post fell below required 10 second assembly time.</v>
      </c>
      <c r="D2" s="31"/>
      <c r="E2" s="31"/>
      <c r="F2" s="31"/>
      <c r="G2" s="31"/>
      <c r="H2" s="31"/>
      <c r="I2" s="31"/>
      <c r="J2" s="31"/>
      <c r="K2" s="31"/>
      <c r="L2" s="32"/>
      <c r="N2" t="s">
        <v>36</v>
      </c>
      <c r="AR2" s="27" t="s">
        <v>29</v>
      </c>
      <c r="AS2" s="28" t="s">
        <v>30</v>
      </c>
    </row>
    <row r="3" spans="2:45" x14ac:dyDescent="0.75">
      <c r="C3" s="36" t="s">
        <v>34</v>
      </c>
      <c r="D3" s="30"/>
      <c r="E3" s="30"/>
      <c r="F3" s="30"/>
      <c r="G3" s="30"/>
      <c r="H3" s="30"/>
      <c r="I3" s="30"/>
      <c r="J3" s="30"/>
      <c r="K3" s="30"/>
      <c r="L3" s="37"/>
      <c r="AR3" s="6">
        <v>1</v>
      </c>
      <c r="AS3" s="6">
        <f ca="1">IF(AR3&lt;3,RANDBETWEEN(78,105)/10,IF(OR(AR3={7,11}),RANDBETWEEN(90,115)/10,ROUND(CHOOSE(RANDBETWEEN(1,3),RANDBETWEEN(80,110),RANDBETWEEN(75,95),ABS(_xlfn.NORM.INV(RAND(),85,15/3)))/10,1)))</f>
        <v>9.3000000000000007</v>
      </c>
    </row>
    <row r="4" spans="2:45" x14ac:dyDescent="0.75">
      <c r="C4" s="33" t="s">
        <v>35</v>
      </c>
      <c r="D4" s="34"/>
      <c r="E4" s="34"/>
      <c r="F4" s="34"/>
      <c r="G4" s="34"/>
      <c r="H4" s="34"/>
      <c r="I4" s="34"/>
      <c r="J4" s="34"/>
      <c r="K4" s="34"/>
      <c r="L4" s="35"/>
    </row>
    <row r="6" spans="2:45" ht="29.5" x14ac:dyDescent="0.75">
      <c r="F6" s="15" t="s">
        <v>31</v>
      </c>
      <c r="G6" s="6">
        <v>10</v>
      </c>
    </row>
    <row r="7" spans="2:45" ht="4.5" customHeight="1" x14ac:dyDescent="0.75"/>
    <row r="8" spans="2:45" ht="45" customHeight="1" x14ac:dyDescent="0.75">
      <c r="C8" s="27" t="s">
        <v>29</v>
      </c>
      <c r="D8" s="28" t="s">
        <v>30</v>
      </c>
      <c r="F8" s="27" t="s">
        <v>29</v>
      </c>
      <c r="G8" s="28" t="str">
        <f>"Count of Posts Below "&amp;G6&amp;" Seconds"</f>
        <v>Count of Posts Below 10 Seconds</v>
      </c>
      <c r="I8" s="29" t="s">
        <v>32</v>
      </c>
      <c r="J8" s="30"/>
      <c r="K8" s="30"/>
      <c r="L8" s="30"/>
      <c r="M8" s="30"/>
    </row>
    <row r="9" spans="2:45" x14ac:dyDescent="0.75">
      <c r="C9" s="6">
        <v>1</v>
      </c>
      <c r="D9" s="6">
        <v>9</v>
      </c>
      <c r="I9" s="30"/>
      <c r="J9" s="30"/>
      <c r="K9" s="30"/>
      <c r="L9" s="30"/>
      <c r="M9" s="30"/>
    </row>
    <row r="10" spans="2:45" x14ac:dyDescent="0.75">
      <c r="C10" s="6">
        <v>2</v>
      </c>
      <c r="D10" s="6">
        <v>9.1999999999999993</v>
      </c>
      <c r="I10" s="30"/>
      <c r="J10" s="30"/>
      <c r="K10" s="30"/>
      <c r="L10" s="30"/>
      <c r="M10" s="30"/>
    </row>
    <row r="11" spans="2:45" x14ac:dyDescent="0.75">
      <c r="C11" s="6">
        <v>3</v>
      </c>
      <c r="D11" s="6">
        <v>8.3000000000000007</v>
      </c>
      <c r="I11" s="30"/>
      <c r="J11" s="30"/>
      <c r="K11" s="30"/>
      <c r="L11" s="30"/>
      <c r="M11" s="30"/>
    </row>
    <row r="12" spans="2:45" x14ac:dyDescent="0.75">
      <c r="C12" s="6">
        <v>4</v>
      </c>
      <c r="D12" s="6">
        <v>8.3000000000000007</v>
      </c>
      <c r="I12" s="30"/>
      <c r="J12" s="30"/>
      <c r="K12" s="30"/>
      <c r="L12" s="30"/>
      <c r="M12" s="30"/>
    </row>
    <row r="13" spans="2:45" x14ac:dyDescent="0.75">
      <c r="C13" s="6">
        <v>5</v>
      </c>
      <c r="D13" s="6">
        <v>8.8000000000000007</v>
      </c>
      <c r="I13" s="30"/>
      <c r="J13" s="30"/>
      <c r="K13" s="30"/>
      <c r="L13" s="30"/>
      <c r="M13" s="30"/>
    </row>
    <row r="14" spans="2:45" x14ac:dyDescent="0.75">
      <c r="C14" s="6">
        <v>6</v>
      </c>
      <c r="D14" s="6">
        <v>10</v>
      </c>
      <c r="I14" s="30"/>
      <c r="J14" s="30"/>
      <c r="K14" s="30"/>
      <c r="L14" s="30"/>
      <c r="M14" s="30"/>
    </row>
    <row r="15" spans="2:45" x14ac:dyDescent="0.75">
      <c r="C15" s="6">
        <v>7</v>
      </c>
      <c r="D15" s="6">
        <v>10.7</v>
      </c>
      <c r="I15" s="30"/>
      <c r="J15" s="30"/>
      <c r="K15" s="30"/>
      <c r="L15" s="30"/>
      <c r="M15" s="30"/>
    </row>
    <row r="16" spans="2:45" x14ac:dyDescent="0.75">
      <c r="C16" s="6">
        <v>8</v>
      </c>
      <c r="D16" s="6">
        <v>8</v>
      </c>
      <c r="I16" s="30"/>
      <c r="J16" s="30"/>
      <c r="K16" s="30"/>
      <c r="L16" s="30"/>
      <c r="M16" s="30"/>
    </row>
    <row r="17" spans="3:13" x14ac:dyDescent="0.75">
      <c r="C17" s="6">
        <v>9</v>
      </c>
      <c r="D17" s="6">
        <v>9.1</v>
      </c>
      <c r="I17" s="30"/>
      <c r="J17" s="30"/>
      <c r="K17" s="30"/>
      <c r="L17" s="30"/>
      <c r="M17" s="30"/>
    </row>
    <row r="18" spans="3:13" x14ac:dyDescent="0.75">
      <c r="C18" s="6">
        <v>10</v>
      </c>
      <c r="D18" s="6">
        <v>10.7</v>
      </c>
      <c r="I18" s="30"/>
      <c r="J18" s="30"/>
      <c r="K18" s="30"/>
      <c r="L18" s="30"/>
      <c r="M18" s="30"/>
    </row>
    <row r="19" spans="3:13" x14ac:dyDescent="0.75">
      <c r="C19" s="6">
        <v>11</v>
      </c>
      <c r="D19" s="6">
        <v>9.9</v>
      </c>
      <c r="I19" s="30"/>
      <c r="J19" s="30"/>
      <c r="K19" s="30"/>
      <c r="L19" s="30"/>
      <c r="M19" s="30"/>
    </row>
    <row r="20" spans="3:13" x14ac:dyDescent="0.75">
      <c r="C20" s="6">
        <v>12</v>
      </c>
      <c r="D20" s="6">
        <v>8.5</v>
      </c>
      <c r="I20" s="30"/>
      <c r="J20" s="30"/>
      <c r="K20" s="30"/>
      <c r="L20" s="30"/>
      <c r="M20" s="30"/>
    </row>
    <row r="21" spans="3:13" x14ac:dyDescent="0.75">
      <c r="C21" s="6">
        <v>1</v>
      </c>
      <c r="D21" s="6">
        <v>10</v>
      </c>
    </row>
    <row r="22" spans="3:13" x14ac:dyDescent="0.75">
      <c r="C22" s="6">
        <v>2</v>
      </c>
      <c r="D22" s="6">
        <v>8.6</v>
      </c>
    </row>
    <row r="23" spans="3:13" x14ac:dyDescent="0.75">
      <c r="C23" s="6">
        <v>3</v>
      </c>
      <c r="D23" s="6">
        <v>9.1</v>
      </c>
    </row>
    <row r="24" spans="3:13" x14ac:dyDescent="0.75">
      <c r="C24" s="6">
        <v>4</v>
      </c>
      <c r="D24" s="6">
        <v>8.3000000000000007</v>
      </c>
    </row>
    <row r="25" spans="3:13" x14ac:dyDescent="0.75">
      <c r="C25" s="6">
        <v>5</v>
      </c>
      <c r="D25" s="6">
        <v>8.1</v>
      </c>
    </row>
    <row r="26" spans="3:13" x14ac:dyDescent="0.75">
      <c r="C26" s="6">
        <v>6</v>
      </c>
      <c r="D26" s="6">
        <v>10.4</v>
      </c>
    </row>
    <row r="27" spans="3:13" x14ac:dyDescent="0.75">
      <c r="C27" s="6">
        <v>7</v>
      </c>
      <c r="D27" s="6">
        <v>9.1</v>
      </c>
    </row>
    <row r="28" spans="3:13" x14ac:dyDescent="0.75">
      <c r="C28" s="6">
        <v>8</v>
      </c>
      <c r="D28" s="6">
        <v>8.4</v>
      </c>
    </row>
    <row r="29" spans="3:13" x14ac:dyDescent="0.75">
      <c r="C29" s="6">
        <v>9</v>
      </c>
      <c r="D29" s="6">
        <v>8.3000000000000007</v>
      </c>
    </row>
    <row r="30" spans="3:13" x14ac:dyDescent="0.75">
      <c r="C30" s="6">
        <v>10</v>
      </c>
      <c r="D30" s="6">
        <v>11</v>
      </c>
    </row>
    <row r="31" spans="3:13" x14ac:dyDescent="0.75">
      <c r="C31" s="6">
        <v>11</v>
      </c>
      <c r="D31" s="6">
        <v>9.6999999999999993</v>
      </c>
    </row>
    <row r="32" spans="3:13" x14ac:dyDescent="0.75">
      <c r="C32" s="6">
        <v>12</v>
      </c>
      <c r="D32" s="6">
        <v>9.5</v>
      </c>
    </row>
    <row r="33" spans="3:4" x14ac:dyDescent="0.75">
      <c r="C33" s="6">
        <v>1</v>
      </c>
      <c r="D33" s="6">
        <v>8.3000000000000007</v>
      </c>
    </row>
    <row r="34" spans="3:4" x14ac:dyDescent="0.75">
      <c r="C34" s="6">
        <v>2</v>
      </c>
      <c r="D34" s="6">
        <v>9.1</v>
      </c>
    </row>
    <row r="35" spans="3:4" x14ac:dyDescent="0.75">
      <c r="C35" s="6">
        <v>3</v>
      </c>
      <c r="D35" s="6">
        <v>8.5</v>
      </c>
    </row>
    <row r="36" spans="3:4" x14ac:dyDescent="0.75">
      <c r="C36" s="6">
        <v>4</v>
      </c>
      <c r="D36" s="6">
        <v>8</v>
      </c>
    </row>
    <row r="37" spans="3:4" x14ac:dyDescent="0.75">
      <c r="C37" s="6">
        <v>5</v>
      </c>
      <c r="D37" s="6">
        <v>8.1999999999999993</v>
      </c>
    </row>
    <row r="38" spans="3:4" x14ac:dyDescent="0.75">
      <c r="C38" s="6">
        <v>6</v>
      </c>
      <c r="D38" s="6">
        <v>8.9</v>
      </c>
    </row>
    <row r="39" spans="3:4" x14ac:dyDescent="0.75">
      <c r="C39" s="6">
        <v>7</v>
      </c>
      <c r="D39" s="6">
        <v>11.5</v>
      </c>
    </row>
    <row r="40" spans="3:4" x14ac:dyDescent="0.75">
      <c r="C40" s="6">
        <v>8</v>
      </c>
      <c r="D40" s="6">
        <v>8.3000000000000007</v>
      </c>
    </row>
    <row r="41" spans="3:4" x14ac:dyDescent="0.75">
      <c r="C41" s="6">
        <v>9</v>
      </c>
      <c r="D41" s="6">
        <v>8.6</v>
      </c>
    </row>
    <row r="42" spans="3:4" x14ac:dyDescent="0.75">
      <c r="C42" s="6">
        <v>10</v>
      </c>
      <c r="D42" s="6">
        <v>9.1</v>
      </c>
    </row>
    <row r="43" spans="3:4" x14ac:dyDescent="0.75">
      <c r="C43" s="6">
        <v>11</v>
      </c>
      <c r="D43" s="6">
        <v>9.1999999999999993</v>
      </c>
    </row>
    <row r="44" spans="3:4" x14ac:dyDescent="0.75">
      <c r="C44" s="6">
        <v>12</v>
      </c>
      <c r="D44" s="6">
        <v>10.3</v>
      </c>
    </row>
    <row r="45" spans="3:4" x14ac:dyDescent="0.75">
      <c r="C45" s="6">
        <v>1</v>
      </c>
      <c r="D45" s="6">
        <v>10.5</v>
      </c>
    </row>
    <row r="46" spans="3:4" x14ac:dyDescent="0.75">
      <c r="C46" s="6">
        <v>2</v>
      </c>
      <c r="D46" s="6">
        <v>8</v>
      </c>
    </row>
    <row r="47" spans="3:4" x14ac:dyDescent="0.75">
      <c r="C47" s="6">
        <v>3</v>
      </c>
      <c r="D47" s="6">
        <v>8.1999999999999993</v>
      </c>
    </row>
    <row r="48" spans="3:4" x14ac:dyDescent="0.75">
      <c r="C48" s="6">
        <v>4</v>
      </c>
      <c r="D48" s="6">
        <v>8.4</v>
      </c>
    </row>
    <row r="49" spans="3:4" x14ac:dyDescent="0.75">
      <c r="C49" s="6">
        <v>5</v>
      </c>
      <c r="D49" s="6">
        <v>9.1</v>
      </c>
    </row>
    <row r="50" spans="3:4" x14ac:dyDescent="0.75">
      <c r="C50" s="6">
        <v>6</v>
      </c>
      <c r="D50" s="6">
        <v>10.7</v>
      </c>
    </row>
    <row r="51" spans="3:4" x14ac:dyDescent="0.75">
      <c r="C51" s="6">
        <v>7</v>
      </c>
      <c r="D51" s="6">
        <v>11.5</v>
      </c>
    </row>
    <row r="52" spans="3:4" x14ac:dyDescent="0.75">
      <c r="C52" s="6">
        <v>8</v>
      </c>
      <c r="D52" s="6">
        <v>9.1</v>
      </c>
    </row>
    <row r="53" spans="3:4" x14ac:dyDescent="0.75">
      <c r="C53" s="6">
        <v>9</v>
      </c>
      <c r="D53" s="6">
        <v>8.8000000000000007</v>
      </c>
    </row>
    <row r="54" spans="3:4" x14ac:dyDescent="0.75">
      <c r="C54" s="6">
        <v>10</v>
      </c>
      <c r="D54" s="6">
        <v>8.3000000000000007</v>
      </c>
    </row>
    <row r="55" spans="3:4" x14ac:dyDescent="0.75">
      <c r="C55" s="6">
        <v>11</v>
      </c>
      <c r="D55" s="6">
        <v>10.3</v>
      </c>
    </row>
    <row r="56" spans="3:4" x14ac:dyDescent="0.75">
      <c r="C56" s="6">
        <v>12</v>
      </c>
      <c r="D56" s="6">
        <v>10.7</v>
      </c>
    </row>
    <row r="57" spans="3:4" x14ac:dyDescent="0.75">
      <c r="C57" s="6">
        <v>1</v>
      </c>
      <c r="D57" s="6">
        <v>8.1</v>
      </c>
    </row>
    <row r="58" spans="3:4" x14ac:dyDescent="0.75">
      <c r="C58" s="6">
        <v>2</v>
      </c>
      <c r="D58" s="6">
        <v>10.1</v>
      </c>
    </row>
    <row r="59" spans="3:4" x14ac:dyDescent="0.75">
      <c r="C59" s="6">
        <v>3</v>
      </c>
      <c r="D59" s="6">
        <v>9.1999999999999993</v>
      </c>
    </row>
    <row r="60" spans="3:4" x14ac:dyDescent="0.75">
      <c r="C60" s="6">
        <v>4</v>
      </c>
      <c r="D60" s="6">
        <v>7.9</v>
      </c>
    </row>
    <row r="61" spans="3:4" x14ac:dyDescent="0.75">
      <c r="C61" s="6">
        <v>5</v>
      </c>
      <c r="D61" s="6">
        <v>8</v>
      </c>
    </row>
    <row r="62" spans="3:4" x14ac:dyDescent="0.75">
      <c r="C62" s="6">
        <v>6</v>
      </c>
      <c r="D62" s="6">
        <v>9.1</v>
      </c>
    </row>
    <row r="63" spans="3:4" x14ac:dyDescent="0.75">
      <c r="C63" s="6">
        <v>7</v>
      </c>
      <c r="D63" s="6">
        <v>9.6999999999999993</v>
      </c>
    </row>
    <row r="64" spans="3:4" x14ac:dyDescent="0.75">
      <c r="C64" s="6">
        <v>8</v>
      </c>
      <c r="D64" s="6">
        <v>8.1</v>
      </c>
    </row>
    <row r="65" spans="3:4" x14ac:dyDescent="0.75">
      <c r="C65" s="6">
        <v>9</v>
      </c>
      <c r="D65" s="6">
        <v>7.5</v>
      </c>
    </row>
    <row r="66" spans="3:4" x14ac:dyDescent="0.75">
      <c r="C66" s="6">
        <v>10</v>
      </c>
      <c r="D66" s="6">
        <v>8.4</v>
      </c>
    </row>
    <row r="67" spans="3:4" x14ac:dyDescent="0.75">
      <c r="C67" s="6">
        <v>11</v>
      </c>
      <c r="D67" s="6">
        <v>9.5</v>
      </c>
    </row>
    <row r="68" spans="3:4" x14ac:dyDescent="0.75">
      <c r="C68" s="6">
        <v>12</v>
      </c>
      <c r="D68" s="6">
        <v>8.3000000000000007</v>
      </c>
    </row>
    <row r="69" spans="3:4" x14ac:dyDescent="0.75">
      <c r="C69" s="6">
        <v>1</v>
      </c>
      <c r="D69" s="6">
        <v>10.4</v>
      </c>
    </row>
    <row r="70" spans="3:4" x14ac:dyDescent="0.75">
      <c r="C70" s="6">
        <v>2</v>
      </c>
      <c r="D70" s="6">
        <v>8.4</v>
      </c>
    </row>
    <row r="71" spans="3:4" x14ac:dyDescent="0.75">
      <c r="C71" s="6">
        <v>3</v>
      </c>
      <c r="D71" s="6">
        <v>8.9</v>
      </c>
    </row>
    <row r="72" spans="3:4" x14ac:dyDescent="0.75">
      <c r="C72" s="6">
        <v>4</v>
      </c>
      <c r="D72" s="6">
        <v>9</v>
      </c>
    </row>
    <row r="73" spans="3:4" x14ac:dyDescent="0.75">
      <c r="C73" s="6">
        <v>5</v>
      </c>
      <c r="D73" s="6">
        <v>8.1999999999999993</v>
      </c>
    </row>
    <row r="74" spans="3:4" x14ac:dyDescent="0.75">
      <c r="C74" s="6">
        <v>6</v>
      </c>
      <c r="D74" s="6">
        <v>9.1</v>
      </c>
    </row>
    <row r="75" spans="3:4" x14ac:dyDescent="0.75">
      <c r="C75" s="6">
        <v>7</v>
      </c>
      <c r="D75" s="6">
        <v>9.1</v>
      </c>
    </row>
    <row r="76" spans="3:4" x14ac:dyDescent="0.75">
      <c r="C76" s="6">
        <v>8</v>
      </c>
      <c r="D76" s="6">
        <v>8.3000000000000007</v>
      </c>
    </row>
    <row r="77" spans="3:4" x14ac:dyDescent="0.75">
      <c r="C77" s="6">
        <v>9</v>
      </c>
      <c r="D77" s="6">
        <v>9.1999999999999993</v>
      </c>
    </row>
    <row r="78" spans="3:4" x14ac:dyDescent="0.75">
      <c r="C78" s="6">
        <v>10</v>
      </c>
      <c r="D78" s="6">
        <v>9.5</v>
      </c>
    </row>
    <row r="79" spans="3:4" x14ac:dyDescent="0.75">
      <c r="C79" s="6">
        <v>11</v>
      </c>
      <c r="D79" s="6">
        <v>10.199999999999999</v>
      </c>
    </row>
    <row r="80" spans="3:4" x14ac:dyDescent="0.75">
      <c r="C80" s="6">
        <v>12</v>
      </c>
      <c r="D80" s="6">
        <v>9</v>
      </c>
    </row>
    <row r="81" spans="3:4" x14ac:dyDescent="0.75">
      <c r="C81" s="6">
        <v>1</v>
      </c>
      <c r="D81" s="6">
        <v>8.6</v>
      </c>
    </row>
    <row r="82" spans="3:4" x14ac:dyDescent="0.75">
      <c r="C82" s="6">
        <v>2</v>
      </c>
      <c r="D82" s="6">
        <v>10.199999999999999</v>
      </c>
    </row>
    <row r="83" spans="3:4" x14ac:dyDescent="0.75">
      <c r="C83" s="6">
        <v>3</v>
      </c>
      <c r="D83" s="6">
        <v>7.9</v>
      </c>
    </row>
    <row r="84" spans="3:4" x14ac:dyDescent="0.75">
      <c r="C84" s="6">
        <v>4</v>
      </c>
      <c r="D84" s="6">
        <v>8.6</v>
      </c>
    </row>
    <row r="85" spans="3:4" x14ac:dyDescent="0.75">
      <c r="C85" s="6">
        <v>5</v>
      </c>
      <c r="D85" s="6">
        <v>9.4</v>
      </c>
    </row>
    <row r="86" spans="3:4" x14ac:dyDescent="0.75">
      <c r="C86" s="6">
        <v>6</v>
      </c>
      <c r="D86" s="6">
        <v>8.3000000000000007</v>
      </c>
    </row>
    <row r="87" spans="3:4" x14ac:dyDescent="0.75">
      <c r="C87" s="6">
        <v>7</v>
      </c>
      <c r="D87" s="6">
        <v>10.5</v>
      </c>
    </row>
    <row r="88" spans="3:4" x14ac:dyDescent="0.75">
      <c r="C88" s="6">
        <v>8</v>
      </c>
      <c r="D88" s="6">
        <v>8.5</v>
      </c>
    </row>
    <row r="89" spans="3:4" x14ac:dyDescent="0.75">
      <c r="C89" s="6">
        <v>9</v>
      </c>
      <c r="D89" s="6">
        <v>10.5</v>
      </c>
    </row>
    <row r="90" spans="3:4" x14ac:dyDescent="0.75">
      <c r="C90" s="6">
        <v>10</v>
      </c>
      <c r="D90" s="6">
        <v>10.7</v>
      </c>
    </row>
    <row r="91" spans="3:4" x14ac:dyDescent="0.75">
      <c r="C91" s="6">
        <v>11</v>
      </c>
      <c r="D91" s="6">
        <v>11.2</v>
      </c>
    </row>
    <row r="92" spans="3:4" x14ac:dyDescent="0.75">
      <c r="C92" s="6">
        <v>12</v>
      </c>
      <c r="D92" s="6">
        <v>9.6999999999999993</v>
      </c>
    </row>
    <row r="93" spans="3:4" x14ac:dyDescent="0.75">
      <c r="C93" s="6">
        <v>1</v>
      </c>
      <c r="D93" s="6">
        <v>9.6999999999999993</v>
      </c>
    </row>
    <row r="94" spans="3:4" x14ac:dyDescent="0.75">
      <c r="C94" s="6">
        <v>2</v>
      </c>
      <c r="D94" s="6">
        <v>8.6999999999999993</v>
      </c>
    </row>
    <row r="95" spans="3:4" x14ac:dyDescent="0.75">
      <c r="C95" s="6">
        <v>3</v>
      </c>
      <c r="D95" s="6">
        <v>8.4</v>
      </c>
    </row>
    <row r="96" spans="3:4" x14ac:dyDescent="0.75">
      <c r="C96" s="6">
        <v>4</v>
      </c>
      <c r="D96" s="6">
        <v>9</v>
      </c>
    </row>
    <row r="97" spans="3:4" x14ac:dyDescent="0.75">
      <c r="C97" s="6">
        <v>5</v>
      </c>
      <c r="D97" s="6">
        <v>8.8000000000000007</v>
      </c>
    </row>
    <row r="98" spans="3:4" x14ac:dyDescent="0.75">
      <c r="C98" s="6">
        <v>6</v>
      </c>
      <c r="D98" s="6">
        <v>7.8</v>
      </c>
    </row>
    <row r="99" spans="3:4" x14ac:dyDescent="0.75">
      <c r="C99" s="6">
        <v>7</v>
      </c>
      <c r="D99" s="6">
        <v>9</v>
      </c>
    </row>
    <row r="100" spans="3:4" x14ac:dyDescent="0.75">
      <c r="C100" s="6">
        <v>8</v>
      </c>
      <c r="D100" s="6">
        <v>8</v>
      </c>
    </row>
    <row r="101" spans="3:4" x14ac:dyDescent="0.75">
      <c r="C101" s="6">
        <v>9</v>
      </c>
      <c r="D101" s="6">
        <v>7.6</v>
      </c>
    </row>
    <row r="102" spans="3:4" x14ac:dyDescent="0.75">
      <c r="C102" s="6">
        <v>10</v>
      </c>
      <c r="D102" s="6">
        <v>9.1</v>
      </c>
    </row>
    <row r="103" spans="3:4" x14ac:dyDescent="0.75">
      <c r="C103" s="6">
        <v>11</v>
      </c>
      <c r="D103" s="6">
        <v>9.4</v>
      </c>
    </row>
    <row r="104" spans="3:4" x14ac:dyDescent="0.75">
      <c r="C104" s="6">
        <v>12</v>
      </c>
      <c r="D104" s="6">
        <v>8.6999999999999993</v>
      </c>
    </row>
    <row r="105" spans="3:4" x14ac:dyDescent="0.75">
      <c r="C105" s="6">
        <v>1</v>
      </c>
      <c r="D105" s="6">
        <v>10.1</v>
      </c>
    </row>
    <row r="106" spans="3:4" x14ac:dyDescent="0.75">
      <c r="C106" s="6">
        <v>2</v>
      </c>
      <c r="D106" s="6">
        <v>8.1999999999999993</v>
      </c>
    </row>
    <row r="107" spans="3:4" x14ac:dyDescent="0.75">
      <c r="C107" s="6">
        <v>3</v>
      </c>
      <c r="D107" s="6">
        <v>9.4</v>
      </c>
    </row>
    <row r="108" spans="3:4" x14ac:dyDescent="0.75">
      <c r="C108" s="6">
        <v>4</v>
      </c>
      <c r="D108" s="6">
        <v>8.3000000000000007</v>
      </c>
    </row>
    <row r="109" spans="3:4" x14ac:dyDescent="0.75">
      <c r="C109" s="6">
        <v>5</v>
      </c>
      <c r="D109" s="6">
        <v>7.7</v>
      </c>
    </row>
    <row r="110" spans="3:4" x14ac:dyDescent="0.75">
      <c r="C110" s="6">
        <v>6</v>
      </c>
      <c r="D110" s="6">
        <v>9</v>
      </c>
    </row>
    <row r="111" spans="3:4" x14ac:dyDescent="0.75">
      <c r="C111" s="6">
        <v>7</v>
      </c>
      <c r="D111" s="6">
        <v>10.6</v>
      </c>
    </row>
    <row r="112" spans="3:4" x14ac:dyDescent="0.75">
      <c r="C112" s="6">
        <v>8</v>
      </c>
      <c r="D112" s="6">
        <v>7.8</v>
      </c>
    </row>
    <row r="113" spans="3:4" x14ac:dyDescent="0.75">
      <c r="C113" s="6">
        <v>9</v>
      </c>
      <c r="D113" s="6">
        <v>8</v>
      </c>
    </row>
    <row r="114" spans="3:4" x14ac:dyDescent="0.75">
      <c r="C114" s="6">
        <v>10</v>
      </c>
      <c r="D114" s="6">
        <v>8.8000000000000007</v>
      </c>
    </row>
    <row r="115" spans="3:4" x14ac:dyDescent="0.75">
      <c r="C115" s="6">
        <v>11</v>
      </c>
      <c r="D115" s="6">
        <v>11.5</v>
      </c>
    </row>
    <row r="116" spans="3:4" x14ac:dyDescent="0.75">
      <c r="C116" s="6">
        <v>12</v>
      </c>
      <c r="D116" s="6">
        <v>7.9</v>
      </c>
    </row>
    <row r="117" spans="3:4" x14ac:dyDescent="0.75">
      <c r="C117" s="6">
        <v>1</v>
      </c>
      <c r="D117" s="6">
        <v>9.9</v>
      </c>
    </row>
    <row r="118" spans="3:4" x14ac:dyDescent="0.75">
      <c r="C118" s="6">
        <v>2</v>
      </c>
      <c r="D118" s="6">
        <v>9.3000000000000007</v>
      </c>
    </row>
    <row r="119" spans="3:4" x14ac:dyDescent="0.75">
      <c r="C119" s="6">
        <v>3</v>
      </c>
      <c r="D119" s="6">
        <v>9.5</v>
      </c>
    </row>
    <row r="120" spans="3:4" x14ac:dyDescent="0.75">
      <c r="C120" s="6">
        <v>4</v>
      </c>
      <c r="D120" s="6">
        <v>9.5</v>
      </c>
    </row>
    <row r="121" spans="3:4" x14ac:dyDescent="0.75">
      <c r="C121" s="6">
        <v>5</v>
      </c>
      <c r="D121" s="6">
        <v>8.6999999999999993</v>
      </c>
    </row>
    <row r="122" spans="3:4" x14ac:dyDescent="0.75">
      <c r="C122" s="6">
        <v>6</v>
      </c>
      <c r="D122" s="6">
        <v>8.3000000000000007</v>
      </c>
    </row>
    <row r="123" spans="3:4" x14ac:dyDescent="0.75">
      <c r="C123" s="6">
        <v>7</v>
      </c>
      <c r="D123" s="6">
        <v>11</v>
      </c>
    </row>
    <row r="124" spans="3:4" x14ac:dyDescent="0.75">
      <c r="C124" s="6">
        <v>8</v>
      </c>
      <c r="D124" s="6">
        <v>10.4</v>
      </c>
    </row>
    <row r="125" spans="3:4" x14ac:dyDescent="0.75">
      <c r="C125" s="6">
        <v>9</v>
      </c>
      <c r="D125" s="6">
        <v>8</v>
      </c>
    </row>
    <row r="126" spans="3:4" x14ac:dyDescent="0.75">
      <c r="C126" s="6">
        <v>10</v>
      </c>
      <c r="D126" s="6">
        <v>7.9</v>
      </c>
    </row>
    <row r="127" spans="3:4" x14ac:dyDescent="0.75">
      <c r="C127" s="6">
        <v>11</v>
      </c>
      <c r="D127" s="6">
        <v>10.7</v>
      </c>
    </row>
    <row r="128" spans="3:4" x14ac:dyDescent="0.75">
      <c r="C128" s="6">
        <v>12</v>
      </c>
      <c r="D128" s="6">
        <v>10.3</v>
      </c>
    </row>
    <row r="129" spans="3:4" x14ac:dyDescent="0.75">
      <c r="C129" s="6">
        <v>1</v>
      </c>
      <c r="D129" s="6">
        <v>10.4</v>
      </c>
    </row>
    <row r="130" spans="3:4" x14ac:dyDescent="0.75">
      <c r="C130" s="6">
        <v>2</v>
      </c>
      <c r="D130" s="6">
        <v>9.6999999999999993</v>
      </c>
    </row>
    <row r="131" spans="3:4" x14ac:dyDescent="0.75">
      <c r="C131" s="6">
        <v>3</v>
      </c>
      <c r="D131" s="6">
        <v>8.5</v>
      </c>
    </row>
    <row r="132" spans="3:4" x14ac:dyDescent="0.75">
      <c r="C132" s="6">
        <v>4</v>
      </c>
      <c r="D132" s="6">
        <v>9.3000000000000007</v>
      </c>
    </row>
    <row r="133" spans="3:4" x14ac:dyDescent="0.75">
      <c r="C133" s="6">
        <v>5</v>
      </c>
      <c r="D133" s="6">
        <v>8.3000000000000007</v>
      </c>
    </row>
    <row r="134" spans="3:4" x14ac:dyDescent="0.75">
      <c r="C134" s="6">
        <v>6</v>
      </c>
      <c r="D134" s="6">
        <v>9.5</v>
      </c>
    </row>
    <row r="135" spans="3:4" x14ac:dyDescent="0.75">
      <c r="C135" s="6">
        <v>7</v>
      </c>
      <c r="D135" s="6">
        <v>11.3</v>
      </c>
    </row>
    <row r="136" spans="3:4" x14ac:dyDescent="0.75">
      <c r="C136" s="6">
        <v>8</v>
      </c>
      <c r="D136" s="6">
        <v>8.4</v>
      </c>
    </row>
    <row r="137" spans="3:4" x14ac:dyDescent="0.75">
      <c r="C137" s="6">
        <v>9</v>
      </c>
      <c r="D137" s="6">
        <v>7.6</v>
      </c>
    </row>
    <row r="138" spans="3:4" x14ac:dyDescent="0.75">
      <c r="C138" s="6">
        <v>10</v>
      </c>
      <c r="D138" s="6">
        <v>8.1999999999999993</v>
      </c>
    </row>
    <row r="139" spans="3:4" x14ac:dyDescent="0.75">
      <c r="C139" s="6">
        <v>11</v>
      </c>
      <c r="D139" s="6">
        <v>11.4</v>
      </c>
    </row>
    <row r="140" spans="3:4" x14ac:dyDescent="0.75">
      <c r="C140" s="6">
        <v>12</v>
      </c>
      <c r="D140" s="6">
        <v>10.6</v>
      </c>
    </row>
    <row r="141" spans="3:4" x14ac:dyDescent="0.75">
      <c r="C141" s="6">
        <v>1</v>
      </c>
      <c r="D141" s="6">
        <v>8.4</v>
      </c>
    </row>
    <row r="142" spans="3:4" x14ac:dyDescent="0.75">
      <c r="C142" s="6">
        <v>2</v>
      </c>
      <c r="D142" s="6">
        <v>10</v>
      </c>
    </row>
    <row r="143" spans="3:4" x14ac:dyDescent="0.75">
      <c r="C143" s="6">
        <v>3</v>
      </c>
      <c r="D143" s="6">
        <v>8.9</v>
      </c>
    </row>
    <row r="144" spans="3:4" x14ac:dyDescent="0.75">
      <c r="C144" s="6">
        <v>4</v>
      </c>
      <c r="D144" s="6">
        <v>8.1999999999999993</v>
      </c>
    </row>
    <row r="145" spans="3:4" x14ac:dyDescent="0.75">
      <c r="C145" s="6">
        <v>5</v>
      </c>
      <c r="D145" s="6">
        <v>7.3</v>
      </c>
    </row>
    <row r="146" spans="3:4" x14ac:dyDescent="0.75">
      <c r="C146" s="6">
        <v>6</v>
      </c>
      <c r="D146" s="6">
        <v>7.9</v>
      </c>
    </row>
    <row r="147" spans="3:4" x14ac:dyDescent="0.75">
      <c r="C147" s="6">
        <v>7</v>
      </c>
      <c r="D147" s="6">
        <v>9.5</v>
      </c>
    </row>
    <row r="148" spans="3:4" x14ac:dyDescent="0.75">
      <c r="C148" s="6">
        <v>8</v>
      </c>
      <c r="D148" s="6">
        <v>9</v>
      </c>
    </row>
    <row r="149" spans="3:4" x14ac:dyDescent="0.75">
      <c r="C149" s="6">
        <v>9</v>
      </c>
      <c r="D149" s="6">
        <v>7.9</v>
      </c>
    </row>
    <row r="150" spans="3:4" x14ac:dyDescent="0.75">
      <c r="C150" s="6">
        <v>10</v>
      </c>
      <c r="D150" s="6">
        <v>8.5</v>
      </c>
    </row>
    <row r="151" spans="3:4" x14ac:dyDescent="0.75">
      <c r="C151" s="6">
        <v>11</v>
      </c>
      <c r="D151" s="6">
        <v>10.3</v>
      </c>
    </row>
    <row r="152" spans="3:4" x14ac:dyDescent="0.75">
      <c r="C152" s="6">
        <v>12</v>
      </c>
      <c r="D152" s="6">
        <v>8.6</v>
      </c>
    </row>
    <row r="153" spans="3:4" x14ac:dyDescent="0.75">
      <c r="C153" s="6">
        <v>1</v>
      </c>
      <c r="D153" s="6">
        <v>10</v>
      </c>
    </row>
    <row r="154" spans="3:4" x14ac:dyDescent="0.75">
      <c r="C154" s="6">
        <v>2</v>
      </c>
      <c r="D154" s="6">
        <v>9.6999999999999993</v>
      </c>
    </row>
    <row r="155" spans="3:4" x14ac:dyDescent="0.75">
      <c r="C155" s="6">
        <v>3</v>
      </c>
      <c r="D155" s="6">
        <v>7.5</v>
      </c>
    </row>
    <row r="156" spans="3:4" x14ac:dyDescent="0.75">
      <c r="C156" s="6">
        <v>4</v>
      </c>
      <c r="D156" s="6">
        <v>8.6999999999999993</v>
      </c>
    </row>
    <row r="157" spans="3:4" x14ac:dyDescent="0.75">
      <c r="C157" s="6">
        <v>5</v>
      </c>
      <c r="D157" s="6">
        <v>8.8000000000000007</v>
      </c>
    </row>
    <row r="158" spans="3:4" x14ac:dyDescent="0.75">
      <c r="C158" s="6">
        <v>6</v>
      </c>
      <c r="D158" s="6">
        <v>10.3</v>
      </c>
    </row>
    <row r="159" spans="3:4" x14ac:dyDescent="0.75">
      <c r="C159" s="6">
        <v>7</v>
      </c>
      <c r="D159" s="6">
        <v>9.5</v>
      </c>
    </row>
    <row r="160" spans="3:4" x14ac:dyDescent="0.75">
      <c r="C160" s="6">
        <v>8</v>
      </c>
      <c r="D160" s="6">
        <v>7.7</v>
      </c>
    </row>
    <row r="161" spans="3:4" x14ac:dyDescent="0.75">
      <c r="C161" s="6">
        <v>9</v>
      </c>
      <c r="D161" s="6">
        <v>7.8</v>
      </c>
    </row>
    <row r="162" spans="3:4" x14ac:dyDescent="0.75">
      <c r="C162" s="6">
        <v>10</v>
      </c>
      <c r="D162" s="6">
        <v>8.6</v>
      </c>
    </row>
    <row r="163" spans="3:4" x14ac:dyDescent="0.75">
      <c r="C163" s="6">
        <v>11</v>
      </c>
      <c r="D163" s="6">
        <v>10.7</v>
      </c>
    </row>
    <row r="164" spans="3:4" x14ac:dyDescent="0.75">
      <c r="C164" s="6">
        <v>12</v>
      </c>
      <c r="D164" s="6">
        <v>9.8000000000000007</v>
      </c>
    </row>
    <row r="165" spans="3:4" x14ac:dyDescent="0.75">
      <c r="C165" s="6">
        <v>1</v>
      </c>
      <c r="D165" s="6">
        <v>8.6</v>
      </c>
    </row>
    <row r="166" spans="3:4" x14ac:dyDescent="0.75">
      <c r="C166" s="6">
        <v>2</v>
      </c>
      <c r="D166" s="6">
        <v>8.1</v>
      </c>
    </row>
    <row r="167" spans="3:4" x14ac:dyDescent="0.75">
      <c r="C167" s="6">
        <v>3</v>
      </c>
      <c r="D167" s="6">
        <v>8.1</v>
      </c>
    </row>
    <row r="168" spans="3:4" x14ac:dyDescent="0.75">
      <c r="C168" s="6">
        <v>4</v>
      </c>
      <c r="D168" s="6">
        <v>9.1999999999999993</v>
      </c>
    </row>
    <row r="169" spans="3:4" x14ac:dyDescent="0.75">
      <c r="C169" s="6">
        <v>5</v>
      </c>
      <c r="D169" s="6">
        <v>8.8000000000000007</v>
      </c>
    </row>
    <row r="170" spans="3:4" x14ac:dyDescent="0.75">
      <c r="C170" s="6">
        <v>6</v>
      </c>
      <c r="D170" s="6">
        <v>8</v>
      </c>
    </row>
    <row r="171" spans="3:4" x14ac:dyDescent="0.75">
      <c r="C171" s="6">
        <v>7</v>
      </c>
      <c r="D171" s="6">
        <v>11.5</v>
      </c>
    </row>
    <row r="172" spans="3:4" x14ac:dyDescent="0.75">
      <c r="C172" s="6">
        <v>8</v>
      </c>
      <c r="D172" s="6">
        <v>8.8000000000000007</v>
      </c>
    </row>
    <row r="173" spans="3:4" x14ac:dyDescent="0.75">
      <c r="C173" s="6">
        <v>9</v>
      </c>
      <c r="D173" s="6">
        <v>8.6</v>
      </c>
    </row>
    <row r="174" spans="3:4" x14ac:dyDescent="0.75">
      <c r="C174" s="6">
        <v>10</v>
      </c>
      <c r="D174" s="6">
        <v>9.6</v>
      </c>
    </row>
    <row r="175" spans="3:4" x14ac:dyDescent="0.75">
      <c r="C175" s="6">
        <v>11</v>
      </c>
      <c r="D175" s="6">
        <v>11.3</v>
      </c>
    </row>
    <row r="176" spans="3:4" x14ac:dyDescent="0.75">
      <c r="C176" s="6">
        <v>12</v>
      </c>
      <c r="D176" s="6">
        <v>10.5</v>
      </c>
    </row>
    <row r="177" spans="3:4" x14ac:dyDescent="0.75">
      <c r="C177" s="6">
        <v>1</v>
      </c>
      <c r="D177" s="6">
        <v>10.3</v>
      </c>
    </row>
    <row r="178" spans="3:4" x14ac:dyDescent="0.75">
      <c r="C178" s="6">
        <v>2</v>
      </c>
      <c r="D178" s="6">
        <v>8.1999999999999993</v>
      </c>
    </row>
    <row r="179" spans="3:4" x14ac:dyDescent="0.75">
      <c r="C179" s="6">
        <v>3</v>
      </c>
      <c r="D179" s="6">
        <v>7.6</v>
      </c>
    </row>
    <row r="180" spans="3:4" x14ac:dyDescent="0.75">
      <c r="C180" s="6">
        <v>4</v>
      </c>
      <c r="D180" s="6">
        <v>11</v>
      </c>
    </row>
    <row r="181" spans="3:4" x14ac:dyDescent="0.75">
      <c r="C181" s="6">
        <v>5</v>
      </c>
      <c r="D181" s="6">
        <v>8.5</v>
      </c>
    </row>
    <row r="182" spans="3:4" x14ac:dyDescent="0.75">
      <c r="C182" s="6">
        <v>6</v>
      </c>
      <c r="D182" s="6">
        <v>7.6</v>
      </c>
    </row>
    <row r="183" spans="3:4" x14ac:dyDescent="0.75">
      <c r="C183" s="6">
        <v>7</v>
      </c>
      <c r="D183" s="6">
        <v>9.9</v>
      </c>
    </row>
    <row r="184" spans="3:4" x14ac:dyDescent="0.75">
      <c r="C184" s="6">
        <v>8</v>
      </c>
      <c r="D184" s="6">
        <v>8.4</v>
      </c>
    </row>
    <row r="185" spans="3:4" x14ac:dyDescent="0.75">
      <c r="C185" s="6">
        <v>9</v>
      </c>
      <c r="D185" s="6">
        <v>8.4</v>
      </c>
    </row>
    <row r="186" spans="3:4" x14ac:dyDescent="0.75">
      <c r="C186" s="6">
        <v>10</v>
      </c>
      <c r="D186" s="6">
        <v>8.1999999999999993</v>
      </c>
    </row>
    <row r="187" spans="3:4" x14ac:dyDescent="0.75">
      <c r="C187" s="6">
        <v>11</v>
      </c>
      <c r="D187" s="6">
        <v>9.8000000000000007</v>
      </c>
    </row>
    <row r="188" spans="3:4" x14ac:dyDescent="0.75">
      <c r="C188" s="6">
        <v>12</v>
      </c>
      <c r="D188" s="6">
        <v>10.3</v>
      </c>
    </row>
    <row r="189" spans="3:4" x14ac:dyDescent="0.75">
      <c r="C189" s="6">
        <v>1</v>
      </c>
      <c r="D189" s="6">
        <v>8.1</v>
      </c>
    </row>
    <row r="190" spans="3:4" x14ac:dyDescent="0.75">
      <c r="C190" s="6">
        <v>2</v>
      </c>
      <c r="D190" s="6">
        <v>9.9</v>
      </c>
    </row>
    <row r="191" spans="3:4" x14ac:dyDescent="0.75">
      <c r="C191" s="6">
        <v>3</v>
      </c>
      <c r="D191" s="6">
        <v>10.9</v>
      </c>
    </row>
    <row r="192" spans="3:4" x14ac:dyDescent="0.75">
      <c r="C192" s="6">
        <v>4</v>
      </c>
      <c r="D192" s="6">
        <v>8.5</v>
      </c>
    </row>
    <row r="193" spans="3:4" x14ac:dyDescent="0.75">
      <c r="C193" s="6">
        <v>5</v>
      </c>
      <c r="D193" s="6">
        <v>10.199999999999999</v>
      </c>
    </row>
    <row r="194" spans="3:4" x14ac:dyDescent="0.75">
      <c r="C194" s="6">
        <v>6</v>
      </c>
      <c r="D194" s="6">
        <v>8.4</v>
      </c>
    </row>
    <row r="195" spans="3:4" x14ac:dyDescent="0.75">
      <c r="C195" s="6">
        <v>7</v>
      </c>
      <c r="D195" s="6">
        <v>11.2</v>
      </c>
    </row>
    <row r="196" spans="3:4" x14ac:dyDescent="0.75">
      <c r="C196" s="6">
        <v>8</v>
      </c>
      <c r="D196" s="6">
        <v>8.1</v>
      </c>
    </row>
    <row r="197" spans="3:4" x14ac:dyDescent="0.75">
      <c r="C197" s="6">
        <v>9</v>
      </c>
      <c r="D197" s="6">
        <v>7.7</v>
      </c>
    </row>
    <row r="198" spans="3:4" x14ac:dyDescent="0.75">
      <c r="C198" s="6">
        <v>10</v>
      </c>
      <c r="D198" s="6">
        <v>9.1999999999999993</v>
      </c>
    </row>
    <row r="199" spans="3:4" x14ac:dyDescent="0.75">
      <c r="C199" s="6">
        <v>11</v>
      </c>
      <c r="D199" s="6">
        <v>10.199999999999999</v>
      </c>
    </row>
    <row r="200" spans="3:4" x14ac:dyDescent="0.75">
      <c r="C200" s="6">
        <v>12</v>
      </c>
      <c r="D200" s="6">
        <v>8.6</v>
      </c>
    </row>
    <row r="201" spans="3:4" x14ac:dyDescent="0.75">
      <c r="C201" s="6">
        <v>1</v>
      </c>
      <c r="D201" s="6">
        <v>8.4</v>
      </c>
    </row>
    <row r="202" spans="3:4" x14ac:dyDescent="0.75">
      <c r="C202" s="6">
        <v>2</v>
      </c>
      <c r="D202" s="6">
        <v>8.8000000000000007</v>
      </c>
    </row>
    <row r="203" spans="3:4" x14ac:dyDescent="0.75">
      <c r="C203" s="6">
        <v>3</v>
      </c>
      <c r="D203" s="6">
        <v>7.5</v>
      </c>
    </row>
    <row r="204" spans="3:4" x14ac:dyDescent="0.75">
      <c r="C204" s="6">
        <v>4</v>
      </c>
      <c r="D204" s="6">
        <v>9.1999999999999993</v>
      </c>
    </row>
    <row r="205" spans="3:4" x14ac:dyDescent="0.75">
      <c r="C205" s="6">
        <v>5</v>
      </c>
      <c r="D205" s="6">
        <v>7.6</v>
      </c>
    </row>
    <row r="206" spans="3:4" x14ac:dyDescent="0.75">
      <c r="C206" s="6">
        <v>6</v>
      </c>
      <c r="D206" s="6">
        <v>10.1</v>
      </c>
    </row>
    <row r="207" spans="3:4" x14ac:dyDescent="0.75">
      <c r="C207" s="6">
        <v>7</v>
      </c>
      <c r="D207" s="6">
        <v>10.5</v>
      </c>
    </row>
    <row r="208" spans="3:4" x14ac:dyDescent="0.75">
      <c r="C208" s="6">
        <v>8</v>
      </c>
      <c r="D208" s="6">
        <v>8.6999999999999993</v>
      </c>
    </row>
    <row r="209" spans="3:4" x14ac:dyDescent="0.75">
      <c r="C209" s="6">
        <v>9</v>
      </c>
      <c r="D209" s="6">
        <v>9.1</v>
      </c>
    </row>
    <row r="210" spans="3:4" x14ac:dyDescent="0.75">
      <c r="C210" s="6">
        <v>10</v>
      </c>
      <c r="D210" s="6">
        <v>8.5</v>
      </c>
    </row>
    <row r="211" spans="3:4" x14ac:dyDescent="0.75">
      <c r="C211" s="6">
        <v>11</v>
      </c>
      <c r="D211" s="6">
        <v>9.9</v>
      </c>
    </row>
    <row r="212" spans="3:4" x14ac:dyDescent="0.75">
      <c r="C212" s="6">
        <v>12</v>
      </c>
      <c r="D212" s="6">
        <v>8.5</v>
      </c>
    </row>
    <row r="213" spans="3:4" x14ac:dyDescent="0.75">
      <c r="C213" s="6">
        <v>1</v>
      </c>
      <c r="D213" s="6">
        <v>9.4</v>
      </c>
    </row>
    <row r="214" spans="3:4" x14ac:dyDescent="0.75">
      <c r="C214" s="6">
        <v>2</v>
      </c>
      <c r="D214" s="6">
        <v>8.3000000000000007</v>
      </c>
    </row>
    <row r="215" spans="3:4" x14ac:dyDescent="0.75">
      <c r="C215" s="6">
        <v>3</v>
      </c>
      <c r="D215" s="6">
        <v>8.1</v>
      </c>
    </row>
    <row r="216" spans="3:4" x14ac:dyDescent="0.75">
      <c r="C216" s="6">
        <v>4</v>
      </c>
      <c r="D216" s="6">
        <v>8.9</v>
      </c>
    </row>
    <row r="217" spans="3:4" x14ac:dyDescent="0.75">
      <c r="C217" s="6">
        <v>5</v>
      </c>
      <c r="D217" s="6">
        <v>8.1999999999999993</v>
      </c>
    </row>
    <row r="218" spans="3:4" x14ac:dyDescent="0.75">
      <c r="C218" s="6">
        <v>6</v>
      </c>
      <c r="D218" s="6">
        <v>8.4</v>
      </c>
    </row>
    <row r="219" spans="3:4" x14ac:dyDescent="0.75">
      <c r="C219" s="6">
        <v>7</v>
      </c>
      <c r="D219" s="6">
        <v>10.199999999999999</v>
      </c>
    </row>
    <row r="220" spans="3:4" x14ac:dyDescent="0.75">
      <c r="C220" s="6">
        <v>8</v>
      </c>
      <c r="D220" s="6">
        <v>8.9</v>
      </c>
    </row>
    <row r="221" spans="3:4" x14ac:dyDescent="0.75">
      <c r="C221" s="6">
        <v>9</v>
      </c>
      <c r="D221" s="6">
        <v>8.6</v>
      </c>
    </row>
    <row r="222" spans="3:4" x14ac:dyDescent="0.75">
      <c r="C222" s="6">
        <v>10</v>
      </c>
      <c r="D222" s="6">
        <v>7.7</v>
      </c>
    </row>
    <row r="223" spans="3:4" x14ac:dyDescent="0.75">
      <c r="C223" s="6">
        <v>11</v>
      </c>
      <c r="D223" s="6">
        <v>10.3</v>
      </c>
    </row>
    <row r="224" spans="3:4" x14ac:dyDescent="0.75">
      <c r="C224" s="6">
        <v>12</v>
      </c>
      <c r="D224" s="6">
        <v>9.1999999999999993</v>
      </c>
    </row>
    <row r="225" spans="3:4" x14ac:dyDescent="0.75">
      <c r="C225" s="6">
        <v>1</v>
      </c>
      <c r="D225" s="6">
        <v>9.1</v>
      </c>
    </row>
    <row r="226" spans="3:4" x14ac:dyDescent="0.75">
      <c r="C226" s="6">
        <v>2</v>
      </c>
      <c r="D226" s="6">
        <v>9.8000000000000007</v>
      </c>
    </row>
    <row r="227" spans="3:4" x14ac:dyDescent="0.75">
      <c r="C227" s="6">
        <v>3</v>
      </c>
      <c r="D227" s="6">
        <v>8.8000000000000007</v>
      </c>
    </row>
    <row r="228" spans="3:4" x14ac:dyDescent="0.75">
      <c r="C228" s="6">
        <v>4</v>
      </c>
      <c r="D228" s="6">
        <v>9.1999999999999993</v>
      </c>
    </row>
    <row r="229" spans="3:4" x14ac:dyDescent="0.75">
      <c r="C229" s="6">
        <v>5</v>
      </c>
      <c r="D229" s="6">
        <v>10.5</v>
      </c>
    </row>
    <row r="230" spans="3:4" x14ac:dyDescent="0.75">
      <c r="C230" s="6">
        <v>6</v>
      </c>
      <c r="D230" s="6">
        <v>8.5</v>
      </c>
    </row>
    <row r="231" spans="3:4" x14ac:dyDescent="0.75">
      <c r="C231" s="6">
        <v>7</v>
      </c>
      <c r="D231" s="6">
        <v>9.6</v>
      </c>
    </row>
    <row r="232" spans="3:4" x14ac:dyDescent="0.75">
      <c r="C232" s="6">
        <v>8</v>
      </c>
      <c r="D232" s="6">
        <v>8.5</v>
      </c>
    </row>
    <row r="233" spans="3:4" x14ac:dyDescent="0.75">
      <c r="C233" s="6">
        <v>9</v>
      </c>
      <c r="D233" s="6">
        <v>9.5</v>
      </c>
    </row>
    <row r="234" spans="3:4" x14ac:dyDescent="0.75">
      <c r="C234" s="6">
        <v>10</v>
      </c>
      <c r="D234" s="6">
        <v>8.1</v>
      </c>
    </row>
    <row r="235" spans="3:4" x14ac:dyDescent="0.75">
      <c r="C235" s="6">
        <v>11</v>
      </c>
      <c r="D235" s="6">
        <v>9.6999999999999993</v>
      </c>
    </row>
    <row r="236" spans="3:4" x14ac:dyDescent="0.75">
      <c r="C236" s="6">
        <v>12</v>
      </c>
      <c r="D236" s="6">
        <v>7.5</v>
      </c>
    </row>
    <row r="237" spans="3:4" x14ac:dyDescent="0.75">
      <c r="C237" s="6">
        <v>1</v>
      </c>
      <c r="D237" s="6">
        <v>9.1</v>
      </c>
    </row>
    <row r="238" spans="3:4" x14ac:dyDescent="0.75">
      <c r="C238" s="6">
        <v>2</v>
      </c>
      <c r="D238" s="6">
        <v>9</v>
      </c>
    </row>
    <row r="239" spans="3:4" x14ac:dyDescent="0.75">
      <c r="C239" s="6">
        <v>3</v>
      </c>
      <c r="D239" s="6">
        <v>9.3000000000000007</v>
      </c>
    </row>
    <row r="240" spans="3:4" x14ac:dyDescent="0.75">
      <c r="C240" s="6">
        <v>4</v>
      </c>
      <c r="D240" s="6">
        <v>9.5</v>
      </c>
    </row>
    <row r="241" spans="3:4" x14ac:dyDescent="0.75">
      <c r="C241" s="6">
        <v>5</v>
      </c>
      <c r="D241" s="6">
        <v>9.8000000000000007</v>
      </c>
    </row>
    <row r="242" spans="3:4" x14ac:dyDescent="0.75">
      <c r="C242" s="6">
        <v>6</v>
      </c>
      <c r="D242" s="6">
        <v>9.1999999999999993</v>
      </c>
    </row>
    <row r="243" spans="3:4" x14ac:dyDescent="0.75">
      <c r="C243" s="6">
        <v>7</v>
      </c>
      <c r="D243" s="6">
        <v>11.1</v>
      </c>
    </row>
    <row r="244" spans="3:4" x14ac:dyDescent="0.75">
      <c r="C244" s="6">
        <v>8</v>
      </c>
      <c r="D244" s="6">
        <v>8.5</v>
      </c>
    </row>
    <row r="245" spans="3:4" x14ac:dyDescent="0.75">
      <c r="C245" s="6">
        <v>9</v>
      </c>
      <c r="D245" s="6">
        <v>9.9</v>
      </c>
    </row>
    <row r="246" spans="3:4" x14ac:dyDescent="0.75">
      <c r="C246" s="6">
        <v>10</v>
      </c>
      <c r="D246" s="6">
        <v>10.8</v>
      </c>
    </row>
    <row r="247" spans="3:4" x14ac:dyDescent="0.75">
      <c r="C247" s="6">
        <v>11</v>
      </c>
      <c r="D247" s="6">
        <v>10</v>
      </c>
    </row>
    <row r="248" spans="3:4" x14ac:dyDescent="0.75">
      <c r="C248" s="6">
        <v>12</v>
      </c>
      <c r="D248" s="6">
        <v>10.9</v>
      </c>
    </row>
    <row r="249" spans="3:4" x14ac:dyDescent="0.75">
      <c r="C249" s="6">
        <v>1</v>
      </c>
      <c r="D249" s="6">
        <v>10.5</v>
      </c>
    </row>
    <row r="250" spans="3:4" x14ac:dyDescent="0.75">
      <c r="C250" s="6">
        <v>2</v>
      </c>
      <c r="D250" s="6">
        <v>9.6999999999999993</v>
      </c>
    </row>
    <row r="251" spans="3:4" x14ac:dyDescent="0.75">
      <c r="C251" s="6">
        <v>3</v>
      </c>
      <c r="D251" s="6">
        <v>8</v>
      </c>
    </row>
    <row r="252" spans="3:4" x14ac:dyDescent="0.75">
      <c r="C252" s="6">
        <v>4</v>
      </c>
      <c r="D252" s="6">
        <v>10.1</v>
      </c>
    </row>
    <row r="253" spans="3:4" x14ac:dyDescent="0.75">
      <c r="C253" s="6">
        <v>5</v>
      </c>
      <c r="D253" s="6">
        <v>10.5</v>
      </c>
    </row>
    <row r="254" spans="3:4" x14ac:dyDescent="0.75">
      <c r="C254" s="6">
        <v>6</v>
      </c>
      <c r="D254" s="6">
        <v>10.6</v>
      </c>
    </row>
    <row r="255" spans="3:4" x14ac:dyDescent="0.75">
      <c r="C255" s="6">
        <v>7</v>
      </c>
      <c r="D255" s="6">
        <v>10.6</v>
      </c>
    </row>
    <row r="256" spans="3:4" x14ac:dyDescent="0.75">
      <c r="C256" s="6">
        <v>8</v>
      </c>
      <c r="D256" s="6">
        <v>7.7</v>
      </c>
    </row>
    <row r="257" spans="3:4" x14ac:dyDescent="0.75">
      <c r="C257" s="6">
        <v>9</v>
      </c>
      <c r="D257" s="6">
        <v>9.1</v>
      </c>
    </row>
    <row r="258" spans="3:4" x14ac:dyDescent="0.75">
      <c r="C258" s="6">
        <v>10</v>
      </c>
      <c r="D258" s="6">
        <v>8.5</v>
      </c>
    </row>
    <row r="259" spans="3:4" x14ac:dyDescent="0.75">
      <c r="C259" s="6">
        <v>11</v>
      </c>
      <c r="D259" s="6">
        <v>9.5</v>
      </c>
    </row>
    <row r="260" spans="3:4" x14ac:dyDescent="0.75">
      <c r="C260" s="6">
        <v>12</v>
      </c>
      <c r="D260" s="6">
        <v>9.3000000000000007</v>
      </c>
    </row>
    <row r="261" spans="3:4" x14ac:dyDescent="0.75">
      <c r="C261" s="6">
        <v>1</v>
      </c>
      <c r="D261" s="6">
        <v>10</v>
      </c>
    </row>
    <row r="262" spans="3:4" x14ac:dyDescent="0.75">
      <c r="C262" s="6">
        <v>2</v>
      </c>
      <c r="D262" s="6">
        <v>8</v>
      </c>
    </row>
    <row r="263" spans="3:4" x14ac:dyDescent="0.75">
      <c r="C263" s="6">
        <v>3</v>
      </c>
      <c r="D263" s="6">
        <v>9.6</v>
      </c>
    </row>
    <row r="264" spans="3:4" x14ac:dyDescent="0.75">
      <c r="C264" s="6">
        <v>4</v>
      </c>
      <c r="D264" s="6">
        <v>10.7</v>
      </c>
    </row>
    <row r="265" spans="3:4" x14ac:dyDescent="0.75">
      <c r="C265" s="6">
        <v>5</v>
      </c>
      <c r="D265" s="6">
        <v>9.4</v>
      </c>
    </row>
    <row r="266" spans="3:4" x14ac:dyDescent="0.75">
      <c r="C266" s="6">
        <v>6</v>
      </c>
      <c r="D266" s="6">
        <v>8.3000000000000007</v>
      </c>
    </row>
    <row r="267" spans="3:4" x14ac:dyDescent="0.75">
      <c r="C267" s="6">
        <v>7</v>
      </c>
      <c r="D267" s="6">
        <v>10.1</v>
      </c>
    </row>
    <row r="268" spans="3:4" x14ac:dyDescent="0.75">
      <c r="C268" s="6">
        <v>8</v>
      </c>
      <c r="D268" s="6">
        <v>8.6</v>
      </c>
    </row>
    <row r="269" spans="3:4" x14ac:dyDescent="0.75">
      <c r="C269" s="6">
        <v>9</v>
      </c>
      <c r="D269" s="6">
        <v>8.9</v>
      </c>
    </row>
    <row r="270" spans="3:4" x14ac:dyDescent="0.75">
      <c r="C270" s="6">
        <v>10</v>
      </c>
      <c r="D270" s="6">
        <v>9.1999999999999993</v>
      </c>
    </row>
    <row r="271" spans="3:4" x14ac:dyDescent="0.75">
      <c r="C271" s="6">
        <v>11</v>
      </c>
      <c r="D271" s="6">
        <v>10.5</v>
      </c>
    </row>
    <row r="272" spans="3:4" x14ac:dyDescent="0.75">
      <c r="C272" s="6">
        <v>12</v>
      </c>
      <c r="D272" s="6">
        <v>8.3000000000000007</v>
      </c>
    </row>
    <row r="273" spans="3:4" x14ac:dyDescent="0.75">
      <c r="C273" s="6">
        <v>1</v>
      </c>
      <c r="D273" s="6">
        <v>8</v>
      </c>
    </row>
    <row r="274" spans="3:4" x14ac:dyDescent="0.75">
      <c r="C274" s="6">
        <v>2</v>
      </c>
      <c r="D274" s="6">
        <v>8.4</v>
      </c>
    </row>
    <row r="275" spans="3:4" x14ac:dyDescent="0.75">
      <c r="C275" s="6">
        <v>3</v>
      </c>
      <c r="D275" s="6">
        <v>7.9</v>
      </c>
    </row>
    <row r="276" spans="3:4" x14ac:dyDescent="0.75">
      <c r="C276" s="6">
        <v>4</v>
      </c>
      <c r="D276" s="6">
        <v>8.5</v>
      </c>
    </row>
    <row r="277" spans="3:4" x14ac:dyDescent="0.75">
      <c r="C277" s="6">
        <v>5</v>
      </c>
      <c r="D277" s="6">
        <v>8.1</v>
      </c>
    </row>
    <row r="278" spans="3:4" x14ac:dyDescent="0.75">
      <c r="C278" s="6">
        <v>6</v>
      </c>
      <c r="D278" s="6">
        <v>9.1</v>
      </c>
    </row>
    <row r="279" spans="3:4" x14ac:dyDescent="0.75">
      <c r="C279" s="6">
        <v>7</v>
      </c>
      <c r="D279" s="6">
        <v>9.3000000000000007</v>
      </c>
    </row>
    <row r="280" spans="3:4" x14ac:dyDescent="0.75">
      <c r="C280" s="6">
        <v>8</v>
      </c>
      <c r="D280" s="6">
        <v>9.4</v>
      </c>
    </row>
    <row r="281" spans="3:4" x14ac:dyDescent="0.75">
      <c r="C281" s="6">
        <v>9</v>
      </c>
      <c r="D281" s="6">
        <v>9.9</v>
      </c>
    </row>
    <row r="282" spans="3:4" x14ac:dyDescent="0.75">
      <c r="C282" s="6">
        <v>10</v>
      </c>
      <c r="D282" s="6">
        <v>8</v>
      </c>
    </row>
    <row r="283" spans="3:4" x14ac:dyDescent="0.75">
      <c r="C283" s="6">
        <v>11</v>
      </c>
      <c r="D283" s="6">
        <v>11.4</v>
      </c>
    </row>
    <row r="284" spans="3:4" x14ac:dyDescent="0.75">
      <c r="C284" s="6">
        <v>12</v>
      </c>
      <c r="D284" s="6">
        <v>8.8000000000000007</v>
      </c>
    </row>
    <row r="285" spans="3:4" x14ac:dyDescent="0.75">
      <c r="C285" s="6">
        <v>1</v>
      </c>
      <c r="D285" s="6">
        <v>9.1999999999999993</v>
      </c>
    </row>
    <row r="286" spans="3:4" x14ac:dyDescent="0.75">
      <c r="C286" s="6">
        <v>2</v>
      </c>
      <c r="D286" s="6">
        <v>7.8</v>
      </c>
    </row>
    <row r="287" spans="3:4" x14ac:dyDescent="0.75">
      <c r="C287" s="6">
        <v>3</v>
      </c>
      <c r="D287" s="6">
        <v>8.4</v>
      </c>
    </row>
    <row r="288" spans="3:4" x14ac:dyDescent="0.75">
      <c r="C288" s="6">
        <v>4</v>
      </c>
      <c r="D288" s="6">
        <v>8.1</v>
      </c>
    </row>
    <row r="289" spans="3:4" x14ac:dyDescent="0.75">
      <c r="C289" s="6">
        <v>5</v>
      </c>
      <c r="D289" s="6">
        <v>8.3000000000000007</v>
      </c>
    </row>
    <row r="290" spans="3:4" x14ac:dyDescent="0.75">
      <c r="C290" s="6">
        <v>6</v>
      </c>
      <c r="D290" s="6">
        <v>8.9</v>
      </c>
    </row>
    <row r="291" spans="3:4" x14ac:dyDescent="0.75">
      <c r="C291" s="6">
        <v>7</v>
      </c>
      <c r="D291" s="6">
        <v>9.4</v>
      </c>
    </row>
    <row r="292" spans="3:4" x14ac:dyDescent="0.75">
      <c r="C292" s="6">
        <v>8</v>
      </c>
      <c r="D292" s="6">
        <v>9.3000000000000007</v>
      </c>
    </row>
    <row r="293" spans="3:4" x14ac:dyDescent="0.75">
      <c r="C293" s="6">
        <v>9</v>
      </c>
      <c r="D293" s="6">
        <v>8.8000000000000007</v>
      </c>
    </row>
    <row r="294" spans="3:4" x14ac:dyDescent="0.75">
      <c r="C294" s="6">
        <v>10</v>
      </c>
      <c r="D294" s="6">
        <v>8.9</v>
      </c>
    </row>
    <row r="295" spans="3:4" x14ac:dyDescent="0.75">
      <c r="C295" s="6">
        <v>11</v>
      </c>
      <c r="D295" s="6">
        <v>10.8</v>
      </c>
    </row>
    <row r="296" spans="3:4" x14ac:dyDescent="0.75">
      <c r="C296" s="6">
        <v>12</v>
      </c>
      <c r="D296" s="6">
        <v>11</v>
      </c>
    </row>
    <row r="297" spans="3:4" x14ac:dyDescent="0.75">
      <c r="C297" s="6">
        <v>1</v>
      </c>
      <c r="D297" s="6">
        <v>8.6</v>
      </c>
    </row>
    <row r="298" spans="3:4" x14ac:dyDescent="0.75">
      <c r="C298" s="6">
        <v>2</v>
      </c>
      <c r="D298" s="6">
        <v>8.4</v>
      </c>
    </row>
    <row r="299" spans="3:4" x14ac:dyDescent="0.75">
      <c r="C299" s="6">
        <v>3</v>
      </c>
      <c r="D299" s="6">
        <v>7.9</v>
      </c>
    </row>
    <row r="300" spans="3:4" x14ac:dyDescent="0.75">
      <c r="C300" s="6">
        <v>4</v>
      </c>
      <c r="D300" s="6">
        <v>7.8</v>
      </c>
    </row>
    <row r="301" spans="3:4" x14ac:dyDescent="0.75">
      <c r="C301" s="6">
        <v>5</v>
      </c>
      <c r="D301" s="6">
        <v>7.6</v>
      </c>
    </row>
    <row r="302" spans="3:4" x14ac:dyDescent="0.75">
      <c r="C302" s="6">
        <v>6</v>
      </c>
      <c r="D302" s="6">
        <v>7.6</v>
      </c>
    </row>
    <row r="303" spans="3:4" x14ac:dyDescent="0.75">
      <c r="C303" s="6">
        <v>7</v>
      </c>
      <c r="D303" s="6">
        <v>9.5</v>
      </c>
    </row>
    <row r="304" spans="3:4" x14ac:dyDescent="0.75">
      <c r="C304" s="6">
        <v>8</v>
      </c>
      <c r="D304" s="6">
        <v>8.8000000000000007</v>
      </c>
    </row>
    <row r="305" spans="3:4" x14ac:dyDescent="0.75">
      <c r="C305" s="6">
        <v>9</v>
      </c>
      <c r="D305" s="6">
        <v>9.1999999999999993</v>
      </c>
    </row>
    <row r="306" spans="3:4" x14ac:dyDescent="0.75">
      <c r="C306" s="6">
        <v>10</v>
      </c>
      <c r="D306" s="6">
        <v>9.1999999999999993</v>
      </c>
    </row>
    <row r="307" spans="3:4" x14ac:dyDescent="0.75">
      <c r="C307" s="6">
        <v>11</v>
      </c>
      <c r="D307" s="6">
        <v>9.8000000000000007</v>
      </c>
    </row>
    <row r="308" spans="3:4" x14ac:dyDescent="0.75">
      <c r="C308" s="6">
        <v>12</v>
      </c>
      <c r="D308" s="6">
        <v>8.8000000000000007</v>
      </c>
    </row>
    <row r="309" spans="3:4" x14ac:dyDescent="0.75">
      <c r="C309" s="6">
        <v>1</v>
      </c>
      <c r="D309" s="6">
        <v>8.6999999999999993</v>
      </c>
    </row>
    <row r="310" spans="3:4" x14ac:dyDescent="0.75">
      <c r="C310" s="6">
        <v>2</v>
      </c>
      <c r="D310" s="6">
        <v>9.6</v>
      </c>
    </row>
    <row r="311" spans="3:4" x14ac:dyDescent="0.75">
      <c r="C311" s="6">
        <v>3</v>
      </c>
      <c r="D311" s="6">
        <v>8.1999999999999993</v>
      </c>
    </row>
    <row r="312" spans="3:4" x14ac:dyDescent="0.75">
      <c r="C312" s="6">
        <v>4</v>
      </c>
      <c r="D312" s="6">
        <v>9.8000000000000007</v>
      </c>
    </row>
    <row r="313" spans="3:4" x14ac:dyDescent="0.75">
      <c r="C313" s="6">
        <v>5</v>
      </c>
      <c r="D313" s="6">
        <v>8.5</v>
      </c>
    </row>
    <row r="314" spans="3:4" x14ac:dyDescent="0.75">
      <c r="C314" s="6">
        <v>6</v>
      </c>
      <c r="D314" s="6">
        <v>8.9</v>
      </c>
    </row>
    <row r="315" spans="3:4" x14ac:dyDescent="0.75">
      <c r="C315" s="6">
        <v>7</v>
      </c>
      <c r="D315" s="6">
        <v>10.1</v>
      </c>
    </row>
    <row r="316" spans="3:4" x14ac:dyDescent="0.75">
      <c r="C316" s="6">
        <v>8</v>
      </c>
      <c r="D316" s="6">
        <v>7.9</v>
      </c>
    </row>
    <row r="317" spans="3:4" x14ac:dyDescent="0.75">
      <c r="C317" s="6">
        <v>9</v>
      </c>
      <c r="D317" s="6">
        <v>8.5</v>
      </c>
    </row>
    <row r="318" spans="3:4" x14ac:dyDescent="0.75">
      <c r="C318" s="6">
        <v>10</v>
      </c>
      <c r="D318" s="6">
        <v>7.6</v>
      </c>
    </row>
    <row r="319" spans="3:4" x14ac:dyDescent="0.75">
      <c r="C319" s="6">
        <v>11</v>
      </c>
      <c r="D319" s="6">
        <v>10.5</v>
      </c>
    </row>
    <row r="320" spans="3:4" x14ac:dyDescent="0.75">
      <c r="C320" s="6">
        <v>12</v>
      </c>
      <c r="D320" s="6">
        <v>9.1</v>
      </c>
    </row>
    <row r="321" spans="3:4" x14ac:dyDescent="0.75">
      <c r="C321" s="6">
        <v>1</v>
      </c>
      <c r="D321" s="6">
        <v>10</v>
      </c>
    </row>
    <row r="322" spans="3:4" x14ac:dyDescent="0.75">
      <c r="C322" s="6">
        <v>2</v>
      </c>
      <c r="D322" s="6">
        <v>10.4</v>
      </c>
    </row>
    <row r="323" spans="3:4" x14ac:dyDescent="0.75">
      <c r="C323" s="6">
        <v>3</v>
      </c>
      <c r="D323" s="6">
        <v>8.5</v>
      </c>
    </row>
    <row r="324" spans="3:4" x14ac:dyDescent="0.75">
      <c r="C324" s="6">
        <v>4</v>
      </c>
      <c r="D324" s="6">
        <v>10.8</v>
      </c>
    </row>
    <row r="325" spans="3:4" x14ac:dyDescent="0.75">
      <c r="C325" s="6">
        <v>5</v>
      </c>
      <c r="D325" s="6">
        <v>7.9</v>
      </c>
    </row>
    <row r="326" spans="3:4" x14ac:dyDescent="0.75">
      <c r="C326" s="6">
        <v>6</v>
      </c>
      <c r="D326" s="6">
        <v>9</v>
      </c>
    </row>
    <row r="327" spans="3:4" x14ac:dyDescent="0.75">
      <c r="C327" s="6">
        <v>7</v>
      </c>
      <c r="D327" s="6">
        <v>11.4</v>
      </c>
    </row>
    <row r="328" spans="3:4" x14ac:dyDescent="0.75">
      <c r="C328" s="6">
        <v>8</v>
      </c>
      <c r="D328" s="6">
        <v>8</v>
      </c>
    </row>
    <row r="329" spans="3:4" x14ac:dyDescent="0.75">
      <c r="C329" s="6">
        <v>9</v>
      </c>
      <c r="D329" s="6">
        <v>8.1999999999999993</v>
      </c>
    </row>
    <row r="330" spans="3:4" x14ac:dyDescent="0.75">
      <c r="C330" s="6">
        <v>10</v>
      </c>
      <c r="D330" s="6">
        <v>11</v>
      </c>
    </row>
    <row r="331" spans="3:4" x14ac:dyDescent="0.75">
      <c r="C331" s="6">
        <v>11</v>
      </c>
      <c r="D331" s="6">
        <v>10.6</v>
      </c>
    </row>
    <row r="332" spans="3:4" x14ac:dyDescent="0.75">
      <c r="C332" s="6">
        <v>12</v>
      </c>
      <c r="D332" s="6">
        <v>8</v>
      </c>
    </row>
    <row r="333" spans="3:4" x14ac:dyDescent="0.75">
      <c r="C333" s="6">
        <v>1</v>
      </c>
      <c r="D333" s="6">
        <v>8.9</v>
      </c>
    </row>
    <row r="334" spans="3:4" x14ac:dyDescent="0.75">
      <c r="C334" s="6">
        <v>2</v>
      </c>
      <c r="D334" s="6">
        <v>10.1</v>
      </c>
    </row>
    <row r="335" spans="3:4" x14ac:dyDescent="0.75">
      <c r="C335" s="6">
        <v>3</v>
      </c>
      <c r="D335" s="6">
        <v>9.1</v>
      </c>
    </row>
    <row r="336" spans="3:4" x14ac:dyDescent="0.75">
      <c r="C336" s="6">
        <v>4</v>
      </c>
      <c r="D336" s="6">
        <v>11</v>
      </c>
    </row>
    <row r="337" spans="3:4" x14ac:dyDescent="0.75">
      <c r="C337" s="6">
        <v>5</v>
      </c>
      <c r="D337" s="6">
        <v>9.9</v>
      </c>
    </row>
    <row r="338" spans="3:4" x14ac:dyDescent="0.75">
      <c r="C338" s="6">
        <v>6</v>
      </c>
      <c r="D338" s="6">
        <v>8.8000000000000007</v>
      </c>
    </row>
    <row r="339" spans="3:4" x14ac:dyDescent="0.75">
      <c r="C339" s="6">
        <v>7</v>
      </c>
      <c r="D339" s="6">
        <v>9.1</v>
      </c>
    </row>
    <row r="340" spans="3:4" x14ac:dyDescent="0.75">
      <c r="C340" s="6">
        <v>8</v>
      </c>
      <c r="D340" s="6">
        <v>7.7</v>
      </c>
    </row>
    <row r="341" spans="3:4" x14ac:dyDescent="0.75">
      <c r="C341" s="6">
        <v>9</v>
      </c>
      <c r="D341" s="6">
        <v>8.1999999999999993</v>
      </c>
    </row>
    <row r="342" spans="3:4" x14ac:dyDescent="0.75">
      <c r="C342" s="6">
        <v>10</v>
      </c>
      <c r="D342" s="6">
        <v>8.6999999999999993</v>
      </c>
    </row>
    <row r="343" spans="3:4" x14ac:dyDescent="0.75">
      <c r="C343" s="6">
        <v>11</v>
      </c>
      <c r="D343" s="6">
        <v>10.6</v>
      </c>
    </row>
    <row r="344" spans="3:4" x14ac:dyDescent="0.75">
      <c r="C344" s="6">
        <v>12</v>
      </c>
      <c r="D344" s="6">
        <v>9.9</v>
      </c>
    </row>
    <row r="345" spans="3:4" x14ac:dyDescent="0.75">
      <c r="C345" s="6">
        <v>1</v>
      </c>
      <c r="D345" s="6">
        <v>8.6999999999999993</v>
      </c>
    </row>
    <row r="346" spans="3:4" x14ac:dyDescent="0.75">
      <c r="C346" s="6">
        <v>2</v>
      </c>
      <c r="D346" s="6">
        <v>8.4</v>
      </c>
    </row>
    <row r="347" spans="3:4" x14ac:dyDescent="0.75">
      <c r="C347" s="6">
        <v>3</v>
      </c>
      <c r="D347" s="6">
        <v>8.5</v>
      </c>
    </row>
    <row r="348" spans="3:4" x14ac:dyDescent="0.75">
      <c r="C348" s="6">
        <v>4</v>
      </c>
      <c r="D348" s="6">
        <v>7.9</v>
      </c>
    </row>
    <row r="349" spans="3:4" x14ac:dyDescent="0.75">
      <c r="C349" s="6">
        <v>5</v>
      </c>
      <c r="D349" s="6">
        <v>8.5</v>
      </c>
    </row>
    <row r="350" spans="3:4" x14ac:dyDescent="0.75">
      <c r="C350" s="6">
        <v>6</v>
      </c>
      <c r="D350" s="6">
        <v>7.8</v>
      </c>
    </row>
    <row r="351" spans="3:4" x14ac:dyDescent="0.75">
      <c r="C351" s="6">
        <v>7</v>
      </c>
      <c r="D351" s="6">
        <v>9.8000000000000007</v>
      </c>
    </row>
    <row r="352" spans="3:4" x14ac:dyDescent="0.75">
      <c r="C352" s="6">
        <v>8</v>
      </c>
      <c r="D352" s="6">
        <v>8.6999999999999993</v>
      </c>
    </row>
    <row r="353" spans="3:4" x14ac:dyDescent="0.75">
      <c r="C353" s="6">
        <v>9</v>
      </c>
      <c r="D353" s="6">
        <v>8.8000000000000007</v>
      </c>
    </row>
    <row r="354" spans="3:4" x14ac:dyDescent="0.75">
      <c r="C354" s="6">
        <v>10</v>
      </c>
      <c r="D354" s="6">
        <v>9.8000000000000007</v>
      </c>
    </row>
    <row r="355" spans="3:4" x14ac:dyDescent="0.75">
      <c r="C355" s="6">
        <v>11</v>
      </c>
      <c r="D355" s="6">
        <v>10</v>
      </c>
    </row>
    <row r="356" spans="3:4" x14ac:dyDescent="0.75">
      <c r="C356" s="6">
        <v>12</v>
      </c>
      <c r="D356" s="6">
        <v>7.7</v>
      </c>
    </row>
    <row r="357" spans="3:4" x14ac:dyDescent="0.75">
      <c r="C357" s="6">
        <v>1</v>
      </c>
      <c r="D357" s="6">
        <v>9.6999999999999993</v>
      </c>
    </row>
    <row r="358" spans="3:4" x14ac:dyDescent="0.75">
      <c r="C358" s="6">
        <v>2</v>
      </c>
      <c r="D358" s="6">
        <v>8</v>
      </c>
    </row>
    <row r="359" spans="3:4" x14ac:dyDescent="0.75">
      <c r="C359" s="6">
        <v>3</v>
      </c>
      <c r="D359" s="6">
        <v>11</v>
      </c>
    </row>
    <row r="360" spans="3:4" x14ac:dyDescent="0.75">
      <c r="C360" s="6">
        <v>4</v>
      </c>
      <c r="D360" s="6">
        <v>8.6</v>
      </c>
    </row>
    <row r="361" spans="3:4" x14ac:dyDescent="0.75">
      <c r="C361" s="6">
        <v>5</v>
      </c>
      <c r="D361" s="6">
        <v>8.6999999999999993</v>
      </c>
    </row>
    <row r="362" spans="3:4" x14ac:dyDescent="0.75">
      <c r="C362" s="6">
        <v>6</v>
      </c>
      <c r="D362" s="6">
        <v>8.1999999999999993</v>
      </c>
    </row>
    <row r="363" spans="3:4" x14ac:dyDescent="0.75">
      <c r="C363" s="6">
        <v>7</v>
      </c>
      <c r="D363" s="6">
        <v>10.7</v>
      </c>
    </row>
    <row r="364" spans="3:4" x14ac:dyDescent="0.75">
      <c r="C364" s="6">
        <v>8</v>
      </c>
      <c r="D364" s="6">
        <v>8.5</v>
      </c>
    </row>
    <row r="365" spans="3:4" x14ac:dyDescent="0.75">
      <c r="C365" s="6">
        <v>9</v>
      </c>
      <c r="D365" s="6">
        <v>7.8</v>
      </c>
    </row>
    <row r="366" spans="3:4" x14ac:dyDescent="0.75">
      <c r="C366" s="6">
        <v>10</v>
      </c>
      <c r="D366" s="6">
        <v>8.1999999999999993</v>
      </c>
    </row>
    <row r="367" spans="3:4" x14ac:dyDescent="0.75">
      <c r="C367" s="6">
        <v>11</v>
      </c>
      <c r="D367" s="6">
        <v>9.9</v>
      </c>
    </row>
    <row r="368" spans="3:4" x14ac:dyDescent="0.75">
      <c r="C368" s="6">
        <v>12</v>
      </c>
      <c r="D368" s="6">
        <v>8.8000000000000007</v>
      </c>
    </row>
    <row r="369" spans="3:4" x14ac:dyDescent="0.75">
      <c r="C369" s="6">
        <v>1</v>
      </c>
      <c r="D369" s="6">
        <v>9.9</v>
      </c>
    </row>
    <row r="370" spans="3:4" x14ac:dyDescent="0.75">
      <c r="C370" s="6">
        <v>2</v>
      </c>
      <c r="D370" s="6">
        <v>9.4</v>
      </c>
    </row>
    <row r="371" spans="3:4" x14ac:dyDescent="0.75">
      <c r="C371" s="6">
        <v>3</v>
      </c>
      <c r="D371" s="6">
        <v>9.1999999999999993</v>
      </c>
    </row>
    <row r="372" spans="3:4" x14ac:dyDescent="0.75">
      <c r="C372" s="6">
        <v>4</v>
      </c>
      <c r="D372" s="6">
        <v>8</v>
      </c>
    </row>
    <row r="373" spans="3:4" x14ac:dyDescent="0.75">
      <c r="C373" s="6">
        <v>5</v>
      </c>
      <c r="D373" s="6">
        <v>9</v>
      </c>
    </row>
    <row r="374" spans="3:4" x14ac:dyDescent="0.75">
      <c r="C374" s="6">
        <v>6</v>
      </c>
      <c r="D374" s="6">
        <v>8.6999999999999993</v>
      </c>
    </row>
    <row r="375" spans="3:4" x14ac:dyDescent="0.75">
      <c r="C375" s="6">
        <v>7</v>
      </c>
      <c r="D375" s="6">
        <v>11.5</v>
      </c>
    </row>
    <row r="376" spans="3:4" x14ac:dyDescent="0.75">
      <c r="C376" s="6">
        <v>8</v>
      </c>
      <c r="D376" s="6">
        <v>9.1</v>
      </c>
    </row>
    <row r="377" spans="3:4" x14ac:dyDescent="0.75">
      <c r="C377" s="6">
        <v>9</v>
      </c>
      <c r="D377" s="6">
        <v>8.4</v>
      </c>
    </row>
    <row r="378" spans="3:4" x14ac:dyDescent="0.75">
      <c r="C378" s="6">
        <v>10</v>
      </c>
      <c r="D378" s="6">
        <v>10.1</v>
      </c>
    </row>
    <row r="379" spans="3:4" x14ac:dyDescent="0.75">
      <c r="C379" s="6">
        <v>11</v>
      </c>
      <c r="D379" s="6">
        <v>9.4</v>
      </c>
    </row>
    <row r="380" spans="3:4" x14ac:dyDescent="0.75">
      <c r="C380" s="6">
        <v>12</v>
      </c>
      <c r="D380" s="6">
        <v>7.8</v>
      </c>
    </row>
    <row r="381" spans="3:4" x14ac:dyDescent="0.75">
      <c r="C381" s="6">
        <v>1</v>
      </c>
      <c r="D381" s="6">
        <v>8.3000000000000007</v>
      </c>
    </row>
    <row r="382" spans="3:4" x14ac:dyDescent="0.75">
      <c r="C382" s="6">
        <v>2</v>
      </c>
      <c r="D382" s="6">
        <v>8.4</v>
      </c>
    </row>
    <row r="383" spans="3:4" x14ac:dyDescent="0.75">
      <c r="C383" s="6">
        <v>3</v>
      </c>
      <c r="D383" s="6">
        <v>7.6</v>
      </c>
    </row>
    <row r="384" spans="3:4" x14ac:dyDescent="0.75">
      <c r="C384" s="6">
        <v>4</v>
      </c>
      <c r="D384" s="6">
        <v>9.1</v>
      </c>
    </row>
    <row r="385" spans="3:4" x14ac:dyDescent="0.75">
      <c r="C385" s="6">
        <v>5</v>
      </c>
      <c r="D385" s="6">
        <v>9.4</v>
      </c>
    </row>
    <row r="386" spans="3:4" x14ac:dyDescent="0.75">
      <c r="C386" s="6">
        <v>6</v>
      </c>
      <c r="D386" s="6">
        <v>9.6</v>
      </c>
    </row>
    <row r="387" spans="3:4" x14ac:dyDescent="0.75">
      <c r="C387" s="6">
        <v>7</v>
      </c>
      <c r="D387" s="6">
        <v>11</v>
      </c>
    </row>
    <row r="388" spans="3:4" x14ac:dyDescent="0.75">
      <c r="C388" s="6">
        <v>8</v>
      </c>
      <c r="D388" s="6">
        <v>8.1999999999999993</v>
      </c>
    </row>
    <row r="389" spans="3:4" x14ac:dyDescent="0.75">
      <c r="C389" s="6">
        <v>9</v>
      </c>
      <c r="D389" s="6">
        <v>8.8000000000000007</v>
      </c>
    </row>
    <row r="390" spans="3:4" x14ac:dyDescent="0.75">
      <c r="C390" s="6">
        <v>10</v>
      </c>
      <c r="D390" s="6">
        <v>10.9</v>
      </c>
    </row>
    <row r="391" spans="3:4" x14ac:dyDescent="0.75">
      <c r="C391" s="6">
        <v>11</v>
      </c>
      <c r="D391" s="6">
        <v>11</v>
      </c>
    </row>
    <row r="392" spans="3:4" x14ac:dyDescent="0.75">
      <c r="C392" s="6">
        <v>12</v>
      </c>
      <c r="D392" s="6">
        <v>9.5</v>
      </c>
    </row>
    <row r="393" spans="3:4" x14ac:dyDescent="0.75">
      <c r="C393" s="6">
        <v>1</v>
      </c>
      <c r="D393" s="6">
        <v>9.1999999999999993</v>
      </c>
    </row>
    <row r="394" spans="3:4" x14ac:dyDescent="0.75">
      <c r="C394" s="6">
        <v>2</v>
      </c>
      <c r="D394" s="6">
        <v>9.8000000000000007</v>
      </c>
    </row>
    <row r="395" spans="3:4" x14ac:dyDescent="0.75">
      <c r="C395" s="6">
        <v>3</v>
      </c>
      <c r="D395" s="6">
        <v>9.4</v>
      </c>
    </row>
    <row r="396" spans="3:4" x14ac:dyDescent="0.75">
      <c r="C396" s="6">
        <v>4</v>
      </c>
      <c r="D396" s="6">
        <v>8</v>
      </c>
    </row>
    <row r="397" spans="3:4" x14ac:dyDescent="0.75">
      <c r="C397" s="6">
        <v>5</v>
      </c>
      <c r="D397" s="6">
        <v>8</v>
      </c>
    </row>
    <row r="398" spans="3:4" x14ac:dyDescent="0.75">
      <c r="C398" s="6">
        <v>6</v>
      </c>
      <c r="D398" s="6">
        <v>8.6</v>
      </c>
    </row>
    <row r="399" spans="3:4" x14ac:dyDescent="0.75">
      <c r="C399" s="6">
        <v>7</v>
      </c>
      <c r="D399" s="6">
        <v>10.5</v>
      </c>
    </row>
    <row r="400" spans="3:4" x14ac:dyDescent="0.75">
      <c r="C400" s="6">
        <v>8</v>
      </c>
      <c r="D400" s="6">
        <v>9.4</v>
      </c>
    </row>
    <row r="401" spans="3:4" x14ac:dyDescent="0.75">
      <c r="C401" s="6">
        <v>9</v>
      </c>
      <c r="D401" s="6">
        <v>8.1999999999999993</v>
      </c>
    </row>
    <row r="402" spans="3:4" x14ac:dyDescent="0.75">
      <c r="C402" s="6">
        <v>10</v>
      </c>
      <c r="D402" s="6">
        <v>8.6999999999999993</v>
      </c>
    </row>
    <row r="403" spans="3:4" x14ac:dyDescent="0.75">
      <c r="C403" s="6">
        <v>11</v>
      </c>
      <c r="D403" s="6">
        <v>9.6999999999999993</v>
      </c>
    </row>
    <row r="404" spans="3:4" x14ac:dyDescent="0.75">
      <c r="C404" s="6">
        <v>12</v>
      </c>
      <c r="D404" s="6">
        <v>9.4</v>
      </c>
    </row>
    <row r="405" spans="3:4" x14ac:dyDescent="0.75">
      <c r="C405" s="6">
        <v>1</v>
      </c>
      <c r="D405" s="6">
        <v>9.6999999999999993</v>
      </c>
    </row>
    <row r="406" spans="3:4" x14ac:dyDescent="0.75">
      <c r="C406" s="6">
        <v>2</v>
      </c>
      <c r="D406" s="6">
        <v>8.1999999999999993</v>
      </c>
    </row>
    <row r="407" spans="3:4" x14ac:dyDescent="0.75">
      <c r="C407" s="6">
        <v>3</v>
      </c>
      <c r="D407" s="6">
        <v>9.4</v>
      </c>
    </row>
    <row r="408" spans="3:4" x14ac:dyDescent="0.75">
      <c r="C408" s="6">
        <v>4</v>
      </c>
      <c r="D408" s="6">
        <v>10.4</v>
      </c>
    </row>
    <row r="409" spans="3:4" x14ac:dyDescent="0.75">
      <c r="C409" s="6">
        <v>5</v>
      </c>
      <c r="D409" s="6">
        <v>9.5</v>
      </c>
    </row>
    <row r="410" spans="3:4" x14ac:dyDescent="0.75">
      <c r="C410" s="6">
        <v>6</v>
      </c>
      <c r="D410" s="6">
        <v>10.4</v>
      </c>
    </row>
    <row r="411" spans="3:4" x14ac:dyDescent="0.75">
      <c r="C411" s="6">
        <v>7</v>
      </c>
      <c r="D411" s="6">
        <v>10.1</v>
      </c>
    </row>
    <row r="412" spans="3:4" x14ac:dyDescent="0.75">
      <c r="C412" s="6">
        <v>8</v>
      </c>
      <c r="D412" s="6">
        <v>8.5</v>
      </c>
    </row>
    <row r="413" spans="3:4" x14ac:dyDescent="0.75">
      <c r="C413" s="6">
        <v>9</v>
      </c>
      <c r="D413" s="6">
        <v>8.1999999999999993</v>
      </c>
    </row>
    <row r="414" spans="3:4" x14ac:dyDescent="0.75">
      <c r="C414" s="6">
        <v>10</v>
      </c>
      <c r="D414" s="6">
        <v>7.7</v>
      </c>
    </row>
    <row r="415" spans="3:4" x14ac:dyDescent="0.75">
      <c r="C415" s="6">
        <v>11</v>
      </c>
      <c r="D415" s="6">
        <v>10.199999999999999</v>
      </c>
    </row>
    <row r="416" spans="3:4" x14ac:dyDescent="0.75">
      <c r="C416" s="6">
        <v>12</v>
      </c>
      <c r="D416" s="6">
        <v>8.1</v>
      </c>
    </row>
    <row r="417" spans="3:4" x14ac:dyDescent="0.75">
      <c r="C417" s="6">
        <v>1</v>
      </c>
      <c r="D417" s="6">
        <v>8.8000000000000007</v>
      </c>
    </row>
    <row r="418" spans="3:4" x14ac:dyDescent="0.75">
      <c r="C418" s="6">
        <v>2</v>
      </c>
      <c r="D418" s="6">
        <v>9.6</v>
      </c>
    </row>
    <row r="419" spans="3:4" x14ac:dyDescent="0.75">
      <c r="C419" s="6">
        <v>3</v>
      </c>
      <c r="D419" s="6">
        <v>8.3000000000000007</v>
      </c>
    </row>
    <row r="420" spans="3:4" x14ac:dyDescent="0.75">
      <c r="C420" s="6">
        <v>4</v>
      </c>
      <c r="D420" s="6">
        <v>8.6999999999999993</v>
      </c>
    </row>
    <row r="421" spans="3:4" x14ac:dyDescent="0.75">
      <c r="C421" s="6">
        <v>5</v>
      </c>
      <c r="D421" s="6">
        <v>8.9</v>
      </c>
    </row>
    <row r="422" spans="3:4" x14ac:dyDescent="0.75">
      <c r="C422" s="6">
        <v>6</v>
      </c>
      <c r="D422" s="6">
        <v>9</v>
      </c>
    </row>
    <row r="423" spans="3:4" x14ac:dyDescent="0.75">
      <c r="C423" s="6">
        <v>7</v>
      </c>
      <c r="D423" s="6">
        <v>11</v>
      </c>
    </row>
    <row r="424" spans="3:4" x14ac:dyDescent="0.75">
      <c r="C424" s="6">
        <v>8</v>
      </c>
      <c r="D424" s="6">
        <v>9</v>
      </c>
    </row>
    <row r="425" spans="3:4" x14ac:dyDescent="0.75">
      <c r="C425" s="6">
        <v>9</v>
      </c>
      <c r="D425" s="6">
        <v>9.5</v>
      </c>
    </row>
    <row r="426" spans="3:4" x14ac:dyDescent="0.75">
      <c r="C426" s="6">
        <v>10</v>
      </c>
      <c r="D426" s="6">
        <v>8.1999999999999993</v>
      </c>
    </row>
    <row r="427" spans="3:4" x14ac:dyDescent="0.75">
      <c r="C427" s="6">
        <v>11</v>
      </c>
      <c r="D427" s="6">
        <v>9.1999999999999993</v>
      </c>
    </row>
    <row r="428" spans="3:4" x14ac:dyDescent="0.75">
      <c r="C428" s="6">
        <v>12</v>
      </c>
      <c r="D428" s="6">
        <v>8.4</v>
      </c>
    </row>
    <row r="429" spans="3:4" x14ac:dyDescent="0.75">
      <c r="C429" s="6">
        <v>1</v>
      </c>
      <c r="D429" s="6">
        <v>9.1</v>
      </c>
    </row>
    <row r="430" spans="3:4" x14ac:dyDescent="0.75">
      <c r="C430" s="6">
        <v>2</v>
      </c>
      <c r="D430" s="6">
        <v>8.1999999999999993</v>
      </c>
    </row>
    <row r="431" spans="3:4" x14ac:dyDescent="0.75">
      <c r="C431" s="6">
        <v>3</v>
      </c>
      <c r="D431" s="6">
        <v>9.5</v>
      </c>
    </row>
    <row r="432" spans="3:4" x14ac:dyDescent="0.75">
      <c r="C432" s="6">
        <v>4</v>
      </c>
      <c r="D432" s="6">
        <v>8.6</v>
      </c>
    </row>
    <row r="433" spans="3:4" x14ac:dyDescent="0.75">
      <c r="C433" s="6">
        <v>5</v>
      </c>
      <c r="D433" s="6">
        <v>8.3000000000000007</v>
      </c>
    </row>
    <row r="434" spans="3:4" x14ac:dyDescent="0.75">
      <c r="C434" s="6">
        <v>6</v>
      </c>
      <c r="D434" s="6">
        <v>9.6999999999999993</v>
      </c>
    </row>
    <row r="435" spans="3:4" x14ac:dyDescent="0.75">
      <c r="C435" s="6">
        <v>7</v>
      </c>
      <c r="D435" s="6">
        <v>9.4</v>
      </c>
    </row>
    <row r="436" spans="3:4" x14ac:dyDescent="0.75">
      <c r="C436" s="6">
        <v>8</v>
      </c>
      <c r="D436" s="6">
        <v>8.6</v>
      </c>
    </row>
    <row r="437" spans="3:4" x14ac:dyDescent="0.75">
      <c r="C437" s="6">
        <v>9</v>
      </c>
      <c r="D437" s="6">
        <v>9.3000000000000007</v>
      </c>
    </row>
    <row r="438" spans="3:4" x14ac:dyDescent="0.75">
      <c r="C438" s="6">
        <v>10</v>
      </c>
      <c r="D438" s="6">
        <v>8.1</v>
      </c>
    </row>
    <row r="439" spans="3:4" x14ac:dyDescent="0.75">
      <c r="C439" s="6">
        <v>11</v>
      </c>
      <c r="D439" s="6">
        <v>11.5</v>
      </c>
    </row>
    <row r="440" spans="3:4" x14ac:dyDescent="0.75">
      <c r="C440" s="6">
        <v>12</v>
      </c>
      <c r="D440" s="6">
        <v>11</v>
      </c>
    </row>
    <row r="441" spans="3:4" x14ac:dyDescent="0.75">
      <c r="C441" s="6">
        <v>1</v>
      </c>
      <c r="D441" s="6">
        <v>9.8000000000000007</v>
      </c>
    </row>
    <row r="442" spans="3:4" x14ac:dyDescent="0.75">
      <c r="C442" s="6">
        <v>2</v>
      </c>
      <c r="D442" s="6">
        <v>9.6</v>
      </c>
    </row>
    <row r="443" spans="3:4" x14ac:dyDescent="0.75">
      <c r="C443" s="6">
        <v>3</v>
      </c>
      <c r="D443" s="6">
        <v>10.4</v>
      </c>
    </row>
    <row r="444" spans="3:4" x14ac:dyDescent="0.75">
      <c r="C444" s="6">
        <v>4</v>
      </c>
      <c r="D444" s="6">
        <v>8.6</v>
      </c>
    </row>
    <row r="445" spans="3:4" x14ac:dyDescent="0.75">
      <c r="C445" s="6">
        <v>5</v>
      </c>
      <c r="D445" s="6">
        <v>8.6999999999999993</v>
      </c>
    </row>
    <row r="446" spans="3:4" x14ac:dyDescent="0.75">
      <c r="C446" s="6">
        <v>6</v>
      </c>
      <c r="D446" s="6">
        <v>7.8</v>
      </c>
    </row>
    <row r="447" spans="3:4" x14ac:dyDescent="0.75">
      <c r="C447" s="6">
        <v>7</v>
      </c>
      <c r="D447" s="6">
        <v>9.1999999999999993</v>
      </c>
    </row>
    <row r="448" spans="3:4" x14ac:dyDescent="0.75">
      <c r="C448" s="6">
        <v>8</v>
      </c>
      <c r="D448" s="6">
        <v>9.6</v>
      </c>
    </row>
    <row r="449" spans="3:4" x14ac:dyDescent="0.75">
      <c r="C449" s="6">
        <v>9</v>
      </c>
      <c r="D449" s="6">
        <v>8.1999999999999993</v>
      </c>
    </row>
    <row r="450" spans="3:4" x14ac:dyDescent="0.75">
      <c r="C450" s="6">
        <v>10</v>
      </c>
      <c r="D450" s="6">
        <v>8.3000000000000007</v>
      </c>
    </row>
    <row r="451" spans="3:4" x14ac:dyDescent="0.75">
      <c r="C451" s="6">
        <v>11</v>
      </c>
      <c r="D451" s="6">
        <v>10.1</v>
      </c>
    </row>
    <row r="452" spans="3:4" x14ac:dyDescent="0.75">
      <c r="C452" s="6">
        <v>12</v>
      </c>
      <c r="D452" s="6">
        <v>8.1</v>
      </c>
    </row>
    <row r="453" spans="3:4" x14ac:dyDescent="0.75">
      <c r="C453" s="6">
        <v>1</v>
      </c>
      <c r="D453" s="6">
        <v>9.9</v>
      </c>
    </row>
    <row r="454" spans="3:4" x14ac:dyDescent="0.75">
      <c r="C454" s="6">
        <v>2</v>
      </c>
      <c r="D454" s="6">
        <v>9.5</v>
      </c>
    </row>
    <row r="455" spans="3:4" x14ac:dyDescent="0.75">
      <c r="C455" s="6">
        <v>3</v>
      </c>
      <c r="D455" s="6">
        <v>9.1999999999999993</v>
      </c>
    </row>
    <row r="456" spans="3:4" x14ac:dyDescent="0.75">
      <c r="C456" s="6">
        <v>4</v>
      </c>
      <c r="D456" s="6">
        <v>9.3000000000000007</v>
      </c>
    </row>
    <row r="457" spans="3:4" x14ac:dyDescent="0.75">
      <c r="C457" s="6">
        <v>5</v>
      </c>
      <c r="D457" s="6">
        <v>8.3000000000000007</v>
      </c>
    </row>
    <row r="458" spans="3:4" x14ac:dyDescent="0.75">
      <c r="C458" s="6">
        <v>6</v>
      </c>
      <c r="D458" s="6">
        <v>8.1</v>
      </c>
    </row>
    <row r="459" spans="3:4" x14ac:dyDescent="0.75">
      <c r="C459" s="6">
        <v>7</v>
      </c>
      <c r="D459" s="6">
        <v>10.3</v>
      </c>
    </row>
    <row r="460" spans="3:4" x14ac:dyDescent="0.75">
      <c r="C460" s="6">
        <v>8</v>
      </c>
      <c r="D460" s="6">
        <v>9.8000000000000007</v>
      </c>
    </row>
    <row r="461" spans="3:4" x14ac:dyDescent="0.75">
      <c r="C461" s="6">
        <v>9</v>
      </c>
      <c r="D461" s="6">
        <v>8.6</v>
      </c>
    </row>
    <row r="462" spans="3:4" x14ac:dyDescent="0.75">
      <c r="C462" s="6">
        <v>10</v>
      </c>
      <c r="D462" s="6">
        <v>9.9</v>
      </c>
    </row>
    <row r="463" spans="3:4" x14ac:dyDescent="0.75">
      <c r="C463" s="6">
        <v>11</v>
      </c>
      <c r="D463" s="6">
        <v>9.4</v>
      </c>
    </row>
    <row r="464" spans="3:4" x14ac:dyDescent="0.75">
      <c r="C464" s="6">
        <v>12</v>
      </c>
      <c r="D464" s="6">
        <v>8.6999999999999993</v>
      </c>
    </row>
    <row r="465" spans="3:4" x14ac:dyDescent="0.75">
      <c r="C465" s="6">
        <v>1</v>
      </c>
      <c r="D465" s="6">
        <v>9</v>
      </c>
    </row>
    <row r="466" spans="3:4" x14ac:dyDescent="0.75">
      <c r="C466" s="6">
        <v>2</v>
      </c>
      <c r="D466" s="6">
        <v>9.9</v>
      </c>
    </row>
    <row r="467" spans="3:4" x14ac:dyDescent="0.75">
      <c r="C467" s="6">
        <v>3</v>
      </c>
      <c r="D467" s="6">
        <v>8.1999999999999993</v>
      </c>
    </row>
    <row r="468" spans="3:4" x14ac:dyDescent="0.75">
      <c r="C468" s="6">
        <v>4</v>
      </c>
      <c r="D468" s="6">
        <v>10.1</v>
      </c>
    </row>
    <row r="469" spans="3:4" x14ac:dyDescent="0.75">
      <c r="C469" s="6">
        <v>5</v>
      </c>
      <c r="D469" s="6">
        <v>10.4</v>
      </c>
    </row>
    <row r="470" spans="3:4" x14ac:dyDescent="0.75">
      <c r="C470" s="6">
        <v>6</v>
      </c>
      <c r="D470" s="6">
        <v>9</v>
      </c>
    </row>
    <row r="471" spans="3:4" x14ac:dyDescent="0.75">
      <c r="C471" s="6">
        <v>7</v>
      </c>
      <c r="D471" s="6">
        <v>10.1</v>
      </c>
    </row>
    <row r="472" spans="3:4" x14ac:dyDescent="0.75">
      <c r="C472" s="6">
        <v>8</v>
      </c>
      <c r="D472" s="6">
        <v>9.3000000000000007</v>
      </c>
    </row>
    <row r="473" spans="3:4" x14ac:dyDescent="0.75">
      <c r="C473" s="6">
        <v>9</v>
      </c>
      <c r="D473" s="6">
        <v>11</v>
      </c>
    </row>
    <row r="474" spans="3:4" x14ac:dyDescent="0.75">
      <c r="C474" s="6">
        <v>10</v>
      </c>
      <c r="D474" s="6">
        <v>8.1999999999999993</v>
      </c>
    </row>
    <row r="475" spans="3:4" x14ac:dyDescent="0.75">
      <c r="C475" s="6">
        <v>11</v>
      </c>
      <c r="D475" s="6">
        <v>11.4</v>
      </c>
    </row>
    <row r="476" spans="3:4" x14ac:dyDescent="0.75">
      <c r="C476" s="6">
        <v>12</v>
      </c>
      <c r="D476" s="6">
        <v>10.6</v>
      </c>
    </row>
    <row r="477" spans="3:4" x14ac:dyDescent="0.75">
      <c r="C477" s="6">
        <v>1</v>
      </c>
      <c r="D477" s="6">
        <v>8.1999999999999993</v>
      </c>
    </row>
    <row r="478" spans="3:4" x14ac:dyDescent="0.75">
      <c r="C478" s="6">
        <v>2</v>
      </c>
      <c r="D478" s="6">
        <v>9.1</v>
      </c>
    </row>
    <row r="479" spans="3:4" x14ac:dyDescent="0.75">
      <c r="C479" s="6">
        <v>3</v>
      </c>
      <c r="D479" s="6">
        <v>8.5</v>
      </c>
    </row>
    <row r="480" spans="3:4" x14ac:dyDescent="0.75">
      <c r="C480" s="6">
        <v>4</v>
      </c>
      <c r="D480" s="6">
        <v>9.4</v>
      </c>
    </row>
    <row r="481" spans="3:4" x14ac:dyDescent="0.75">
      <c r="C481" s="6">
        <v>5</v>
      </c>
      <c r="D481" s="6">
        <v>8.1</v>
      </c>
    </row>
    <row r="482" spans="3:4" x14ac:dyDescent="0.75">
      <c r="C482" s="6">
        <v>6</v>
      </c>
      <c r="D482" s="6">
        <v>8.4</v>
      </c>
    </row>
    <row r="483" spans="3:4" x14ac:dyDescent="0.75">
      <c r="C483" s="6">
        <v>7</v>
      </c>
      <c r="D483" s="6">
        <v>10.8</v>
      </c>
    </row>
    <row r="484" spans="3:4" x14ac:dyDescent="0.75">
      <c r="C484" s="6">
        <v>8</v>
      </c>
      <c r="D484" s="6">
        <v>8.6</v>
      </c>
    </row>
    <row r="485" spans="3:4" x14ac:dyDescent="0.75">
      <c r="C485" s="6">
        <v>9</v>
      </c>
      <c r="D485" s="6">
        <v>10.3</v>
      </c>
    </row>
    <row r="486" spans="3:4" x14ac:dyDescent="0.75">
      <c r="C486" s="6">
        <v>10</v>
      </c>
      <c r="D486" s="6">
        <v>8.6999999999999993</v>
      </c>
    </row>
    <row r="487" spans="3:4" x14ac:dyDescent="0.75">
      <c r="C487" s="6">
        <v>11</v>
      </c>
      <c r="D487" s="6">
        <v>9.8000000000000007</v>
      </c>
    </row>
    <row r="488" spans="3:4" x14ac:dyDescent="0.75">
      <c r="C488" s="6">
        <v>12</v>
      </c>
      <c r="D488" s="6">
        <v>8.8000000000000007</v>
      </c>
    </row>
    <row r="489" spans="3:4" x14ac:dyDescent="0.75">
      <c r="C489" s="6">
        <v>1</v>
      </c>
      <c r="D489" s="6">
        <v>8.9</v>
      </c>
    </row>
    <row r="490" spans="3:4" x14ac:dyDescent="0.75">
      <c r="C490" s="6">
        <v>2</v>
      </c>
      <c r="D490" s="6">
        <v>7.9</v>
      </c>
    </row>
    <row r="491" spans="3:4" x14ac:dyDescent="0.75">
      <c r="C491" s="6">
        <v>3</v>
      </c>
      <c r="D491" s="6">
        <v>8.5</v>
      </c>
    </row>
    <row r="492" spans="3:4" x14ac:dyDescent="0.75">
      <c r="C492" s="6">
        <v>4</v>
      </c>
      <c r="D492" s="6">
        <v>8.6</v>
      </c>
    </row>
    <row r="493" spans="3:4" x14ac:dyDescent="0.75">
      <c r="C493" s="6">
        <v>5</v>
      </c>
      <c r="D493" s="6">
        <v>7.6</v>
      </c>
    </row>
    <row r="494" spans="3:4" x14ac:dyDescent="0.75">
      <c r="C494" s="6">
        <v>6</v>
      </c>
      <c r="D494" s="6">
        <v>8.4</v>
      </c>
    </row>
    <row r="495" spans="3:4" x14ac:dyDescent="0.75">
      <c r="C495" s="6">
        <v>7</v>
      </c>
      <c r="D495" s="6">
        <v>10.1</v>
      </c>
    </row>
    <row r="496" spans="3:4" x14ac:dyDescent="0.75">
      <c r="C496" s="6">
        <v>8</v>
      </c>
      <c r="D496" s="6">
        <v>9.3000000000000007</v>
      </c>
    </row>
    <row r="497" spans="3:4" x14ac:dyDescent="0.75">
      <c r="C497" s="6">
        <v>9</v>
      </c>
      <c r="D497" s="6">
        <v>8.8000000000000007</v>
      </c>
    </row>
    <row r="498" spans="3:4" x14ac:dyDescent="0.75">
      <c r="C498" s="6">
        <v>10</v>
      </c>
      <c r="D498" s="6">
        <v>8.9</v>
      </c>
    </row>
    <row r="499" spans="3:4" x14ac:dyDescent="0.75">
      <c r="C499" s="6">
        <v>11</v>
      </c>
      <c r="D499" s="6">
        <v>9.9</v>
      </c>
    </row>
    <row r="500" spans="3:4" x14ac:dyDescent="0.75">
      <c r="C500" s="6">
        <v>12</v>
      </c>
      <c r="D500" s="6">
        <v>7.7</v>
      </c>
    </row>
    <row r="501" spans="3:4" x14ac:dyDescent="0.75">
      <c r="C501" s="6">
        <v>1</v>
      </c>
      <c r="D501" s="6">
        <v>8.1</v>
      </c>
    </row>
    <row r="502" spans="3:4" x14ac:dyDescent="0.75">
      <c r="C502" s="6">
        <v>2</v>
      </c>
      <c r="D502" s="6">
        <v>9.6</v>
      </c>
    </row>
    <row r="503" spans="3:4" x14ac:dyDescent="0.75">
      <c r="C503" s="6">
        <v>3</v>
      </c>
      <c r="D503" s="6">
        <v>8.8000000000000007</v>
      </c>
    </row>
    <row r="504" spans="3:4" x14ac:dyDescent="0.75">
      <c r="C504" s="6">
        <v>4</v>
      </c>
      <c r="D504" s="6">
        <v>7.9</v>
      </c>
    </row>
    <row r="505" spans="3:4" x14ac:dyDescent="0.75">
      <c r="C505" s="6">
        <v>5</v>
      </c>
      <c r="D505" s="6">
        <v>9.4</v>
      </c>
    </row>
    <row r="506" spans="3:4" x14ac:dyDescent="0.75">
      <c r="C506" s="6">
        <v>6</v>
      </c>
      <c r="D506" s="6">
        <v>8.9</v>
      </c>
    </row>
    <row r="507" spans="3:4" x14ac:dyDescent="0.75">
      <c r="C507" s="6">
        <v>7</v>
      </c>
      <c r="D507" s="6">
        <v>10.1</v>
      </c>
    </row>
    <row r="508" spans="3:4" x14ac:dyDescent="0.75">
      <c r="C508" s="6">
        <v>8</v>
      </c>
      <c r="D508" s="6">
        <v>8.9</v>
      </c>
    </row>
    <row r="509" spans="3:4" x14ac:dyDescent="0.75">
      <c r="C509" s="6">
        <v>9</v>
      </c>
      <c r="D509" s="6">
        <v>8.5</v>
      </c>
    </row>
    <row r="510" spans="3:4" x14ac:dyDescent="0.75">
      <c r="C510" s="6">
        <v>10</v>
      </c>
      <c r="D510" s="6">
        <v>8.9</v>
      </c>
    </row>
    <row r="511" spans="3:4" x14ac:dyDescent="0.75">
      <c r="C511" s="6">
        <v>11</v>
      </c>
      <c r="D511" s="6">
        <v>10.199999999999999</v>
      </c>
    </row>
    <row r="512" spans="3:4" x14ac:dyDescent="0.75">
      <c r="C512" s="6">
        <v>12</v>
      </c>
      <c r="D512" s="6">
        <v>8.6999999999999993</v>
      </c>
    </row>
    <row r="513" spans="3:4" x14ac:dyDescent="0.75">
      <c r="C513" s="6">
        <v>1</v>
      </c>
      <c r="D513" s="6">
        <v>8.6</v>
      </c>
    </row>
    <row r="514" spans="3:4" x14ac:dyDescent="0.75">
      <c r="C514" s="6">
        <v>2</v>
      </c>
      <c r="D514" s="6">
        <v>8.5</v>
      </c>
    </row>
    <row r="515" spans="3:4" x14ac:dyDescent="0.75">
      <c r="C515" s="6">
        <v>3</v>
      </c>
      <c r="D515" s="6">
        <v>9.6999999999999993</v>
      </c>
    </row>
    <row r="516" spans="3:4" x14ac:dyDescent="0.75">
      <c r="C516" s="6">
        <v>4</v>
      </c>
      <c r="D516" s="6">
        <v>8.9</v>
      </c>
    </row>
    <row r="517" spans="3:4" x14ac:dyDescent="0.75">
      <c r="C517" s="6">
        <v>5</v>
      </c>
      <c r="D517" s="6">
        <v>8.6999999999999993</v>
      </c>
    </row>
    <row r="518" spans="3:4" x14ac:dyDescent="0.75">
      <c r="C518" s="6">
        <v>6</v>
      </c>
      <c r="D518" s="6">
        <v>8.1</v>
      </c>
    </row>
    <row r="519" spans="3:4" x14ac:dyDescent="0.75">
      <c r="C519" s="6">
        <v>7</v>
      </c>
      <c r="D519" s="6">
        <v>10.4</v>
      </c>
    </row>
    <row r="520" spans="3:4" x14ac:dyDescent="0.75">
      <c r="C520" s="6">
        <v>8</v>
      </c>
      <c r="D520" s="6">
        <v>7.6</v>
      </c>
    </row>
    <row r="521" spans="3:4" x14ac:dyDescent="0.75">
      <c r="C521" s="6">
        <v>9</v>
      </c>
      <c r="D521" s="6">
        <v>8.3000000000000007</v>
      </c>
    </row>
    <row r="522" spans="3:4" x14ac:dyDescent="0.75">
      <c r="C522" s="6">
        <v>10</v>
      </c>
      <c r="D522" s="6">
        <v>7.6</v>
      </c>
    </row>
    <row r="523" spans="3:4" x14ac:dyDescent="0.75">
      <c r="C523" s="6">
        <v>11</v>
      </c>
      <c r="D523" s="6">
        <v>10.8</v>
      </c>
    </row>
    <row r="524" spans="3:4" x14ac:dyDescent="0.75">
      <c r="C524" s="6">
        <v>12</v>
      </c>
      <c r="D524" s="6">
        <v>8.8000000000000007</v>
      </c>
    </row>
    <row r="525" spans="3:4" x14ac:dyDescent="0.75">
      <c r="C525" s="6">
        <v>1</v>
      </c>
      <c r="D525" s="6">
        <v>10.4</v>
      </c>
    </row>
    <row r="526" spans="3:4" x14ac:dyDescent="0.75">
      <c r="C526" s="6">
        <v>2</v>
      </c>
      <c r="D526" s="6">
        <v>10.1</v>
      </c>
    </row>
    <row r="527" spans="3:4" x14ac:dyDescent="0.75">
      <c r="C527" s="6">
        <v>3</v>
      </c>
      <c r="D527" s="6">
        <v>9.1999999999999993</v>
      </c>
    </row>
    <row r="528" spans="3:4" x14ac:dyDescent="0.75">
      <c r="C528" s="6">
        <v>4</v>
      </c>
      <c r="D528" s="6">
        <v>8.6</v>
      </c>
    </row>
    <row r="529" spans="3:4" x14ac:dyDescent="0.75">
      <c r="C529" s="6">
        <v>5</v>
      </c>
      <c r="D529" s="6">
        <v>8.1</v>
      </c>
    </row>
    <row r="530" spans="3:4" x14ac:dyDescent="0.75">
      <c r="C530" s="6">
        <v>6</v>
      </c>
      <c r="D530" s="6">
        <v>9.3000000000000007</v>
      </c>
    </row>
    <row r="531" spans="3:4" x14ac:dyDescent="0.75">
      <c r="C531" s="6">
        <v>7</v>
      </c>
      <c r="D531" s="6">
        <v>9.1999999999999993</v>
      </c>
    </row>
    <row r="532" spans="3:4" x14ac:dyDescent="0.75">
      <c r="C532" s="6">
        <v>8</v>
      </c>
      <c r="D532" s="6">
        <v>7.6</v>
      </c>
    </row>
    <row r="533" spans="3:4" x14ac:dyDescent="0.75">
      <c r="C533" s="6">
        <v>9</v>
      </c>
      <c r="D533" s="6">
        <v>9.1</v>
      </c>
    </row>
    <row r="534" spans="3:4" x14ac:dyDescent="0.75">
      <c r="C534" s="6">
        <v>10</v>
      </c>
      <c r="D534" s="6">
        <v>8.5</v>
      </c>
    </row>
    <row r="535" spans="3:4" x14ac:dyDescent="0.75">
      <c r="C535" s="6">
        <v>11</v>
      </c>
      <c r="D535" s="6">
        <v>11.3</v>
      </c>
    </row>
    <row r="536" spans="3:4" x14ac:dyDescent="0.75">
      <c r="C536" s="6">
        <v>12</v>
      </c>
      <c r="D536" s="6">
        <v>9.6999999999999993</v>
      </c>
    </row>
    <row r="537" spans="3:4" x14ac:dyDescent="0.75">
      <c r="C537" s="6">
        <v>1</v>
      </c>
      <c r="D537" s="6">
        <v>7.8</v>
      </c>
    </row>
    <row r="538" spans="3:4" x14ac:dyDescent="0.75">
      <c r="C538" s="6">
        <v>2</v>
      </c>
      <c r="D538" s="6">
        <v>8.1999999999999993</v>
      </c>
    </row>
    <row r="539" spans="3:4" x14ac:dyDescent="0.75">
      <c r="C539" s="6">
        <v>3</v>
      </c>
      <c r="D539" s="6">
        <v>7.9</v>
      </c>
    </row>
    <row r="540" spans="3:4" x14ac:dyDescent="0.75">
      <c r="C540" s="6">
        <v>4</v>
      </c>
      <c r="D540" s="6">
        <v>11</v>
      </c>
    </row>
    <row r="541" spans="3:4" x14ac:dyDescent="0.75">
      <c r="C541" s="6">
        <v>5</v>
      </c>
      <c r="D541" s="6">
        <v>9.4</v>
      </c>
    </row>
    <row r="542" spans="3:4" x14ac:dyDescent="0.75">
      <c r="C542" s="6">
        <v>6</v>
      </c>
      <c r="D542" s="6">
        <v>8.4</v>
      </c>
    </row>
    <row r="543" spans="3:4" x14ac:dyDescent="0.75">
      <c r="C543" s="6">
        <v>7</v>
      </c>
      <c r="D543" s="6">
        <v>9.3000000000000007</v>
      </c>
    </row>
    <row r="544" spans="3:4" x14ac:dyDescent="0.75">
      <c r="C544" s="6">
        <v>8</v>
      </c>
      <c r="D544" s="6">
        <v>9.1</v>
      </c>
    </row>
    <row r="545" spans="3:4" x14ac:dyDescent="0.75">
      <c r="C545" s="6">
        <v>9</v>
      </c>
      <c r="D545" s="6">
        <v>9.1999999999999993</v>
      </c>
    </row>
    <row r="546" spans="3:4" x14ac:dyDescent="0.75">
      <c r="C546" s="6">
        <v>10</v>
      </c>
      <c r="D546" s="6">
        <v>8.6999999999999993</v>
      </c>
    </row>
    <row r="547" spans="3:4" x14ac:dyDescent="0.75">
      <c r="C547" s="6">
        <v>11</v>
      </c>
      <c r="D547" s="6">
        <v>9.6</v>
      </c>
    </row>
    <row r="548" spans="3:4" x14ac:dyDescent="0.75">
      <c r="C548" s="6">
        <v>12</v>
      </c>
      <c r="D548" s="6">
        <v>8.3000000000000007</v>
      </c>
    </row>
    <row r="549" spans="3:4" x14ac:dyDescent="0.75">
      <c r="C549" s="6">
        <v>1</v>
      </c>
      <c r="D549" s="6">
        <v>8.1</v>
      </c>
    </row>
    <row r="550" spans="3:4" x14ac:dyDescent="0.75">
      <c r="C550" s="6">
        <v>2</v>
      </c>
      <c r="D550" s="6">
        <v>8.6999999999999993</v>
      </c>
    </row>
    <row r="551" spans="3:4" x14ac:dyDescent="0.75">
      <c r="C551" s="6">
        <v>3</v>
      </c>
      <c r="D551" s="6">
        <v>8.6</v>
      </c>
    </row>
    <row r="552" spans="3:4" x14ac:dyDescent="0.75">
      <c r="C552" s="6">
        <v>4</v>
      </c>
      <c r="D552" s="6">
        <v>8.4</v>
      </c>
    </row>
    <row r="553" spans="3:4" x14ac:dyDescent="0.75">
      <c r="C553" s="6">
        <v>5</v>
      </c>
      <c r="D553" s="6">
        <v>8</v>
      </c>
    </row>
    <row r="554" spans="3:4" x14ac:dyDescent="0.75">
      <c r="C554" s="6">
        <v>6</v>
      </c>
      <c r="D554" s="6">
        <v>9.6999999999999993</v>
      </c>
    </row>
    <row r="555" spans="3:4" x14ac:dyDescent="0.75">
      <c r="C555" s="6">
        <v>7</v>
      </c>
      <c r="D555" s="6">
        <v>11.5</v>
      </c>
    </row>
    <row r="556" spans="3:4" x14ac:dyDescent="0.75">
      <c r="C556" s="6">
        <v>8</v>
      </c>
      <c r="D556" s="6">
        <v>9.1999999999999993</v>
      </c>
    </row>
    <row r="557" spans="3:4" x14ac:dyDescent="0.75">
      <c r="C557" s="6">
        <v>9</v>
      </c>
      <c r="D557" s="6">
        <v>8.6999999999999993</v>
      </c>
    </row>
    <row r="558" spans="3:4" x14ac:dyDescent="0.75">
      <c r="C558" s="6">
        <v>10</v>
      </c>
      <c r="D558" s="6">
        <v>9.6</v>
      </c>
    </row>
    <row r="559" spans="3:4" x14ac:dyDescent="0.75">
      <c r="C559" s="6">
        <v>11</v>
      </c>
      <c r="D559" s="6">
        <v>10.8</v>
      </c>
    </row>
    <row r="560" spans="3:4" x14ac:dyDescent="0.75">
      <c r="C560" s="6">
        <v>12</v>
      </c>
      <c r="D560" s="6">
        <v>9.5</v>
      </c>
    </row>
    <row r="561" spans="3:4" x14ac:dyDescent="0.75">
      <c r="C561" s="6">
        <v>1</v>
      </c>
      <c r="D561" s="6">
        <v>9</v>
      </c>
    </row>
    <row r="562" spans="3:4" x14ac:dyDescent="0.75">
      <c r="C562" s="6">
        <v>2</v>
      </c>
      <c r="D562" s="6">
        <v>10.3</v>
      </c>
    </row>
    <row r="563" spans="3:4" x14ac:dyDescent="0.75">
      <c r="C563" s="6">
        <v>3</v>
      </c>
      <c r="D563" s="6">
        <v>10.199999999999999</v>
      </c>
    </row>
    <row r="564" spans="3:4" x14ac:dyDescent="0.75">
      <c r="C564" s="6">
        <v>4</v>
      </c>
      <c r="D564" s="6">
        <v>10.199999999999999</v>
      </c>
    </row>
    <row r="565" spans="3:4" x14ac:dyDescent="0.75">
      <c r="C565" s="6">
        <v>5</v>
      </c>
      <c r="D565" s="6">
        <v>8.9</v>
      </c>
    </row>
    <row r="566" spans="3:4" x14ac:dyDescent="0.75">
      <c r="C566" s="6">
        <v>6</v>
      </c>
      <c r="D566" s="6">
        <v>8.1999999999999993</v>
      </c>
    </row>
    <row r="567" spans="3:4" x14ac:dyDescent="0.75">
      <c r="C567" s="6">
        <v>7</v>
      </c>
      <c r="D567" s="6">
        <v>10.1</v>
      </c>
    </row>
    <row r="568" spans="3:4" x14ac:dyDescent="0.75">
      <c r="C568" s="6">
        <v>8</v>
      </c>
      <c r="D568" s="6">
        <v>9.6999999999999993</v>
      </c>
    </row>
    <row r="569" spans="3:4" x14ac:dyDescent="0.75">
      <c r="C569" s="6">
        <v>9</v>
      </c>
      <c r="D569" s="6">
        <v>7.7</v>
      </c>
    </row>
    <row r="570" spans="3:4" x14ac:dyDescent="0.75">
      <c r="C570" s="6">
        <v>10</v>
      </c>
      <c r="D570" s="6">
        <v>8.4</v>
      </c>
    </row>
    <row r="571" spans="3:4" x14ac:dyDescent="0.75">
      <c r="C571" s="6">
        <v>11</v>
      </c>
      <c r="D571" s="6">
        <v>11.2</v>
      </c>
    </row>
    <row r="572" spans="3:4" x14ac:dyDescent="0.75">
      <c r="C572" s="6">
        <v>12</v>
      </c>
      <c r="D572" s="6">
        <v>8.5</v>
      </c>
    </row>
    <row r="573" spans="3:4" x14ac:dyDescent="0.75">
      <c r="C573" s="6">
        <v>1</v>
      </c>
      <c r="D573" s="6">
        <v>9.6</v>
      </c>
    </row>
    <row r="574" spans="3:4" x14ac:dyDescent="0.75">
      <c r="C574" s="6">
        <v>2</v>
      </c>
      <c r="D574" s="6">
        <v>10</v>
      </c>
    </row>
    <row r="575" spans="3:4" x14ac:dyDescent="0.75">
      <c r="C575" s="6">
        <v>3</v>
      </c>
      <c r="D575" s="6">
        <v>8.9</v>
      </c>
    </row>
    <row r="576" spans="3:4" x14ac:dyDescent="0.75">
      <c r="C576" s="6">
        <v>4</v>
      </c>
      <c r="D576" s="6">
        <v>8.9</v>
      </c>
    </row>
    <row r="577" spans="3:4" x14ac:dyDescent="0.75">
      <c r="C577" s="6">
        <v>5</v>
      </c>
      <c r="D577" s="6">
        <v>9.3000000000000007</v>
      </c>
    </row>
    <row r="578" spans="3:4" x14ac:dyDescent="0.75">
      <c r="C578" s="6">
        <v>6</v>
      </c>
      <c r="D578" s="6">
        <v>9.1</v>
      </c>
    </row>
    <row r="579" spans="3:4" x14ac:dyDescent="0.75">
      <c r="C579" s="6">
        <v>7</v>
      </c>
      <c r="D579" s="6">
        <v>11.5</v>
      </c>
    </row>
    <row r="580" spans="3:4" x14ac:dyDescent="0.75">
      <c r="C580" s="6">
        <v>8</v>
      </c>
      <c r="D580" s="6">
        <v>8</v>
      </c>
    </row>
    <row r="581" spans="3:4" x14ac:dyDescent="0.75">
      <c r="C581" s="6">
        <v>9</v>
      </c>
      <c r="D581" s="6">
        <v>10.1</v>
      </c>
    </row>
    <row r="582" spans="3:4" x14ac:dyDescent="0.75">
      <c r="C582" s="6">
        <v>10</v>
      </c>
      <c r="D582" s="6">
        <v>8.6999999999999993</v>
      </c>
    </row>
    <row r="583" spans="3:4" x14ac:dyDescent="0.75">
      <c r="C583" s="6">
        <v>11</v>
      </c>
      <c r="D583" s="6">
        <v>9.5</v>
      </c>
    </row>
    <row r="584" spans="3:4" x14ac:dyDescent="0.75">
      <c r="C584" s="6">
        <v>12</v>
      </c>
      <c r="D584" s="6">
        <v>8.1</v>
      </c>
    </row>
    <row r="585" spans="3:4" x14ac:dyDescent="0.75">
      <c r="C585" s="6">
        <v>1</v>
      </c>
      <c r="D585" s="6">
        <v>8.9</v>
      </c>
    </row>
    <row r="586" spans="3:4" x14ac:dyDescent="0.75">
      <c r="C586" s="6">
        <v>2</v>
      </c>
      <c r="D586" s="6">
        <v>9.6</v>
      </c>
    </row>
    <row r="587" spans="3:4" x14ac:dyDescent="0.75">
      <c r="C587" s="6">
        <v>3</v>
      </c>
      <c r="D587" s="6">
        <v>9.5</v>
      </c>
    </row>
    <row r="588" spans="3:4" x14ac:dyDescent="0.75">
      <c r="C588" s="6">
        <v>4</v>
      </c>
      <c r="D588" s="6">
        <v>8.1</v>
      </c>
    </row>
    <row r="589" spans="3:4" x14ac:dyDescent="0.75">
      <c r="C589" s="6">
        <v>5</v>
      </c>
      <c r="D589" s="6">
        <v>9.8000000000000007</v>
      </c>
    </row>
    <row r="590" spans="3:4" x14ac:dyDescent="0.75">
      <c r="C590" s="6">
        <v>6</v>
      </c>
      <c r="D590" s="6">
        <v>9</v>
      </c>
    </row>
    <row r="591" spans="3:4" x14ac:dyDescent="0.75">
      <c r="C591" s="6">
        <v>7</v>
      </c>
      <c r="D591" s="6">
        <v>11.5</v>
      </c>
    </row>
    <row r="592" spans="3:4" x14ac:dyDescent="0.75">
      <c r="C592" s="6">
        <v>8</v>
      </c>
      <c r="D592" s="6">
        <v>7.5</v>
      </c>
    </row>
    <row r="593" spans="3:4" x14ac:dyDescent="0.75">
      <c r="C593" s="6">
        <v>9</v>
      </c>
      <c r="D593" s="6">
        <v>9.3000000000000007</v>
      </c>
    </row>
    <row r="594" spans="3:4" x14ac:dyDescent="0.75">
      <c r="C594" s="6">
        <v>10</v>
      </c>
      <c r="D594" s="6">
        <v>8</v>
      </c>
    </row>
    <row r="595" spans="3:4" x14ac:dyDescent="0.75">
      <c r="C595" s="6">
        <v>11</v>
      </c>
      <c r="D595" s="6">
        <v>10.199999999999999</v>
      </c>
    </row>
    <row r="596" spans="3:4" x14ac:dyDescent="0.75">
      <c r="C596" s="6">
        <v>12</v>
      </c>
      <c r="D596" s="6">
        <v>8.6999999999999993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Score</vt:lpstr>
      <vt:lpstr>Initial-Instructions</vt:lpstr>
      <vt:lpstr>P(1)</vt:lpstr>
      <vt:lpstr>P(2)</vt:lpstr>
      <vt:lpstr>P(3)</vt:lpstr>
      <vt:lpstr>P(4)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2015-06-05T18:17:20Z</dcterms:created>
  <dcterms:modified xsi:type="dcterms:W3CDTF">2025-03-30T23:20:17Z</dcterms:modified>
</cp:coreProperties>
</file>