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4"/>
  <workbookPr codeName="ThisWorkbook" defaultThemeVersion="202300"/>
  <mc:AlternateContent xmlns:mc="http://schemas.openxmlformats.org/markup-compatibility/2006">
    <mc:Choice Requires="x15">
      <x15ac:absPath xmlns:x15ac="http://schemas.microsoft.com/office/spreadsheetml/2010/11/ac" url="C:\Users\mgirvin\Desktop\00ExcelBasics\TestsAndQuizzes\"/>
    </mc:Choice>
  </mc:AlternateContent>
  <xr:revisionPtr revIDLastSave="0" documentId="13_ncr:1_{E5ADE1AB-4CB8-4111-BAA4-60D4FF5B7778}" xr6:coauthVersionLast="47" xr6:coauthVersionMax="47" xr10:uidLastSave="{00000000-0000-0000-0000-000000000000}"/>
  <bookViews>
    <workbookView xWindow="-108" yWindow="-108" windowWidth="23256" windowHeight="12576" firstSheet="1" activeTab="1" xr2:uid="{EBF2EB94-3369-4B3B-8505-ABF35A09D545}"/>
  </bookViews>
  <sheets>
    <sheet name="Score" sheetId="1" state="hidden" r:id="rId1"/>
    <sheet name="Initial-Instructions" sheetId="2" r:id="rId2"/>
    <sheet name="P(1)" sheetId="10" r:id="rId3"/>
    <sheet name="P(2)" sheetId="11" r:id="rId4"/>
    <sheet name="P(3)" sheetId="13" r:id="rId5"/>
    <sheet name="P(4)" sheetId="16" r:id="rId6"/>
  </sheets>
  <definedNames>
    <definedName name="_xlpm.currTbl" hidden="1">#NAME?</definedName>
    <definedName name="_xlpm.rng" hidden="1">#NAME?</definedName>
    <definedName name="_xlpm.row" hidden="1">#NAME?</definedName>
    <definedName name="_xlpm.start" hidden="1">#NAME?</definedName>
    <definedName name="_xlpm.values" hidden="1">#NAME?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 r="E4" i="1"/>
  <c r="E5" i="1"/>
  <c r="E6" i="1"/>
  <c r="E7" i="1"/>
  <c r="E8" i="1"/>
  <c r="E9" i="1"/>
  <c r="E10" i="1"/>
  <c r="D6" i="13" a="1"/>
  <c r="D6" i="13" s="1"/>
  <c r="D24" i="13" s="1"/>
  <c r="D6" i="11" a="1"/>
  <c r="D6" i="11" s="1"/>
  <c r="D24" i="11" s="1"/>
  <c r="D6" i="10" a="1"/>
  <c r="D6" i="10" s="1"/>
  <c r="D24" i="10" s="1"/>
  <c r="F12" i="1"/>
  <c r="E12" i="1"/>
  <c r="G21" i="16" l="1"/>
  <c r="K17" i="16"/>
  <c r="D21" i="16"/>
  <c r="J21" i="16"/>
  <c r="K18" i="16"/>
  <c r="H21" i="16"/>
  <c r="F21" i="16"/>
  <c r="K19" i="16"/>
  <c r="I21" i="16"/>
  <c r="K20" i="16"/>
  <c r="E21" i="16"/>
  <c r="E13" i="1"/>
  <c r="D11" i="1"/>
  <c r="K16" i="16" l="1"/>
  <c r="C21" i="16"/>
  <c r="K21" i="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<sst xmlns="http://schemas.openxmlformats.org/spreadsheetml/2006/main" count="88" uniqueCount="65">
  <si>
    <t>Problem</t>
  </si>
  <si>
    <t>Description</t>
  </si>
  <si>
    <t>Possible Points</t>
  </si>
  <si>
    <t>Earned Points</t>
  </si>
  <si>
    <t>Note</t>
  </si>
  <si>
    <t>1)</t>
  </si>
  <si>
    <t>2)</t>
  </si>
  <si>
    <t>Total Possible Points</t>
  </si>
  <si>
    <t>Is Test Submitted Past due date-time?</t>
  </si>
  <si>
    <t>No</t>
  </si>
  <si>
    <t>Your Earned Test Score:</t>
  </si>
  <si>
    <t>Be sure to scroll up to see whole score sheet.</t>
  </si>
  <si>
    <t>fall 2022</t>
  </si>
  <si>
    <t>r#@$A22w44x66y77z</t>
  </si>
  <si>
    <t xml:space="preserve">    </t>
  </si>
  <si>
    <t>Test Instructions:</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</si>
  <si>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</si>
  <si>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</si>
  <si>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3)</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</si>
  <si>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</si>
  <si>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</si>
  <si>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</si>
  <si>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The test scores earned will count toward your grade for the class.</t>
  </si>
  <si>
    <t>If you have questions you can contact Michael Girvin: mgirvin@highline.edu, 206-592-3562, or office 29-307.</t>
  </si>
  <si>
    <t>Fall, 2022 File</t>
  </si>
  <si>
    <t>Sales</t>
  </si>
  <si>
    <t>* This test covers everything in class up through video #3</t>
  </si>
  <si>
    <t>For example, if your name is “Sioux Noline” and the test file has the name “YourNameBusn218Test03.xlsx",</t>
  </si>
  <si>
    <t>you MUST rename the file to become: “SiouxNolineYourNameBusn218Test03.xlsx”.</t>
  </si>
  <si>
    <t>Tax Amount</t>
  </si>
  <si>
    <t>Tax Rate</t>
  </si>
  <si>
    <t>Total Tax Amount</t>
  </si>
  <si>
    <t>Below is someone's attempt to calculate tax amounts and then add the tax amounts to get a total tax amount. For this problem you must find the fundamental problem with this solution and fix it.</t>
  </si>
  <si>
    <t>Did you discover that the fundamental problem is that the person did not use the ROUND function when the calculated the tax amounts and therefore the total of $2,070.38 is not correct?</t>
  </si>
  <si>
    <t>Did you use the ROUND function to round the tax amounts to get the correct total of $2,070.37?</t>
  </si>
  <si>
    <t xml:space="preserve">2) </t>
  </si>
  <si>
    <t>Commission Rate</t>
  </si>
  <si>
    <t>Commission Earned</t>
  </si>
  <si>
    <t>Add Accounting Number Format to the Sales and Commission Earned columns. Add Percentage Number Formatting with two decimals showing to the Commission Rate number.</t>
  </si>
  <si>
    <t>Add Currency Number Format to the Sales and Commission Earned columns. Add Percentage Number Formatting with four decimals showing to the Commission Rate number.</t>
  </si>
  <si>
    <t>This test has four problems on the worksheet with the names "P(1)", "P(2)", "P(3)", and "P(4)".</t>
  </si>
  <si>
    <t>Week 1</t>
  </si>
  <si>
    <t>Week 2</t>
  </si>
  <si>
    <t>Week 3</t>
  </si>
  <si>
    <t>Week 4</t>
  </si>
  <si>
    <t>Week 5</t>
  </si>
  <si>
    <t>Week 6</t>
  </si>
  <si>
    <t>Week 7</t>
  </si>
  <si>
    <t>Week 8</t>
  </si>
  <si>
    <t>Sioux Radcoolinator</t>
  </si>
  <si>
    <t>Chantel Mims</t>
  </si>
  <si>
    <t>Shawdea Long</t>
  </si>
  <si>
    <t>Gigi Jones</t>
  </si>
  <si>
    <t>Japser Ito</t>
  </si>
  <si>
    <t>Commission Rate for Week:</t>
  </si>
  <si>
    <t>Commission Paid</t>
  </si>
  <si>
    <t>Totals</t>
  </si>
  <si>
    <t>SalesRep/Week Sales ($)</t>
  </si>
  <si>
    <t>In cell C16 create a dynamic spilled array formula that calculates the Commission Paid amount for each Sales Rep using the correct Commission Rate for each Week. The SUM function is already in place to calculate the total Commission Paid for each SalesRep and Each Week. Your check number to make sure the formula is correct is that the grand total of all Commissions Paid must equal $34,998.37.</t>
  </si>
  <si>
    <t>Did you add Accounting Number Format to the Sales and Commission Earned columns?</t>
  </si>
  <si>
    <t>Did you add Percentage Number Formatting with two decimals showing to the Commission Rate number?</t>
  </si>
  <si>
    <t>Did you add Currency Number Format to the Sales and Commission Earned columns?</t>
  </si>
  <si>
    <t>Did you add Percentage Number Formatting with four decimals showing to the Commission Rate number?</t>
  </si>
  <si>
    <t>Did you add in cell C16 create a dynamic spilled array formula that calculates the Commission Paid amount for each Sales Rep using the correct Commission Rate for each Week?</t>
  </si>
  <si>
    <t>The SUM function is already in place to calculate the total Commission Paid for each SalesRep and Each Week. Your check number to make sure the formula is correct is that the grand total of all Commissions Paid must equal $34,998.37. Did you get the correct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</si>
</sst>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quot;$&quot;#,##0.00"/>
  </numFmts>
  <fonts count="9"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8"/>
      <color theme="0"/>
      <name val="Aptos Narrow"/>
      <family val="2"/>
      <scheme val="minor"/>
    </font>
    <font>
      <b/>
      <sz val="18"/>
      <color rgb="FFFF0000"/>
      <name val="Aptos Narrow"/>
      <family val="2"/>
      <scheme val="minor"/>
    </font>
    <font>
      <b/>
      <sz val="11"/>
      <color rgb="FFFF0000"/>
      <name val="Aptos Narrow"/>
      <family val="2"/>
      <scheme val="minor"/>
    </font>
    <font>
      <sz val="11"/>
      <color rgb="FFFFFF00"/>
      <name val="Aptos Narrow"/>
      <family val="2"/>
      <scheme val="minor"/>
    </font>
    <font>
      <sz val="8"/>
      <name val="Aptos Narrow"/>
      <family val="2"/>
      <scheme val="minor"/>
    </font>
  </fonts>
  <fills count="11">
    <fill>
      <patternFill patternType="none"/>
    </fill>
    <fill>
      <patternFill patternType="gray125"/>
    </fill>
    <fill>
      <patternFill patternType="solid">
        <fgColor rgb="FF002060"/>
        <bgColor indexed="64"/>
      </patternFill>
    </fill>
    <fill>
      <patternFill patternType="solid">
        <fgColor rgb="FFFFFFCC"/>
        <bgColor indexed="64"/>
      </patternFill>
    </fill>
    <fill>
      <patternFill patternType="solid">
        <fgColor theme="1"/>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CC"/>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2" borderId="1" xfId="0" applyFont="1" applyFill="1" applyBorder="1"/>
    <xf numFmtId="0" fontId="2" fillId="3" borderId="1" xfId="0" quotePrefix="1" applyFont="1" applyFill="1" applyBorder="1" applyAlignment="1">
      <alignment horizontal="center"/>
    </xf>
    <xf numFmtId="0" fontId="0" fillId="3" borderId="1" xfId="0" applyFill="1" applyBorder="1" applyAlignment="1">
      <alignment wrapText="1"/>
    </xf>
    <xf numFmtId="0" fontId="0" fillId="3" borderId="1" xfId="0" applyFill="1" applyBorder="1"/>
    <xf numFmtId="0" fontId="0" fillId="0" borderId="1" xfId="0" applyBorder="1"/>
    <xf numFmtId="0" fontId="2" fillId="3" borderId="1" xfId="0" applyFont="1" applyFill="1" applyBorder="1" applyAlignment="1">
      <alignment horizontal="center"/>
    </xf>
    <xf numFmtId="0" fontId="3" fillId="4" borderId="2" xfId="0" applyFont="1" applyFill="1" applyBorder="1"/>
    <xf numFmtId="0" fontId="1" fillId="4" borderId="3" xfId="0" applyFont="1" applyFill="1" applyBorder="1" applyAlignment="1">
      <alignment horizontal="right" wrapText="1"/>
    </xf>
    <xf numFmtId="0" fontId="1" fillId="4" borderId="1" xfId="0" applyFont="1" applyFill="1" applyBorder="1"/>
    <xf numFmtId="0" fontId="0" fillId="0" borderId="1" xfId="0" applyBorder="1" applyAlignment="1">
      <alignment wrapText="1"/>
    </xf>
    <xf numFmtId="0" fontId="3" fillId="5" borderId="2" xfId="0" applyFont="1" applyFill="1" applyBorder="1"/>
    <xf numFmtId="0" fontId="1" fillId="5" borderId="3" xfId="0" applyFont="1" applyFill="1" applyBorder="1" applyAlignment="1">
      <alignment horizontal="right" wrapText="1"/>
    </xf>
    <xf numFmtId="0" fontId="1" fillId="5" borderId="1" xfId="0" applyFont="1" applyFill="1" applyBorder="1" applyAlignment="1">
      <alignment horizontal="right"/>
    </xf>
    <xf numFmtId="0" fontId="3" fillId="5" borderId="1" xfId="0" applyFont="1" applyFill="1" applyBorder="1"/>
    <xf numFmtId="0" fontId="3" fillId="5" borderId="1" xfId="0" applyFont="1" applyFill="1" applyBorder="1" applyAlignment="1">
      <alignment wrapText="1"/>
    </xf>
    <xf numFmtId="0" fontId="0" fillId="6" borderId="2" xfId="0" applyFill="1" applyBorder="1"/>
    <xf numFmtId="0" fontId="0" fillId="6" borderId="3" xfId="0" applyFill="1" applyBorder="1" applyAlignment="1">
      <alignment wrapText="1"/>
    </xf>
    <xf numFmtId="0" fontId="2" fillId="6" borderId="1" xfId="0" applyFont="1" applyFill="1" applyBorder="1" applyAlignment="1">
      <alignment horizontal="right"/>
    </xf>
    <xf numFmtId="0" fontId="2" fillId="0" borderId="1" xfId="0" applyFont="1" applyBorder="1"/>
    <xf numFmtId="0" fontId="4" fillId="5" borderId="4" xfId="0" applyFont="1" applyFill="1" applyBorder="1" applyAlignment="1">
      <alignment horizontal="centerContinuous"/>
    </xf>
    <xf numFmtId="0" fontId="5" fillId="5" borderId="3" xfId="0" applyFont="1" applyFill="1" applyBorder="1" applyAlignment="1">
      <alignment horizontal="centerContinuous"/>
    </xf>
    <xf numFmtId="0" fontId="0" fillId="7" borderId="0" xfId="0" applyFill="1" applyAlignment="1">
      <alignment horizontal="left" indent="3"/>
    </xf>
    <xf numFmtId="0" fontId="0" fillId="7" borderId="0" xfId="0" applyFill="1"/>
    <xf numFmtId="0" fontId="0" fillId="7" borderId="5" xfId="0" applyFill="1" applyBorder="1"/>
    <xf numFmtId="0" fontId="2" fillId="7" borderId="5" xfId="0" applyFont="1" applyFill="1" applyBorder="1"/>
    <xf numFmtId="0" fontId="6" fillId="7" borderId="0" xfId="0" applyFont="1" applyFill="1"/>
    <xf numFmtId="0" fontId="7" fillId="7" borderId="0" xfId="0" applyFont="1" applyFill="1"/>
    <xf numFmtId="0" fontId="0" fillId="8" borderId="1" xfId="0" applyFill="1" applyBorder="1"/>
    <xf numFmtId="0" fontId="0" fillId="3" borderId="1" xfId="0" applyFill="1" applyBorder="1" applyAlignment="1">
      <alignment horizontal="left" wrapText="1"/>
    </xf>
    <xf numFmtId="0" fontId="0" fillId="3" borderId="1" xfId="0" applyFill="1" applyBorder="1" applyAlignment="1">
      <alignment horizontal="left" wrapText="1" indent="2"/>
    </xf>
    <xf numFmtId="165" fontId="0" fillId="0" borderId="1" xfId="0" applyNumberFormat="1" applyBorder="1"/>
    <xf numFmtId="165" fontId="0" fillId="9" borderId="1" xfId="0" applyNumberFormat="1" applyFill="1" applyBorder="1"/>
    <xf numFmtId="165" fontId="0" fillId="10" borderId="1" xfId="0" applyNumberFormat="1" applyFill="1" applyBorder="1"/>
    <xf numFmtId="164" fontId="0" fillId="0" borderId="1" xfId="0" applyNumberFormat="1" applyBorder="1"/>
    <xf numFmtId="0" fontId="1" fillId="5" borderId="1" xfId="0" applyFont="1" applyFill="1" applyBorder="1"/>
    <xf numFmtId="0" fontId="0" fillId="9" borderId="1" xfId="0" applyFill="1" applyBorder="1"/>
    <xf numFmtId="0" fontId="0" fillId="10" borderId="1" xfId="0" applyFill="1" applyBorder="1"/>
    <xf numFmtId="4" fontId="0" fillId="0" borderId="1" xfId="0" applyNumberFormat="1" applyBorder="1"/>
    <xf numFmtId="0" fontId="2" fillId="8" borderId="1" xfId="0" applyFont="1" applyFill="1" applyBorder="1"/>
    <xf numFmtId="0" fontId="0" fillId="3" borderId="6" xfId="0" applyFill="1" applyBorder="1" applyAlignment="1">
      <alignment horizontal="left" wrapText="1"/>
    </xf>
    <xf numFmtId="0" fontId="0" fillId="3" borderId="7" xfId="0" applyFill="1" applyBorder="1" applyAlignment="1">
      <alignment horizontal="left" wrapText="1"/>
    </xf>
    <xf numFmtId="0" fontId="0" fillId="3" borderId="8" xfId="0" applyFill="1" applyBorder="1" applyAlignment="1">
      <alignment horizontal="left" wrapText="1"/>
    </xf>
    <xf numFmtId="0" fontId="0" fillId="3" borderId="11" xfId="0" applyFill="1" applyBorder="1" applyAlignment="1">
      <alignment horizontal="left" wrapText="1"/>
    </xf>
    <xf numFmtId="0" fontId="0" fillId="3" borderId="5" xfId="0" applyFill="1" applyBorder="1" applyAlignment="1">
      <alignment horizontal="left" wrapText="1"/>
    </xf>
    <xf numFmtId="0" fontId="0" fillId="3" borderId="12" xfId="0" applyFill="1" applyBorder="1" applyAlignment="1">
      <alignment horizontal="left"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0" xfId="0" applyFill="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cellXfs>
  <cellStyles count="1">
    <cellStyle name="Normal" xfId="0" builtinId="0"/>
  </cellStyles>
  <dxfs count="1">
    <dxf>
      <fill>
        <patternFill>
          <bgColor rgb="FF00FF00"/>
        </patternFill>
      </fill>
    </dxf>
  </dxfs>
  <tableStyles count="0" defaultTableStyle="TableStyleMedium2" defaultPivotStyle="PivotStyleLight16"/>
  <colors>
    <mruColors>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AB2D-08E0-460D-9081-743C1B013EBD}">
  <sheetPr codeName="Sheet1">
    <tabColor rgb="FFFF0000"/>
  </sheetPr>
  <dimension ref="B2:RAL4522"/>
  <sheetViews>
    <sheetView zoomScale="115" zoomScaleNormal="115" workbookViewId="0">
      <pane ySplit="2" topLeftCell="A3" activePane="bottomLeft" state="frozen"/>
      <selection activeCell="B4" sqref="B4"/>
      <selection pane="bottomLeft" activeCell="E20" sqref="E20"/>
    </sheetView>
  </sheetViews>
  <sheetFormatPr defaultRowHeight="14.4" x14ac:dyDescent="0.3"/>
  <cols>
    <col min="1" max="1" width="3.109375" customWidth="1"/>
    <col min="3" max="3" width="88.44140625" customWidth="1"/>
    <col min="4" max="4" width="14.5546875" bestFit="1" customWidth="1"/>
    <col min="5" max="5" width="13.33203125" bestFit="1" customWidth="1"/>
    <col min="6" max="6" width="22.6640625" customWidth="1"/>
    <col min="7" max="14" width="20.5546875" customWidth="1"/>
  </cols>
  <sheetData>
    <row r="2" spans="2:6" x14ac:dyDescent="0.3">
      <c r="B2" s="1" t="s">
        <v>0</v>
      </c>
      <c r="C2" s="1" t="s">
        <v>1</v>
      </c>
      <c r="D2" s="1" t="s">
        <v>2</v>
      </c>
      <c r="E2" s="1" t="s">
        <v>3</v>
      </c>
      <c r="F2" s="1" t="s">
        <v>4</v>
      </c>
    </row>
    <row r="3" spans="2:6" ht="28.8" x14ac:dyDescent="0.3">
      <c r="B3" s="2" t="s">
        <v>5</v>
      </c>
      <c r="C3" s="29" t="s">
        <v>33</v>
      </c>
      <c r="D3" s="4">
        <v>5</v>
      </c>
      <c r="E3" s="4">
        <f t="shared" ref="E3:E10" si="0">D3</f>
        <v>5</v>
      </c>
      <c r="F3" s="3"/>
    </row>
    <row r="4" spans="2:6" x14ac:dyDescent="0.3">
      <c r="B4" s="2"/>
      <c r="C4" s="3" t="s">
        <v>34</v>
      </c>
      <c r="D4" s="4">
        <v>10</v>
      </c>
      <c r="E4" s="4">
        <f t="shared" si="0"/>
        <v>10</v>
      </c>
      <c r="F4" s="3"/>
    </row>
    <row r="5" spans="2:6" x14ac:dyDescent="0.3">
      <c r="B5" s="6" t="s">
        <v>35</v>
      </c>
      <c r="C5" s="29" t="s">
        <v>59</v>
      </c>
      <c r="D5" s="4">
        <v>5</v>
      </c>
      <c r="E5" s="4">
        <f t="shared" si="0"/>
        <v>5</v>
      </c>
      <c r="F5" s="3"/>
    </row>
    <row r="6" spans="2:6" x14ac:dyDescent="0.3">
      <c r="B6" s="6"/>
      <c r="C6" s="3" t="s">
        <v>60</v>
      </c>
      <c r="D6" s="4">
        <v>5</v>
      </c>
      <c r="E6" s="4">
        <f t="shared" si="0"/>
        <v>5</v>
      </c>
      <c r="F6" s="3"/>
    </row>
    <row r="7" spans="2:6" x14ac:dyDescent="0.3">
      <c r="B7" s="6" t="s">
        <v>18</v>
      </c>
      <c r="C7" s="29" t="s">
        <v>61</v>
      </c>
      <c r="D7" s="4">
        <v>5</v>
      </c>
      <c r="E7" s="4">
        <f t="shared" si="0"/>
        <v>5</v>
      </c>
      <c r="F7" s="3"/>
    </row>
    <row r="8" spans="2:6" x14ac:dyDescent="0.3">
      <c r="B8" s="6"/>
      <c r="C8" s="3" t="s">
        <v>62</v>
      </c>
      <c r="D8" s="4">
        <v>5</v>
      </c>
      <c r="E8" s="4">
        <f t="shared" si="0"/>
        <v>5</v>
      </c>
      <c r="F8" s="3"/>
    </row>
    <row r="9" spans="2:6" ht="28.8" x14ac:dyDescent="0.3">
      <c r="B9" s="6" t="s">
        <v>19</v>
      </c>
      <c r="C9" s="30" t="s">
        <v>63</v>
      </c>
      <c r="D9" s="4">
        <v>10</v>
      </c>
      <c r="E9" s="4">
        <f t="shared" si="0"/>
        <v>10</v>
      </c>
      <c r="F9" s="3"/>
    </row>
    <row r="10" spans="2:6" ht="43.2" x14ac:dyDescent="0.3">
      <c r="B10" s="6"/>
      <c r="C10" s="3" t="s">
        <v>64</v>
      </c>
      <c r="D10" s="4">
        <v>5</v>
      </c>
      <c r="E10" s="4">
        <f t="shared" si="0"/>
        <v>5</v>
      </c>
      <c r="F10" s="3"/>
    </row>
    <row r="11" spans="2:6" x14ac:dyDescent="0.3">
      <c r="B11" s="7"/>
      <c r="C11" s="8" t="s">
        <v>7</v>
      </c>
      <c r="D11" s="9">
        <f>SUM(D3:D10)</f>
        <v>50</v>
      </c>
      <c r="E11" s="5"/>
      <c r="F11" s="10"/>
    </row>
    <row r="12" spans="2:6" x14ac:dyDescent="0.3">
      <c r="B12" s="11"/>
      <c r="C12" s="12" t="s">
        <v>8</v>
      </c>
      <c r="D12" s="13" t="s">
        <v>9</v>
      </c>
      <c r="E12" s="14" t="str">
        <f>IF(D12="Yes",-0.25*SUM(E3:E10),"")</f>
        <v/>
      </c>
      <c r="F12" s="15" t="str">
        <f>IF(D12="Yes","Deduction for late test","")</f>
        <v/>
      </c>
    </row>
    <row r="13" spans="2:6" x14ac:dyDescent="0.3">
      <c r="B13" s="16"/>
      <c r="C13" s="17"/>
      <c r="D13" s="18" t="s">
        <v>10</v>
      </c>
      <c r="E13" s="19">
        <f>SUM(E3:E12)</f>
        <v>50</v>
      </c>
      <c r="F13" s="10"/>
    </row>
    <row r="16" spans="2:6" ht="23.4" x14ac:dyDescent="0.45">
      <c r="B16" s="20" t="s">
        <v>11</v>
      </c>
      <c r="C16" s="20"/>
      <c r="D16" s="20"/>
      <c r="E16" s="20"/>
      <c r="F16" s="21" t="s">
        <v>12</v>
      </c>
    </row>
    <row r="4520" spans="12203:12206" x14ac:dyDescent="0.3">
      <c r="RAI4520" t="s">
        <v>13</v>
      </c>
    </row>
    <row r="4522" spans="12203:12206" x14ac:dyDescent="0.3">
      <c r="RAL4522" t="s">
        <v>14</v>
      </c>
    </row>
  </sheetData>
  <phoneticPr fontId="8" type="noConversion"/>
  <conditionalFormatting sqref="B3:F10">
    <cfRule type="expression" dxfId="0" priority="6">
      <formula>$D3&lt;&gt;$E3</formula>
    </cfRule>
  </conditionalFormatting>
  <dataValidations disablePrompts="1" count="1">
    <dataValidation type="list" allowBlank="1" showInputMessage="1" showErrorMessage="1" sqref="D12" xr:uid="{FD2BEB12-5033-42DF-A727-BA17017AD363}">
      <formula1>"Yes,No"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22A2-F546-44FE-A5D7-DCBC4EB08D07}">
  <sheetPr codeName="Sheet4">
    <tabColor rgb="FFFFFF00"/>
  </sheetPr>
  <dimension ref="A1:L16"/>
  <sheetViews>
    <sheetView tabSelected="1" zoomScale="130" zoomScaleNormal="130" workbookViewId="0"/>
  </sheetViews>
  <sheetFormatPr defaultRowHeight="14.4" x14ac:dyDescent="0.3"/>
  <cols>
    <col min="1" max="1" width="2.5546875" customWidth="1"/>
  </cols>
  <sheetData>
    <row r="1" spans="1:12" x14ac:dyDescent="0.3">
      <c r="A1" s="22" t="s">
        <v>26</v>
      </c>
      <c r="B1" s="23"/>
      <c r="C1" s="23"/>
      <c r="D1" s="23"/>
      <c r="E1" s="23"/>
      <c r="F1" s="23"/>
      <c r="G1" s="23"/>
      <c r="H1" s="23"/>
      <c r="I1" s="23"/>
      <c r="J1" s="23"/>
      <c r="K1" s="23"/>
      <c r="L1" s="23"/>
    </row>
    <row r="2" spans="1:12" x14ac:dyDescent="0.3">
      <c r="A2" s="24"/>
      <c r="B2" s="25" t="s">
        <v>15</v>
      </c>
      <c r="C2" s="24"/>
      <c r="D2" s="24"/>
      <c r="E2" s="24"/>
      <c r="F2" s="24"/>
      <c r="G2" s="24"/>
      <c r="H2" s="24"/>
      <c r="I2" s="24"/>
      <c r="J2" s="24"/>
      <c r="K2" s="24"/>
      <c r="L2" s="24"/>
    </row>
    <row r="3" spans="1:12" x14ac:dyDescent="0.3">
      <c r="A3" s="23" t="s">
        <v>5</v>
      </c>
      <c r="B3" s="23" t="s">
        <v>16</v>
      </c>
      <c r="C3" s="23"/>
      <c r="D3" s="23"/>
      <c r="E3" s="23"/>
      <c r="F3" s="23"/>
      <c r="G3" s="23"/>
      <c r="H3" s="23"/>
      <c r="I3" s="23"/>
      <c r="J3" s="23"/>
      <c r="K3" s="23"/>
      <c r="L3" s="23"/>
    </row>
    <row r="4" spans="1:12" x14ac:dyDescent="0.3">
      <c r="A4" s="23"/>
      <c r="B4" s="23" t="s">
        <v>27</v>
      </c>
      <c r="C4" s="23"/>
      <c r="D4" s="23"/>
      <c r="E4" s="23"/>
      <c r="F4" s="23"/>
      <c r="G4" s="23"/>
      <c r="H4" s="23"/>
      <c r="I4" s="23"/>
      <c r="J4" s="23"/>
      <c r="K4" s="23"/>
      <c r="L4" s="23"/>
    </row>
    <row r="5" spans="1:12" x14ac:dyDescent="0.3">
      <c r="A5" s="23"/>
      <c r="B5" s="23" t="s">
        <v>28</v>
      </c>
      <c r="C5" s="23"/>
      <c r="D5" s="23"/>
      <c r="E5" s="23"/>
      <c r="F5" s="23"/>
      <c r="G5" s="23"/>
      <c r="H5" s="23"/>
      <c r="I5" s="23"/>
      <c r="J5" s="23"/>
      <c r="K5" s="23"/>
      <c r="L5" s="23"/>
    </row>
    <row r="6" spans="1:12" x14ac:dyDescent="0.3">
      <c r="A6" s="23"/>
      <c r="B6" s="23" t="s">
        <v>17</v>
      </c>
      <c r="C6" s="23"/>
      <c r="D6" s="23"/>
      <c r="E6" s="23"/>
      <c r="F6" s="23"/>
      <c r="G6" s="23"/>
      <c r="H6" s="23"/>
      <c r="I6" s="23"/>
      <c r="J6" s="23"/>
      <c r="K6" s="23"/>
      <c r="L6" s="23"/>
    </row>
    <row r="7" spans="1:12" x14ac:dyDescent="0.3">
      <c r="A7" s="23" t="s">
        <v>6</v>
      </c>
      <c r="B7" s="23" t="s">
        <v>40</v>
      </c>
      <c r="C7" s="23"/>
      <c r="D7" s="23"/>
      <c r="E7" s="23"/>
      <c r="F7" s="23"/>
      <c r="G7" s="23"/>
      <c r="H7" s="23"/>
      <c r="I7" s="23"/>
      <c r="J7" s="23"/>
      <c r="K7" s="23"/>
      <c r="L7" s="23"/>
    </row>
    <row r="8" spans="1:12" x14ac:dyDescent="0.3">
      <c r="A8" s="23" t="s">
        <v>18</v>
      </c>
      <c r="B8" s="23" t="s">
        <v>20</v>
      </c>
      <c r="C8" s="23"/>
      <c r="D8" s="23"/>
      <c r="E8" s="23"/>
      <c r="F8" s="23"/>
      <c r="G8" s="23"/>
      <c r="H8" s="23"/>
      <c r="I8" s="23"/>
      <c r="J8" s="23"/>
      <c r="K8" s="23"/>
      <c r="L8" s="23"/>
    </row>
    <row r="9" spans="1:12" x14ac:dyDescent="0.3">
      <c r="A9" s="23"/>
      <c r="B9" s="23" t="s">
        <v>21</v>
      </c>
      <c r="C9" s="23"/>
      <c r="D9" s="23"/>
      <c r="E9" s="23"/>
      <c r="F9" s="23"/>
      <c r="G9" s="23"/>
      <c r="H9" s="23"/>
      <c r="I9" s="23"/>
      <c r="J9" s="23"/>
      <c r="K9" s="23"/>
      <c r="L9" s="23"/>
    </row>
    <row r="10" spans="1:12" x14ac:dyDescent="0.3">
      <c r="A10" s="23" t="s">
        <v>19</v>
      </c>
      <c r="B10" s="23" t="s">
        <v>22</v>
      </c>
      <c r="C10" s="23"/>
      <c r="D10" s="23"/>
      <c r="E10" s="23"/>
      <c r="F10" s="23"/>
      <c r="G10" s="23"/>
      <c r="H10" s="23"/>
      <c r="I10" s="23"/>
      <c r="J10" s="23"/>
      <c r="K10" s="23"/>
      <c r="L10" s="23"/>
    </row>
    <row r="11" spans="1:12" x14ac:dyDescent="0.3">
      <c r="A11" s="26"/>
      <c r="B11" s="23"/>
      <c r="C11" s="23"/>
      <c r="D11" s="23"/>
      <c r="E11" s="23"/>
      <c r="F11" s="23"/>
      <c r="G11" s="23"/>
      <c r="H11" s="23"/>
      <c r="I11" s="23"/>
      <c r="J11" s="23"/>
      <c r="K11" s="23"/>
      <c r="L11" s="23"/>
    </row>
    <row r="12" spans="1:12" x14ac:dyDescent="0.3">
      <c r="A12" s="26" t="s">
        <v>23</v>
      </c>
      <c r="B12" s="23"/>
      <c r="C12" s="23"/>
      <c r="D12" s="23"/>
      <c r="E12" s="23"/>
      <c r="F12" s="23"/>
      <c r="G12" s="23"/>
      <c r="H12" s="23"/>
      <c r="I12" s="23"/>
      <c r="J12" s="23"/>
      <c r="K12" s="23"/>
      <c r="L12" s="23"/>
    </row>
    <row r="13" spans="1:12" x14ac:dyDescent="0.3">
      <c r="A13" s="23"/>
      <c r="B13" s="23"/>
      <c r="C13" s="23"/>
      <c r="D13" s="23"/>
      <c r="E13" s="23"/>
      <c r="F13" s="27" t="s">
        <v>24</v>
      </c>
      <c r="G13" s="23"/>
      <c r="H13" s="23"/>
      <c r="I13" s="23"/>
      <c r="J13" s="23"/>
      <c r="K13" s="23"/>
      <c r="L13" s="23"/>
    </row>
    <row r="14" spans="1:12" x14ac:dyDescent="0.3">
      <c r="A14" s="23"/>
      <c r="B14" s="23"/>
      <c r="C14" s="23"/>
      <c r="D14" s="23"/>
      <c r="E14" s="23"/>
      <c r="F14" s="23"/>
      <c r="G14" s="23"/>
      <c r="H14" s="23"/>
      <c r="I14" s="23"/>
      <c r="J14" s="23"/>
      <c r="K14" s="23"/>
      <c r="L14" s="23"/>
    </row>
    <row r="15" spans="1:12" x14ac:dyDescent="0.3">
      <c r="A15" s="23"/>
      <c r="B15" s="23"/>
      <c r="C15" s="23"/>
      <c r="D15" s="23"/>
      <c r="E15" s="23"/>
      <c r="F15" s="23"/>
      <c r="G15" s="23"/>
      <c r="H15" s="23"/>
      <c r="I15" s="23"/>
      <c r="J15" s="23"/>
      <c r="K15" s="23"/>
      <c r="L15" s="23"/>
    </row>
    <row r="16" spans="1:12" x14ac:dyDescent="0.3">
      <c r="A16" s="23"/>
      <c r="B16" s="23"/>
      <c r="C16" s="23"/>
      <c r="D16" s="23"/>
      <c r="E16" s="23"/>
      <c r="F16" s="23"/>
      <c r="G16" s="23"/>
      <c r="H16" s="23"/>
      <c r="I16" s="23"/>
      <c r="J16" s="23"/>
      <c r="K16" s="23"/>
      <c r="L16"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1B64-211F-40C0-B562-2EE9527907DD}">
  <sheetPr codeName="Sheet2">
    <tabColor rgb="FF0000FF"/>
  </sheetPr>
  <dimension ref="B2:H24"/>
  <sheetViews>
    <sheetView workbookViewId="0"/>
  </sheetViews>
  <sheetFormatPr defaultRowHeight="14.4" x14ac:dyDescent="0.3"/>
  <cols>
    <col min="1" max="1" width="2.6640625" customWidth="1"/>
    <col min="3" max="3" width="15.109375" bestFit="1" customWidth="1"/>
    <col min="4" max="4" width="12.21875" customWidth="1"/>
    <col min="6" max="8" width="11.77734375" customWidth="1"/>
    <col min="9" max="9" width="8.88671875" customWidth="1"/>
  </cols>
  <sheetData>
    <row r="2" spans="2:8" ht="14.4" customHeight="1" x14ac:dyDescent="0.3">
      <c r="B2" s="40" t="s">
        <v>32</v>
      </c>
      <c r="C2" s="41"/>
      <c r="D2" s="41"/>
      <c r="E2" s="41"/>
      <c r="F2" s="41"/>
      <c r="G2" s="41"/>
      <c r="H2" s="42"/>
    </row>
    <row r="3" spans="2:8" x14ac:dyDescent="0.3">
      <c r="B3" s="43"/>
      <c r="C3" s="44"/>
      <c r="D3" s="44"/>
      <c r="E3" s="44"/>
      <c r="F3" s="44"/>
      <c r="G3" s="44"/>
      <c r="H3" s="45"/>
    </row>
    <row r="5" spans="2:8" x14ac:dyDescent="0.3">
      <c r="C5" s="1" t="s">
        <v>25</v>
      </c>
      <c r="D5" s="1" t="s">
        <v>29</v>
      </c>
      <c r="F5" s="35" t="s">
        <v>30</v>
      </c>
    </row>
    <row r="6" spans="2:8" x14ac:dyDescent="0.3">
      <c r="C6" s="31">
        <v>1359.34</v>
      </c>
      <c r="D6" s="32" cm="1">
        <f t="array" ref="D6:D23">C6:C23*F6</f>
        <v>103.98951</v>
      </c>
      <c r="F6" s="34">
        <v>7.6499999999999999E-2</v>
      </c>
    </row>
    <row r="7" spans="2:8" x14ac:dyDescent="0.3">
      <c r="C7" s="31">
        <v>2155.35</v>
      </c>
      <c r="D7" s="32">
        <v>164.884275</v>
      </c>
    </row>
    <row r="8" spans="2:8" x14ac:dyDescent="0.3">
      <c r="C8" s="31">
        <v>815.42</v>
      </c>
      <c r="D8" s="32">
        <v>62.379629999999999</v>
      </c>
    </row>
    <row r="9" spans="2:8" x14ac:dyDescent="0.3">
      <c r="C9" s="31">
        <v>709.92</v>
      </c>
      <c r="D9" s="32">
        <v>54.308879999999995</v>
      </c>
    </row>
    <row r="10" spans="2:8" x14ac:dyDescent="0.3">
      <c r="C10" s="31">
        <v>664.5</v>
      </c>
      <c r="D10" s="32">
        <v>50.834249999999997</v>
      </c>
    </row>
    <row r="11" spans="2:8" x14ac:dyDescent="0.3">
      <c r="C11" s="31">
        <v>1539.22</v>
      </c>
      <c r="D11" s="32">
        <v>117.75033000000001</v>
      </c>
    </row>
    <row r="12" spans="2:8" x14ac:dyDescent="0.3">
      <c r="C12" s="31">
        <v>1210.28</v>
      </c>
      <c r="D12" s="32">
        <v>92.58641999999999</v>
      </c>
    </row>
    <row r="13" spans="2:8" x14ac:dyDescent="0.3">
      <c r="C13" s="31">
        <v>1815.74</v>
      </c>
      <c r="D13" s="32">
        <v>138.90411</v>
      </c>
    </row>
    <row r="14" spans="2:8" x14ac:dyDescent="0.3">
      <c r="C14" s="31">
        <v>2223.17</v>
      </c>
      <c r="D14" s="32">
        <v>170.07250500000001</v>
      </c>
    </row>
    <row r="15" spans="2:8" x14ac:dyDescent="0.3">
      <c r="C15" s="31">
        <v>2314.35</v>
      </c>
      <c r="D15" s="32">
        <v>177.047775</v>
      </c>
    </row>
    <row r="16" spans="2:8" x14ac:dyDescent="0.3">
      <c r="C16" s="31">
        <v>2413.7199999999998</v>
      </c>
      <c r="D16" s="32">
        <v>184.64957999999999</v>
      </c>
    </row>
    <row r="17" spans="3:4" x14ac:dyDescent="0.3">
      <c r="C17" s="31">
        <v>2366.23</v>
      </c>
      <c r="D17" s="32">
        <v>181.016595</v>
      </c>
    </row>
    <row r="18" spans="3:4" x14ac:dyDescent="0.3">
      <c r="C18" s="31">
        <v>2035.49</v>
      </c>
      <c r="D18" s="32">
        <v>155.71498499999998</v>
      </c>
    </row>
    <row r="19" spans="3:4" x14ac:dyDescent="0.3">
      <c r="C19" s="31">
        <v>1071.6300000000001</v>
      </c>
      <c r="D19" s="32">
        <v>81.979695000000007</v>
      </c>
    </row>
    <row r="20" spans="3:4" x14ac:dyDescent="0.3">
      <c r="C20" s="31">
        <v>851.98</v>
      </c>
      <c r="D20" s="32">
        <v>65.176469999999995</v>
      </c>
    </row>
    <row r="21" spans="3:4" x14ac:dyDescent="0.3">
      <c r="C21" s="31">
        <v>807.17</v>
      </c>
      <c r="D21" s="32">
        <v>61.748504999999994</v>
      </c>
    </row>
    <row r="22" spans="3:4" x14ac:dyDescent="0.3">
      <c r="C22" s="31">
        <v>519.84</v>
      </c>
      <c r="D22" s="32">
        <v>39.767760000000003</v>
      </c>
    </row>
    <row r="23" spans="3:4" x14ac:dyDescent="0.3">
      <c r="C23" s="31">
        <v>2190.39</v>
      </c>
      <c r="D23" s="32">
        <v>167.56483499999999</v>
      </c>
    </row>
    <row r="24" spans="3:4" x14ac:dyDescent="0.3">
      <c r="C24" s="19" t="s">
        <v>31</v>
      </c>
      <c r="D24" s="33">
        <f>SUM(_xlfn.ANCHORARRAY(D6))</f>
        <v>2070.3761100000002</v>
      </c>
    </row>
  </sheetData>
  <mergeCells count="1">
    <mergeCell ref="B2: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567A4-AAAE-45A0-A69B-CB5AD0F531C8}">
  <sheetPr codeName="Sheet3">
    <tabColor rgb="FF0000FF"/>
  </sheetPr>
  <dimension ref="B2:H24"/>
  <sheetViews>
    <sheetView workbookViewId="0">
      <selection activeCell="B12" sqref="B12"/>
    </sheetView>
  </sheetViews>
  <sheetFormatPr defaultRowHeight="14.4" x14ac:dyDescent="0.3"/>
  <cols>
    <col min="1" max="1" width="2.6640625" customWidth="1"/>
    <col min="3" max="3" width="15.109375" bestFit="1" customWidth="1"/>
    <col min="4" max="4" width="17.77734375" bestFit="1" customWidth="1"/>
    <col min="6" max="6" width="19" customWidth="1"/>
    <col min="7" max="8" width="11.77734375" customWidth="1"/>
    <col min="9" max="10" width="8.88671875" customWidth="1"/>
  </cols>
  <sheetData>
    <row r="2" spans="2:8" ht="14.4" customHeight="1" x14ac:dyDescent="0.3">
      <c r="B2" s="40" t="s">
        <v>38</v>
      </c>
      <c r="C2" s="41"/>
      <c r="D2" s="41"/>
      <c r="E2" s="41"/>
      <c r="F2" s="41"/>
      <c r="G2" s="41"/>
      <c r="H2" s="42"/>
    </row>
    <row r="3" spans="2:8" x14ac:dyDescent="0.3">
      <c r="B3" s="43"/>
      <c r="C3" s="44"/>
      <c r="D3" s="44"/>
      <c r="E3" s="44"/>
      <c r="F3" s="44"/>
      <c r="G3" s="44"/>
      <c r="H3" s="45"/>
    </row>
    <row r="5" spans="2:8" x14ac:dyDescent="0.3">
      <c r="C5" s="1" t="s">
        <v>25</v>
      </c>
      <c r="D5" s="1" t="s">
        <v>37</v>
      </c>
      <c r="F5" s="35" t="s">
        <v>36</v>
      </c>
    </row>
    <row r="6" spans="2:8" x14ac:dyDescent="0.3">
      <c r="C6" s="5">
        <v>30298</v>
      </c>
      <c r="D6" s="36" cm="1">
        <f t="array" ref="D6:D23">ROUND(C6:C23*F6,2)</f>
        <v>530.22</v>
      </c>
      <c r="F6" s="34">
        <v>1.7500000000000002E-2</v>
      </c>
    </row>
    <row r="7" spans="2:8" x14ac:dyDescent="0.3">
      <c r="C7" s="5">
        <v>89699</v>
      </c>
      <c r="D7" s="36">
        <v>1569.73</v>
      </c>
    </row>
    <row r="8" spans="2:8" x14ac:dyDescent="0.3">
      <c r="C8" s="5">
        <v>83056</v>
      </c>
      <c r="D8" s="36">
        <v>1453.48</v>
      </c>
    </row>
    <row r="9" spans="2:8" x14ac:dyDescent="0.3">
      <c r="C9" s="5">
        <v>24648</v>
      </c>
      <c r="D9" s="36">
        <v>431.34</v>
      </c>
    </row>
    <row r="10" spans="2:8" x14ac:dyDescent="0.3">
      <c r="C10" s="5">
        <v>122545</v>
      </c>
      <c r="D10" s="36">
        <v>2144.54</v>
      </c>
    </row>
    <row r="11" spans="2:8" x14ac:dyDescent="0.3">
      <c r="C11" s="5">
        <v>47963</v>
      </c>
      <c r="D11" s="36">
        <v>839.35</v>
      </c>
    </row>
    <row r="12" spans="2:8" x14ac:dyDescent="0.3">
      <c r="C12" s="5">
        <v>23754</v>
      </c>
      <c r="D12" s="36">
        <v>415.7</v>
      </c>
    </row>
    <row r="13" spans="2:8" x14ac:dyDescent="0.3">
      <c r="C13" s="5">
        <v>22079</v>
      </c>
      <c r="D13" s="36">
        <v>386.38</v>
      </c>
    </row>
    <row r="14" spans="2:8" x14ac:dyDescent="0.3">
      <c r="C14" s="5">
        <v>218433</v>
      </c>
      <c r="D14" s="36">
        <v>3822.58</v>
      </c>
    </row>
    <row r="15" spans="2:8" x14ac:dyDescent="0.3">
      <c r="C15" s="5">
        <v>37989</v>
      </c>
      <c r="D15" s="36">
        <v>664.81</v>
      </c>
    </row>
    <row r="16" spans="2:8" x14ac:dyDescent="0.3">
      <c r="C16" s="5">
        <v>146845</v>
      </c>
      <c r="D16" s="36">
        <v>2569.79</v>
      </c>
    </row>
    <row r="17" spans="3:4" x14ac:dyDescent="0.3">
      <c r="C17" s="5">
        <v>188603</v>
      </c>
      <c r="D17" s="36">
        <v>3300.55</v>
      </c>
    </row>
    <row r="18" spans="3:4" x14ac:dyDescent="0.3">
      <c r="C18" s="5">
        <v>191673</v>
      </c>
      <c r="D18" s="36">
        <v>3354.28</v>
      </c>
    </row>
    <row r="19" spans="3:4" x14ac:dyDescent="0.3">
      <c r="C19" s="5">
        <v>15860</v>
      </c>
      <c r="D19" s="36">
        <v>277.55</v>
      </c>
    </row>
    <row r="20" spans="3:4" x14ac:dyDescent="0.3">
      <c r="C20" s="5">
        <v>47903</v>
      </c>
      <c r="D20" s="36">
        <v>838.3</v>
      </c>
    </row>
    <row r="21" spans="3:4" x14ac:dyDescent="0.3">
      <c r="C21" s="5">
        <v>132275</v>
      </c>
      <c r="D21" s="36">
        <v>2314.81</v>
      </c>
    </row>
    <row r="22" spans="3:4" x14ac:dyDescent="0.3">
      <c r="C22" s="5">
        <v>17779</v>
      </c>
      <c r="D22" s="36">
        <v>311.13</v>
      </c>
    </row>
    <row r="23" spans="3:4" x14ac:dyDescent="0.3">
      <c r="C23" s="5">
        <v>63122</v>
      </c>
      <c r="D23" s="36">
        <v>1104.6400000000001</v>
      </c>
    </row>
    <row r="24" spans="3:4" x14ac:dyDescent="0.3">
      <c r="C24" s="19" t="s">
        <v>31</v>
      </c>
      <c r="D24" s="37">
        <f>SUM(_xlfn.ANCHORARRAY(D6))</f>
        <v>26329.179999999997</v>
      </c>
    </row>
  </sheetData>
  <mergeCells count="1">
    <mergeCell ref="B2: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4A963-5D93-4414-80B1-1DD2268BDF48}">
  <sheetPr codeName="Sheet6">
    <tabColor rgb="FF0000FF"/>
  </sheetPr>
  <dimension ref="B2:H24"/>
  <sheetViews>
    <sheetView workbookViewId="0"/>
  </sheetViews>
  <sheetFormatPr defaultRowHeight="14.4" x14ac:dyDescent="0.3"/>
  <cols>
    <col min="1" max="1" width="2.6640625" customWidth="1"/>
    <col min="3" max="3" width="15.109375" bestFit="1" customWidth="1"/>
    <col min="4" max="4" width="17.77734375" bestFit="1" customWidth="1"/>
    <col min="6" max="6" width="19" customWidth="1"/>
    <col min="7" max="8" width="11.77734375" customWidth="1"/>
    <col min="9" max="10" width="8.88671875" customWidth="1"/>
  </cols>
  <sheetData>
    <row r="2" spans="2:8" ht="14.4" customHeight="1" x14ac:dyDescent="0.3">
      <c r="B2" s="40" t="s">
        <v>39</v>
      </c>
      <c r="C2" s="41"/>
      <c r="D2" s="41"/>
      <c r="E2" s="41"/>
      <c r="F2" s="41"/>
      <c r="G2" s="41"/>
      <c r="H2" s="42"/>
    </row>
    <row r="3" spans="2:8" x14ac:dyDescent="0.3">
      <c r="B3" s="43"/>
      <c r="C3" s="44"/>
      <c r="D3" s="44"/>
      <c r="E3" s="44"/>
      <c r="F3" s="44"/>
      <c r="G3" s="44"/>
      <c r="H3" s="45"/>
    </row>
    <row r="5" spans="2:8" x14ac:dyDescent="0.3">
      <c r="C5" s="1" t="s">
        <v>25</v>
      </c>
      <c r="D5" s="1" t="s">
        <v>37</v>
      </c>
      <c r="F5" s="35" t="s">
        <v>36</v>
      </c>
    </row>
    <row r="6" spans="2:8" x14ac:dyDescent="0.3">
      <c r="C6" s="5">
        <v>30298</v>
      </c>
      <c r="D6" s="36" cm="1">
        <f t="array" ref="D6:D23">ROUND(C6:C23*F6,2)</f>
        <v>325.7</v>
      </c>
      <c r="F6" s="34">
        <v>1.0749999999999999E-2</v>
      </c>
    </row>
    <row r="7" spans="2:8" x14ac:dyDescent="0.3">
      <c r="C7" s="5">
        <v>89699</v>
      </c>
      <c r="D7" s="36">
        <v>964.26</v>
      </c>
    </row>
    <row r="8" spans="2:8" x14ac:dyDescent="0.3">
      <c r="C8" s="5">
        <v>83056</v>
      </c>
      <c r="D8" s="36">
        <v>892.85</v>
      </c>
    </row>
    <row r="9" spans="2:8" x14ac:dyDescent="0.3">
      <c r="C9" s="5">
        <v>24648</v>
      </c>
      <c r="D9" s="36">
        <v>264.97000000000003</v>
      </c>
    </row>
    <row r="10" spans="2:8" x14ac:dyDescent="0.3">
      <c r="C10" s="5">
        <v>122545</v>
      </c>
      <c r="D10" s="36">
        <v>1317.36</v>
      </c>
    </row>
    <row r="11" spans="2:8" x14ac:dyDescent="0.3">
      <c r="C11" s="5">
        <v>47963</v>
      </c>
      <c r="D11" s="36">
        <v>515.6</v>
      </c>
    </row>
    <row r="12" spans="2:8" x14ac:dyDescent="0.3">
      <c r="C12" s="5">
        <v>23754</v>
      </c>
      <c r="D12" s="36">
        <v>255.36</v>
      </c>
    </row>
    <row r="13" spans="2:8" x14ac:dyDescent="0.3">
      <c r="C13" s="5">
        <v>22079</v>
      </c>
      <c r="D13" s="36">
        <v>237.35</v>
      </c>
    </row>
    <row r="14" spans="2:8" x14ac:dyDescent="0.3">
      <c r="C14" s="5">
        <v>218433</v>
      </c>
      <c r="D14" s="36">
        <v>2348.15</v>
      </c>
    </row>
    <row r="15" spans="2:8" x14ac:dyDescent="0.3">
      <c r="C15" s="5">
        <v>37989</v>
      </c>
      <c r="D15" s="36">
        <v>408.38</v>
      </c>
    </row>
    <row r="16" spans="2:8" x14ac:dyDescent="0.3">
      <c r="C16" s="5">
        <v>146845</v>
      </c>
      <c r="D16" s="36">
        <v>1578.58</v>
      </c>
    </row>
    <row r="17" spans="3:4" x14ac:dyDescent="0.3">
      <c r="C17" s="5">
        <v>188603</v>
      </c>
      <c r="D17" s="36">
        <v>2027.48</v>
      </c>
    </row>
    <row r="18" spans="3:4" x14ac:dyDescent="0.3">
      <c r="C18" s="5">
        <v>191673</v>
      </c>
      <c r="D18" s="36">
        <v>2060.48</v>
      </c>
    </row>
    <row r="19" spans="3:4" x14ac:dyDescent="0.3">
      <c r="C19" s="5">
        <v>15860</v>
      </c>
      <c r="D19" s="36">
        <v>170.5</v>
      </c>
    </row>
    <row r="20" spans="3:4" x14ac:dyDescent="0.3">
      <c r="C20" s="5">
        <v>47903</v>
      </c>
      <c r="D20" s="36">
        <v>514.96</v>
      </c>
    </row>
    <row r="21" spans="3:4" x14ac:dyDescent="0.3">
      <c r="C21" s="5">
        <v>132275</v>
      </c>
      <c r="D21" s="36">
        <v>1421.96</v>
      </c>
    </row>
    <row r="22" spans="3:4" x14ac:dyDescent="0.3">
      <c r="C22" s="5">
        <v>17779</v>
      </c>
      <c r="D22" s="36">
        <v>191.12</v>
      </c>
    </row>
    <row r="23" spans="3:4" x14ac:dyDescent="0.3">
      <c r="C23" s="5">
        <v>63122</v>
      </c>
      <c r="D23" s="36">
        <v>678.56</v>
      </c>
    </row>
    <row r="24" spans="3:4" x14ac:dyDescent="0.3">
      <c r="C24" s="19" t="s">
        <v>31</v>
      </c>
      <c r="D24" s="37">
        <f>SUM(_xlfn.ANCHORARRAY(D6))</f>
        <v>16173.619999999999</v>
      </c>
    </row>
  </sheetData>
  <mergeCells count="1">
    <mergeCell ref="B2: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47EC1-07A0-494E-9F94-D850F3B500D5}">
  <sheetPr>
    <tabColor rgb="FF0000FF"/>
  </sheetPr>
  <dimension ref="B1:L21"/>
  <sheetViews>
    <sheetView workbookViewId="0"/>
  </sheetViews>
  <sheetFormatPr defaultRowHeight="14.4" x14ac:dyDescent="0.3"/>
  <cols>
    <col min="2" max="2" width="23.33203125" bestFit="1" customWidth="1"/>
    <col min="3" max="11" width="10.109375" bestFit="1" customWidth="1"/>
  </cols>
  <sheetData>
    <row r="1" spans="2:12" ht="19.8" customHeight="1" x14ac:dyDescent="0.3"/>
    <row r="2" spans="2:12" ht="14.4" customHeight="1" x14ac:dyDescent="0.3">
      <c r="B2" s="46" t="s">
        <v>58</v>
      </c>
      <c r="C2" s="47"/>
      <c r="D2" s="47"/>
      <c r="E2" s="47"/>
      <c r="F2" s="47"/>
      <c r="G2" s="47"/>
      <c r="H2" s="47"/>
      <c r="I2" s="47"/>
      <c r="J2" s="47"/>
      <c r="K2" s="47"/>
      <c r="L2" s="48"/>
    </row>
    <row r="3" spans="2:12" x14ac:dyDescent="0.3">
      <c r="B3" s="49"/>
      <c r="C3" s="50"/>
      <c r="D3" s="50"/>
      <c r="E3" s="50"/>
      <c r="F3" s="50"/>
      <c r="G3" s="50"/>
      <c r="H3" s="50"/>
      <c r="I3" s="50"/>
      <c r="J3" s="50"/>
      <c r="K3" s="50"/>
      <c r="L3" s="51"/>
    </row>
    <row r="4" spans="2:12" x14ac:dyDescent="0.3">
      <c r="B4" s="52"/>
      <c r="C4" s="53"/>
      <c r="D4" s="53"/>
      <c r="E4" s="53"/>
      <c r="F4" s="53"/>
      <c r="G4" s="53"/>
      <c r="H4" s="53"/>
      <c r="I4" s="53"/>
      <c r="J4" s="53"/>
      <c r="K4" s="53"/>
      <c r="L4" s="54"/>
    </row>
    <row r="6" spans="2:12" x14ac:dyDescent="0.3">
      <c r="B6" s="1" t="s">
        <v>54</v>
      </c>
      <c r="C6" s="5">
        <v>4.2999999999999997E-2</v>
      </c>
      <c r="D6" s="5">
        <v>3.2000000000000001E-2</v>
      </c>
      <c r="E6" s="5">
        <v>2.3E-2</v>
      </c>
      <c r="F6" s="5">
        <v>3.6999999999999998E-2</v>
      </c>
      <c r="G6" s="5">
        <v>4.3999999999999997E-2</v>
      </c>
      <c r="H6" s="5">
        <v>0.03</v>
      </c>
      <c r="I6" s="5">
        <v>3.4000000000000002E-2</v>
      </c>
      <c r="J6" s="5">
        <v>4.1000000000000002E-2</v>
      </c>
    </row>
    <row r="8" spans="2:12" x14ac:dyDescent="0.3">
      <c r="B8" s="1" t="s">
        <v>57</v>
      </c>
      <c r="C8" s="28" t="s">
        <v>41</v>
      </c>
      <c r="D8" s="28" t="s">
        <v>42</v>
      </c>
      <c r="E8" s="28" t="s">
        <v>43</v>
      </c>
      <c r="F8" s="28" t="s">
        <v>44</v>
      </c>
      <c r="G8" s="28" t="s">
        <v>45</v>
      </c>
      <c r="H8" s="28" t="s">
        <v>46</v>
      </c>
      <c r="I8" s="28" t="s">
        <v>47</v>
      </c>
      <c r="J8" s="28" t="s">
        <v>48</v>
      </c>
    </row>
    <row r="9" spans="2:12" x14ac:dyDescent="0.3">
      <c r="B9" s="28" t="s">
        <v>49</v>
      </c>
      <c r="C9" s="38">
        <v>30758.54</v>
      </c>
      <c r="D9" s="38">
        <v>36342.83</v>
      </c>
      <c r="E9" s="38">
        <v>23353.25</v>
      </c>
      <c r="F9" s="38">
        <v>28827.08</v>
      </c>
      <c r="G9" s="38">
        <v>7505.34</v>
      </c>
      <c r="H9" s="38">
        <v>27439.51</v>
      </c>
      <c r="I9" s="38">
        <v>8757.34</v>
      </c>
      <c r="J9" s="38">
        <v>27517.22</v>
      </c>
    </row>
    <row r="10" spans="2:12" x14ac:dyDescent="0.3">
      <c r="B10" s="28" t="s">
        <v>50</v>
      </c>
      <c r="C10" s="38">
        <v>41680.17</v>
      </c>
      <c r="D10" s="38">
        <v>16725.54</v>
      </c>
      <c r="E10" s="38">
        <v>32118.080000000002</v>
      </c>
      <c r="F10" s="38">
        <v>34537.46</v>
      </c>
      <c r="G10" s="38">
        <v>8021.49</v>
      </c>
      <c r="H10" s="38">
        <v>39398.839999999997</v>
      </c>
      <c r="I10" s="38">
        <v>18243.97</v>
      </c>
      <c r="J10" s="38">
        <v>39098.080000000002</v>
      </c>
    </row>
    <row r="11" spans="2:12" x14ac:dyDescent="0.3">
      <c r="B11" s="28" t="s">
        <v>53</v>
      </c>
      <c r="C11" s="38">
        <v>13744.14</v>
      </c>
      <c r="D11" s="38">
        <v>41740.910000000003</v>
      </c>
      <c r="E11" s="38">
        <v>14632.74</v>
      </c>
      <c r="F11" s="38">
        <v>31352.99</v>
      </c>
      <c r="G11" s="38">
        <v>40218.18</v>
      </c>
      <c r="H11" s="38">
        <v>10656.19</v>
      </c>
      <c r="I11" s="38">
        <v>13345.61</v>
      </c>
      <c r="J11" s="38">
        <v>27072.59</v>
      </c>
    </row>
    <row r="12" spans="2:12" x14ac:dyDescent="0.3">
      <c r="B12" s="28" t="s">
        <v>51</v>
      </c>
      <c r="C12" s="38">
        <v>41626.870000000003</v>
      </c>
      <c r="D12" s="38">
        <v>30069.23</v>
      </c>
      <c r="E12" s="38">
        <v>18095.240000000002</v>
      </c>
      <c r="F12" s="38">
        <v>40431.61</v>
      </c>
      <c r="G12" s="38">
        <v>13774.22</v>
      </c>
      <c r="H12" s="38">
        <v>19729.14</v>
      </c>
      <c r="I12" s="38">
        <v>24692.23</v>
      </c>
      <c r="J12" s="38">
        <v>24796.09</v>
      </c>
    </row>
    <row r="13" spans="2:12" x14ac:dyDescent="0.3">
      <c r="B13" s="28" t="s">
        <v>52</v>
      </c>
      <c r="C13" s="38">
        <v>9587.68</v>
      </c>
      <c r="D13" s="38">
        <v>9199.56</v>
      </c>
      <c r="E13" s="38">
        <v>28296.43</v>
      </c>
      <c r="F13" s="38">
        <v>23234.959999999999</v>
      </c>
      <c r="G13" s="38">
        <v>19434.37</v>
      </c>
      <c r="H13" s="38">
        <v>8664.6</v>
      </c>
      <c r="I13" s="38">
        <v>31307.48</v>
      </c>
      <c r="J13" s="38">
        <v>25265.919999999998</v>
      </c>
    </row>
    <row r="15" spans="2:12" x14ac:dyDescent="0.3">
      <c r="B15" s="39" t="s">
        <v>55</v>
      </c>
      <c r="C15" s="28" t="s">
        <v>41</v>
      </c>
      <c r="D15" s="28" t="s">
        <v>42</v>
      </c>
      <c r="E15" s="28" t="s">
        <v>43</v>
      </c>
      <c r="F15" s="28" t="s">
        <v>44</v>
      </c>
      <c r="G15" s="28" t="s">
        <v>45</v>
      </c>
      <c r="H15" s="28" t="s">
        <v>46</v>
      </c>
      <c r="I15" s="28" t="s">
        <v>47</v>
      </c>
      <c r="J15" s="28" t="s">
        <v>48</v>
      </c>
      <c r="K15" s="39" t="s">
        <v>56</v>
      </c>
    </row>
    <row r="16" spans="2:12" x14ac:dyDescent="0.3">
      <c r="B16" s="28" t="s">
        <v>49</v>
      </c>
      <c r="C16" s="32"/>
      <c r="D16" s="32"/>
      <c r="E16" s="32"/>
      <c r="F16" s="32"/>
      <c r="G16" s="32"/>
      <c r="H16" s="32"/>
      <c r="I16" s="32"/>
      <c r="J16" s="32"/>
      <c r="K16" s="33">
        <f>SUM(C16:J16)</f>
        <v>0</v>
      </c>
    </row>
    <row r="17" spans="2:11" x14ac:dyDescent="0.3">
      <c r="B17" s="28" t="s">
        <v>50</v>
      </c>
      <c r="C17" s="32"/>
      <c r="D17" s="32"/>
      <c r="E17" s="32"/>
      <c r="F17" s="32"/>
      <c r="G17" s="32"/>
      <c r="H17" s="32"/>
      <c r="I17" s="32"/>
      <c r="J17" s="32"/>
      <c r="K17" s="33">
        <f t="shared" ref="K17:K21" si="0">SUM(C17:J17)</f>
        <v>0</v>
      </c>
    </row>
    <row r="18" spans="2:11" x14ac:dyDescent="0.3">
      <c r="B18" s="28" t="s">
        <v>53</v>
      </c>
      <c r="C18" s="32"/>
      <c r="D18" s="32"/>
      <c r="E18" s="32"/>
      <c r="F18" s="32"/>
      <c r="G18" s="32"/>
      <c r="H18" s="32"/>
      <c r="I18" s="32"/>
      <c r="J18" s="32"/>
      <c r="K18" s="33">
        <f t="shared" si="0"/>
        <v>0</v>
      </c>
    </row>
    <row r="19" spans="2:11" x14ac:dyDescent="0.3">
      <c r="B19" s="28" t="s">
        <v>51</v>
      </c>
      <c r="C19" s="32"/>
      <c r="D19" s="32"/>
      <c r="E19" s="32"/>
      <c r="F19" s="32"/>
      <c r="G19" s="32"/>
      <c r="H19" s="32"/>
      <c r="I19" s="32"/>
      <c r="J19" s="32"/>
      <c r="K19" s="33">
        <f t="shared" si="0"/>
        <v>0</v>
      </c>
    </row>
    <row r="20" spans="2:11" x14ac:dyDescent="0.3">
      <c r="B20" s="28" t="s">
        <v>52</v>
      </c>
      <c r="C20" s="32"/>
      <c r="D20" s="32"/>
      <c r="E20" s="32"/>
      <c r="F20" s="32"/>
      <c r="G20" s="32"/>
      <c r="H20" s="32"/>
      <c r="I20" s="32"/>
      <c r="J20" s="32"/>
      <c r="K20" s="33">
        <f t="shared" si="0"/>
        <v>0</v>
      </c>
    </row>
    <row r="21" spans="2:11" x14ac:dyDescent="0.3">
      <c r="B21" s="39" t="s">
        <v>56</v>
      </c>
      <c r="C21" s="33">
        <f>SUM(C16:C20)</f>
        <v>0</v>
      </c>
      <c r="D21" s="33">
        <f t="shared" ref="D21:J21" si="1">SUM(D16:D20)</f>
        <v>0</v>
      </c>
      <c r="E21" s="33">
        <f t="shared" si="1"/>
        <v>0</v>
      </c>
      <c r="F21" s="33">
        <f t="shared" si="1"/>
        <v>0</v>
      </c>
      <c r="G21" s="33">
        <f t="shared" si="1"/>
        <v>0</v>
      </c>
      <c r="H21" s="33">
        <f t="shared" si="1"/>
        <v>0</v>
      </c>
      <c r="I21" s="33">
        <f t="shared" si="1"/>
        <v>0</v>
      </c>
      <c r="J21" s="33">
        <f t="shared" si="1"/>
        <v>0</v>
      </c>
      <c r="K21" s="33">
        <f t="shared" si="0"/>
        <v>0</v>
      </c>
    </row>
  </sheetData>
  <mergeCells count="1">
    <mergeCell ref="B2:L4"/>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Score</vt:lpstr>
      <vt:lpstr>Initial-Instructions</vt:lpstr>
      <vt:lpstr>P(1)</vt:lpstr>
      <vt:lpstr>P(2)</vt:lpstr>
      <vt:lpstr>P(3)</vt:lpstr>
      <vt:lpstr>P(4)</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cp:lastPrinted>2024-11-14T20:53:51Z</cp:lastPrinted>
  <dcterms:created xsi:type="dcterms:W3CDTF">2024-11-14T05:12:10Z</dcterms:created>
  <dcterms:modified xsi:type="dcterms:W3CDTF">2024-11-24T05:03:16Z</dcterms:modified>
</cp:coreProperties>
</file>