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/>
  <xr:revisionPtr revIDLastSave="0" documentId="13_ncr:1_{D1C93292-3EDD-4BB9-948B-34074E0EC9C5}" xr6:coauthVersionLast="28" xr6:coauthVersionMax="28" xr10:uidLastSave="{00000000-0000-0000-0000-000000000000}"/>
  <bookViews>
    <workbookView xWindow="0" yWindow="0" windowWidth="22260" windowHeight="12645" tabRatio="654" xr2:uid="{00000000-000D-0000-FFFF-FFFF00000000}"/>
  </bookViews>
  <sheets>
    <sheet name="Cover" sheetId="1" r:id="rId1"/>
    <sheet name="Time Sheets" sheetId="9" r:id="rId2"/>
    <sheet name="Gross Pay" sheetId="10" r:id="rId3"/>
    <sheet name="Time Sheets (an)" sheetId="23" r:id="rId4"/>
    <sheet name="Gross Pay (an)" sheetId="24" r:id="rId5"/>
    <sheet name="HW ==&gt;&gt;" sheetId="13" r:id="rId6"/>
    <sheet name="HW(1)part1" sheetId="19" r:id="rId7"/>
    <sheet name="HW(1)part2" sheetId="20" r:id="rId8"/>
    <sheet name="HW(1)part1 (an)" sheetId="16" r:id="rId9"/>
    <sheet name="HW(1)part2 (an)" sheetId="17" r:id="rId10"/>
  </sheets>
  <externalReferences>
    <externalReference r:id="rId11"/>
    <externalReference r:id="rId12"/>
  </externalReferences>
  <definedNames>
    <definedName name="Married_Monthly">'[1]Wage Bracket Method'!$AL$10:$AU$39</definedName>
    <definedName name="Married_Weekly">'[1]Wage Bracket Method'!$P$10:$Y$39</definedName>
    <definedName name="MS">'[2]Wage Bracket Method'!$F$2:$F$3</definedName>
    <definedName name="Single_Monthly">'[1]Wage Bracket Method'!$AA$10:$AJ$39</definedName>
    <definedName name="Single_Weekly">'[1]Wage Bracket Method'!$E$10:$N$39</definedName>
    <definedName name="TableNumber">{"Single_Weekly",1;"Married_Weekly",2;"Single_Monthly",3;"Married_Monthly",4}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4" l="1"/>
  <c r="B7" i="24"/>
  <c r="B8" i="24"/>
  <c r="B9" i="24"/>
  <c r="B10" i="24"/>
  <c r="B11" i="24"/>
  <c r="B12" i="24"/>
  <c r="B13" i="24"/>
  <c r="B14" i="24"/>
  <c r="H16" i="24" l="1"/>
  <c r="G16" i="24"/>
  <c r="F16" i="24"/>
  <c r="D16" i="24"/>
  <c r="C16" i="24"/>
  <c r="B16" i="24"/>
  <c r="H71" i="23"/>
  <c r="H70" i="23"/>
  <c r="P10" i="23" s="1"/>
  <c r="H69" i="23"/>
  <c r="P9" i="23" s="1"/>
  <c r="H68" i="23"/>
  <c r="H67" i="23"/>
  <c r="H66" i="23"/>
  <c r="H65" i="23"/>
  <c r="P5" i="23" s="1"/>
  <c r="H64" i="23"/>
  <c r="H63" i="23"/>
  <c r="H59" i="23"/>
  <c r="H58" i="23"/>
  <c r="H57" i="23"/>
  <c r="H56" i="23"/>
  <c r="O8" i="23" s="1"/>
  <c r="H55" i="23"/>
  <c r="H54" i="23"/>
  <c r="H53" i="23"/>
  <c r="H52" i="23"/>
  <c r="O4" i="23" s="1"/>
  <c r="H51" i="23"/>
  <c r="H47" i="23"/>
  <c r="H46" i="23"/>
  <c r="H45" i="23"/>
  <c r="H44" i="23"/>
  <c r="H43" i="23"/>
  <c r="H42" i="23"/>
  <c r="H41" i="23"/>
  <c r="H40" i="23"/>
  <c r="H39" i="23"/>
  <c r="H35" i="23"/>
  <c r="M11" i="23" s="1"/>
  <c r="H34" i="23"/>
  <c r="M10" i="23" s="1"/>
  <c r="H33" i="23"/>
  <c r="H32" i="23"/>
  <c r="H31" i="23"/>
  <c r="M7" i="23" s="1"/>
  <c r="H30" i="23"/>
  <c r="M6" i="23" s="1"/>
  <c r="H29" i="23"/>
  <c r="H28" i="23"/>
  <c r="H27" i="23"/>
  <c r="M3" i="23" s="1"/>
  <c r="H23" i="23"/>
  <c r="H22" i="23"/>
  <c r="L10" i="23" s="1"/>
  <c r="H21" i="23"/>
  <c r="L9" i="23" s="1"/>
  <c r="H20" i="23"/>
  <c r="H19" i="23"/>
  <c r="H18" i="23"/>
  <c r="L6" i="23" s="1"/>
  <c r="H17" i="23"/>
  <c r="L5" i="23" s="1"/>
  <c r="H16" i="23"/>
  <c r="H15" i="23"/>
  <c r="A13" i="23"/>
  <c r="B13" i="23" s="1"/>
  <c r="P11" i="23"/>
  <c r="O11" i="23"/>
  <c r="N11" i="23"/>
  <c r="L11" i="23"/>
  <c r="H11" i="23"/>
  <c r="K11" i="23" s="1"/>
  <c r="O10" i="23"/>
  <c r="N10" i="23"/>
  <c r="H10" i="23"/>
  <c r="K10" i="23" s="1"/>
  <c r="Q10" i="23" s="1"/>
  <c r="O9" i="23"/>
  <c r="N9" i="23"/>
  <c r="M9" i="23"/>
  <c r="H9" i="23"/>
  <c r="K9" i="23" s="1"/>
  <c r="Q9" i="23" s="1"/>
  <c r="P8" i="23"/>
  <c r="N8" i="23"/>
  <c r="M8" i="23"/>
  <c r="L8" i="23"/>
  <c r="H8" i="23"/>
  <c r="K8" i="23" s="1"/>
  <c r="Q8" i="23" s="1"/>
  <c r="P7" i="23"/>
  <c r="O7" i="23"/>
  <c r="N7" i="23"/>
  <c r="L7" i="23"/>
  <c r="H7" i="23"/>
  <c r="K7" i="23" s="1"/>
  <c r="Q7" i="23" s="1"/>
  <c r="P6" i="23"/>
  <c r="O6" i="23"/>
  <c r="N6" i="23"/>
  <c r="H6" i="23"/>
  <c r="K6" i="23" s="1"/>
  <c r="Q6" i="23" s="1"/>
  <c r="O5" i="23"/>
  <c r="N5" i="23"/>
  <c r="M5" i="23"/>
  <c r="H5" i="23"/>
  <c r="K5" i="23" s="1"/>
  <c r="Q5" i="23" s="1"/>
  <c r="P4" i="23"/>
  <c r="N4" i="23"/>
  <c r="M4" i="23"/>
  <c r="L4" i="23"/>
  <c r="H4" i="23"/>
  <c r="K4" i="23" s="1"/>
  <c r="Q4" i="23" s="1"/>
  <c r="P3" i="23"/>
  <c r="O3" i="23"/>
  <c r="N3" i="23"/>
  <c r="L3" i="23"/>
  <c r="H3" i="23"/>
  <c r="K3" i="23" s="1"/>
  <c r="B1" i="23"/>
  <c r="C16" i="10"/>
  <c r="D16" i="10"/>
  <c r="F16" i="10"/>
  <c r="G16" i="10"/>
  <c r="H16" i="10"/>
  <c r="B16" i="10"/>
  <c r="H17" i="10"/>
  <c r="G17" i="10"/>
  <c r="F17" i="10"/>
  <c r="D17" i="10"/>
  <c r="C17" i="10"/>
  <c r="B17" i="10"/>
  <c r="B17" i="24"/>
  <c r="C17" i="24"/>
  <c r="G17" i="24"/>
  <c r="H17" i="24"/>
  <c r="D17" i="24"/>
  <c r="F17" i="24"/>
  <c r="C7" i="24" l="1"/>
  <c r="F7" i="24" s="1"/>
  <c r="C11" i="24"/>
  <c r="F11" i="24" s="1"/>
  <c r="C6" i="24"/>
  <c r="F6" i="24" s="1"/>
  <c r="C14" i="24"/>
  <c r="F14" i="24" s="1"/>
  <c r="C8" i="24"/>
  <c r="F8" i="24" s="1"/>
  <c r="C12" i="24"/>
  <c r="F12" i="24" s="1"/>
  <c r="C9" i="24"/>
  <c r="C13" i="24"/>
  <c r="F13" i="24" s="1"/>
  <c r="Q11" i="23"/>
  <c r="Q3" i="23"/>
  <c r="A25" i="23"/>
  <c r="A29" i="19"/>
  <c r="A41" i="19" s="1"/>
  <c r="A17" i="19"/>
  <c r="B17" i="19" s="1"/>
  <c r="B5" i="19"/>
  <c r="B65" i="16"/>
  <c r="B53" i="16"/>
  <c r="B41" i="16"/>
  <c r="B29" i="16"/>
  <c r="B17" i="16"/>
  <c r="C6" i="17"/>
  <c r="C12" i="17"/>
  <c r="C13" i="17"/>
  <c r="D6" i="24" l="1"/>
  <c r="G6" i="24" s="1"/>
  <c r="H6" i="24" s="1"/>
  <c r="C10" i="24"/>
  <c r="F10" i="24" s="1"/>
  <c r="D11" i="24"/>
  <c r="G11" i="24" s="1"/>
  <c r="D8" i="24"/>
  <c r="G8" i="24" s="1"/>
  <c r="H8" i="24" s="1"/>
  <c r="F9" i="24"/>
  <c r="D9" i="24"/>
  <c r="G9" i="24" s="1"/>
  <c r="D7" i="24"/>
  <c r="G7" i="24" s="1"/>
  <c r="H7" i="24" s="1"/>
  <c r="D12" i="24"/>
  <c r="G12" i="24" s="1"/>
  <c r="H12" i="24" s="1"/>
  <c r="D14" i="24"/>
  <c r="G14" i="24" s="1"/>
  <c r="H14" i="24" s="1"/>
  <c r="D13" i="24"/>
  <c r="G13" i="24" s="1"/>
  <c r="H13" i="24" s="1"/>
  <c r="H11" i="24"/>
  <c r="A37" i="23"/>
  <c r="B25" i="23"/>
  <c r="A53" i="19"/>
  <c r="B41" i="19"/>
  <c r="B29" i="19"/>
  <c r="H75" i="16"/>
  <c r="O15" i="16" s="1"/>
  <c r="H74" i="16"/>
  <c r="O14" i="16" s="1"/>
  <c r="H73" i="16"/>
  <c r="O13" i="16" s="1"/>
  <c r="H72" i="16"/>
  <c r="H71" i="16"/>
  <c r="O11" i="16" s="1"/>
  <c r="H70" i="16"/>
  <c r="O10" i="16" s="1"/>
  <c r="H69" i="16"/>
  <c r="H68" i="16"/>
  <c r="H67" i="16"/>
  <c r="O7" i="16" s="1"/>
  <c r="H63" i="16"/>
  <c r="H62" i="16"/>
  <c r="H61" i="16"/>
  <c r="N13" i="16" s="1"/>
  <c r="H60" i="16"/>
  <c r="N12" i="16" s="1"/>
  <c r="H59" i="16"/>
  <c r="H58" i="16"/>
  <c r="H57" i="16"/>
  <c r="H56" i="16"/>
  <c r="N8" i="16" s="1"/>
  <c r="H55" i="16"/>
  <c r="H51" i="16"/>
  <c r="H50" i="16"/>
  <c r="M14" i="16" s="1"/>
  <c r="H49" i="16"/>
  <c r="M13" i="16" s="1"/>
  <c r="H48" i="16"/>
  <c r="H47" i="16"/>
  <c r="H46" i="16"/>
  <c r="H45" i="16"/>
  <c r="H44" i="16"/>
  <c r="H43" i="16"/>
  <c r="H39" i="16"/>
  <c r="H38" i="16"/>
  <c r="H37" i="16"/>
  <c r="L13" i="16" s="1"/>
  <c r="H36" i="16"/>
  <c r="L12" i="16" s="1"/>
  <c r="H35" i="16"/>
  <c r="H34" i="16"/>
  <c r="H33" i="16"/>
  <c r="L9" i="16" s="1"/>
  <c r="H32" i="16"/>
  <c r="L8" i="16" s="1"/>
  <c r="H31" i="16"/>
  <c r="H27" i="16"/>
  <c r="K15" i="16" s="1"/>
  <c r="H26" i="16"/>
  <c r="K14" i="16" s="1"/>
  <c r="H25" i="16"/>
  <c r="H24" i="16"/>
  <c r="H23" i="16"/>
  <c r="K11" i="16" s="1"/>
  <c r="H22" i="16"/>
  <c r="K10" i="16" s="1"/>
  <c r="H21" i="16"/>
  <c r="H20" i="16"/>
  <c r="H19" i="16"/>
  <c r="K7" i="16" s="1"/>
  <c r="A17" i="16"/>
  <c r="A29" i="16" s="1"/>
  <c r="A41" i="16" s="1"/>
  <c r="A53" i="16" s="1"/>
  <c r="A65" i="16" s="1"/>
  <c r="N15" i="16"/>
  <c r="M15" i="16"/>
  <c r="L15" i="16"/>
  <c r="H15" i="16"/>
  <c r="J15" i="16" s="1"/>
  <c r="N14" i="16"/>
  <c r="L14" i="16"/>
  <c r="H14" i="16"/>
  <c r="J14" i="16" s="1"/>
  <c r="K13" i="16"/>
  <c r="H13" i="16"/>
  <c r="J13" i="16" s="1"/>
  <c r="O12" i="16"/>
  <c r="M12" i="16"/>
  <c r="K12" i="16"/>
  <c r="H12" i="16"/>
  <c r="J12" i="16" s="1"/>
  <c r="N11" i="16"/>
  <c r="M11" i="16"/>
  <c r="L11" i="16"/>
  <c r="H11" i="16"/>
  <c r="J11" i="16" s="1"/>
  <c r="N10" i="16"/>
  <c r="M10" i="16"/>
  <c r="L10" i="16"/>
  <c r="H10" i="16"/>
  <c r="J10" i="16" s="1"/>
  <c r="O9" i="16"/>
  <c r="N9" i="16"/>
  <c r="M9" i="16"/>
  <c r="K9" i="16"/>
  <c r="H9" i="16"/>
  <c r="J9" i="16" s="1"/>
  <c r="O8" i="16"/>
  <c r="M8" i="16"/>
  <c r="K8" i="16"/>
  <c r="H8" i="16"/>
  <c r="J8" i="16" s="1"/>
  <c r="N7" i="16"/>
  <c r="M7" i="16"/>
  <c r="L7" i="16"/>
  <c r="H7" i="16"/>
  <c r="J7" i="16" s="1"/>
  <c r="B5" i="16"/>
  <c r="A13" i="9"/>
  <c r="B13" i="9" s="1"/>
  <c r="B1" i="9"/>
  <c r="H9" i="24" l="1"/>
  <c r="D10" i="24"/>
  <c r="G10" i="24" s="1"/>
  <c r="H10" i="24" s="1"/>
  <c r="A49" i="23"/>
  <c r="B37" i="23"/>
  <c r="B53" i="19"/>
  <c r="A65" i="19"/>
  <c r="B65" i="19" s="1"/>
  <c r="A25" i="9"/>
  <c r="P7" i="16"/>
  <c r="B5" i="17" s="1"/>
  <c r="C5" i="17" s="1"/>
  <c r="P8" i="16"/>
  <c r="B6" i="17" s="1"/>
  <c r="P9" i="16"/>
  <c r="B7" i="17" s="1"/>
  <c r="C7" i="17" s="1"/>
  <c r="P10" i="16"/>
  <c r="B8" i="17" s="1"/>
  <c r="C8" i="17" s="1"/>
  <c r="P11" i="16"/>
  <c r="B9" i="17" s="1"/>
  <c r="C9" i="17" s="1"/>
  <c r="P12" i="16"/>
  <c r="B10" i="17" s="1"/>
  <c r="C10" i="17" s="1"/>
  <c r="P13" i="16"/>
  <c r="B11" i="17" s="1"/>
  <c r="C11" i="17" s="1"/>
  <c r="P14" i="16"/>
  <c r="B12" i="17" s="1"/>
  <c r="P15" i="16"/>
  <c r="B13" i="17" s="1"/>
  <c r="B49" i="23" l="1"/>
  <c r="A61" i="23"/>
  <c r="B61" i="23" s="1"/>
  <c r="F7" i="17"/>
  <c r="D7" i="17"/>
  <c r="G7" i="17" s="1"/>
  <c r="F13" i="17"/>
  <c r="F9" i="17"/>
  <c r="D9" i="17"/>
  <c r="G9" i="17" s="1"/>
  <c r="F5" i="17"/>
  <c r="F11" i="17"/>
  <c r="D11" i="17"/>
  <c r="G11" i="17" s="1"/>
  <c r="D10" i="17"/>
  <c r="G10" i="17" s="1"/>
  <c r="F10" i="17"/>
  <c r="F6" i="17"/>
  <c r="A37" i="9"/>
  <c r="B25" i="9"/>
  <c r="D12" i="17"/>
  <c r="G12" i="17" s="1"/>
  <c r="F12" i="17"/>
  <c r="F8" i="17"/>
  <c r="D8" i="17" l="1"/>
  <c r="G8" i="17" s="1"/>
  <c r="H8" i="17" s="1"/>
  <c r="D6" i="17"/>
  <c r="G6" i="17" s="1"/>
  <c r="H6" i="17" s="1"/>
  <c r="H9" i="17"/>
  <c r="H12" i="17"/>
  <c r="H10" i="17"/>
  <c r="D5" i="17"/>
  <c r="G5" i="17" s="1"/>
  <c r="H5" i="17" s="1"/>
  <c r="D13" i="17"/>
  <c r="G13" i="17" s="1"/>
  <c r="H13" i="17" s="1"/>
  <c r="H7" i="17"/>
  <c r="H11" i="17"/>
  <c r="B37" i="9"/>
  <c r="A49" i="9"/>
  <c r="A61" i="9" l="1"/>
  <c r="B61" i="9" s="1"/>
  <c r="B49" i="9"/>
  <c r="X16" i="1" l="1"/>
  <c r="X17" i="1"/>
  <c r="X18" i="1"/>
  <c r="X19" i="1"/>
  <c r="X20" i="1"/>
  <c r="X21" i="1"/>
</calcChain>
</file>

<file path=xl/sharedStrings.xml><?xml version="1.0" encoding="utf-8"?>
<sst xmlns="http://schemas.openxmlformats.org/spreadsheetml/2006/main" count="526" uniqueCount="43">
  <si>
    <t>Topics:</t>
  </si>
  <si>
    <t>Total</t>
  </si>
  <si>
    <t>Employee</t>
  </si>
  <si>
    <t>Excel &amp; Business Math 30</t>
  </si>
  <si>
    <t>Weekly Hours</t>
  </si>
  <si>
    <t>In</t>
  </si>
  <si>
    <t>Out</t>
  </si>
  <si>
    <t>Lunch</t>
  </si>
  <si>
    <t>Total Hours</t>
  </si>
  <si>
    <t>Monday</t>
  </si>
  <si>
    <t>Tuesday</t>
  </si>
  <si>
    <t>Wednesday</t>
  </si>
  <si>
    <t>Thursday</t>
  </si>
  <si>
    <t>Friday</t>
  </si>
  <si>
    <t>Saturday</t>
  </si>
  <si>
    <t>Tyrone Schwalm</t>
  </si>
  <si>
    <t>Mallory Halas</t>
  </si>
  <si>
    <t>Darryl Giesler</t>
  </si>
  <si>
    <t>Kenya Running</t>
  </si>
  <si>
    <t>Clinton Tally</t>
  </si>
  <si>
    <t>Ericka Feng</t>
  </si>
  <si>
    <t>Hugh Hogsett</t>
  </si>
  <si>
    <t>Fernando Doster</t>
  </si>
  <si>
    <t>Tanisha Witzel</t>
  </si>
  <si>
    <t>Over Time Rate</t>
  </si>
  <si>
    <t>Overtime Hours = Total - Regular</t>
  </si>
  <si>
    <t>Regular Hours</t>
  </si>
  <si>
    <t>Overtime Hours</t>
  </si>
  <si>
    <t>Rate (wage per hour)</t>
  </si>
  <si>
    <t>Regular Gross Pay</t>
  </si>
  <si>
    <t>Overtime Gross Pay</t>
  </si>
  <si>
    <t>Total Gross Pay</t>
  </si>
  <si>
    <t>To create sheet reference (type of cell reference): 1) type = sign, click on sheet tab, click on cell, Enter.</t>
  </si>
  <si>
    <t>On the Sheets "HW(1)part1" and "HW(1)part2", complete the Time Sheets, Weekly Hour table and Gross Pay table (just as seen in video and/or class)</t>
  </si>
  <si>
    <t>Over Time Hurdle</t>
  </si>
  <si>
    <t>Payroll: Gross Pay, Including Overtime</t>
  </si>
  <si>
    <t>Create Time Sheets that Track Hours Worked from Monday to Saturday</t>
  </si>
  <si>
    <t>Create all Formulas to Add Total Hours, Calculate Regular Hours &amp; Overtime, then Calculate Gross Pay</t>
  </si>
  <si>
    <t>Goal of Payroll Project: Calculate Gross Pay, with Overtime, for Employees Working Monday to Saturday</t>
  </si>
  <si>
    <t>Hours Worked</t>
  </si>
  <si>
    <t>Week Total Hours</t>
  </si>
  <si>
    <t>Sheet Reference: 'Time Sheets'!Q3     1) Sheet Name in single quotes, 2) ! Point means that it is a sheet reference.</t>
  </si>
  <si>
    <t>Excel Payroll Time Sheet, IF Function for Overtime and Gross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</si>
</sst>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8" formatCode="&quot;$&quot;#,##0.00_);[Red]\(&quot;$&quot;#,##0.00\)"/>
    <numFmt numFmtId="164" formatCode="[$-409]h:mm\ AM/PM;@"/>
    <numFmt numFmtId="165" formatCode="m/d;@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b/>
      <sz val="29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1"/>
      <name val="Calibri"/>
      <family val="2"/>
      <scheme val="minor"/>
    </font>
    <font>
      <sz val="2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8" borderId="10">
      <alignment horizontal="centerContinuous" wrapText="1"/>
    </xf>
  </cellStyleXfs>
  <cellXfs count="56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centerContinuous"/>
    </xf>
    <xf numFmtId="0" fontId="5" fillId="3" borderId="4" xfId="0" applyFont="1" applyFill="1" applyBorder="1"/>
    <xf numFmtId="0" fontId="6" fillId="3" borderId="0" xfId="0" applyFont="1" applyFill="1" applyBorder="1"/>
    <xf numFmtId="0" fontId="0" fillId="3" borderId="0" xfId="0" applyFill="1" applyBorder="1"/>
    <xf numFmtId="0" fontId="5" fillId="3" borderId="0" xfId="0" applyFont="1" applyFill="1" applyBorder="1"/>
    <xf numFmtId="0" fontId="0" fillId="3" borderId="0" xfId="0" applyFill="1" applyBorder="1" applyAlignment="1">
      <alignment horizontal="centerContinuous"/>
    </xf>
    <xf numFmtId="0" fontId="7" fillId="3" borderId="0" xfId="0" applyFont="1" applyFill="1" applyBorder="1" applyAlignment="1">
      <alignment horizontal="centerContinuous"/>
    </xf>
    <xf numFmtId="0" fontId="7" fillId="3" borderId="5" xfId="0" applyFont="1" applyFill="1" applyBorder="1" applyAlignment="1">
      <alignment horizontal="centerContinuous"/>
    </xf>
    <xf numFmtId="0" fontId="8" fillId="3" borderId="0" xfId="0" applyFont="1" applyFill="1" applyBorder="1"/>
    <xf numFmtId="0" fontId="9" fillId="3" borderId="0" xfId="0" applyFont="1" applyFill="1" applyBorder="1"/>
    <xf numFmtId="0" fontId="0" fillId="3" borderId="5" xfId="0" applyFill="1" applyBorder="1"/>
    <xf numFmtId="0" fontId="10" fillId="3" borderId="0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left" indent="2"/>
    </xf>
    <xf numFmtId="0" fontId="0" fillId="3" borderId="4" xfId="0" applyFill="1" applyBorder="1"/>
    <xf numFmtId="0" fontId="11" fillId="3" borderId="0" xfId="0" applyFont="1" applyFill="1" applyBorder="1" applyAlignment="1">
      <alignment horizontal="left" vertical="center" indent="3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10" fillId="3" borderId="0" xfId="0" applyFont="1" applyFill="1" applyBorder="1" applyAlignment="1">
      <alignment horizontal="left" indent="6"/>
    </xf>
    <xf numFmtId="0" fontId="12" fillId="3" borderId="0" xfId="0" applyFont="1" applyFill="1" applyBorder="1" applyAlignment="1">
      <alignment horizontal="left" indent="1"/>
    </xf>
    <xf numFmtId="0" fontId="0" fillId="0" borderId="9" xfId="0" applyBorder="1"/>
    <xf numFmtId="8" fontId="0" fillId="0" borderId="9" xfId="0" applyNumberFormat="1" applyBorder="1"/>
    <xf numFmtId="0" fontId="0" fillId="5" borderId="9" xfId="0" applyFill="1" applyBorder="1"/>
    <xf numFmtId="0" fontId="0" fillId="5" borderId="9" xfId="0" applyNumberFormat="1" applyFill="1" applyBorder="1"/>
    <xf numFmtId="164" fontId="0" fillId="0" borderId="9" xfId="0" applyNumberFormat="1" applyBorder="1"/>
    <xf numFmtId="165" fontId="0" fillId="0" borderId="0" xfId="0" applyNumberFormat="1"/>
    <xf numFmtId="14" fontId="15" fillId="2" borderId="10" xfId="0" applyNumberFormat="1" applyFont="1" applyFill="1" applyBorder="1" applyAlignment="1">
      <alignment horizontal="centerContinuous" wrapText="1"/>
    </xf>
    <xf numFmtId="0" fontId="15" fillId="2" borderId="11" xfId="0" applyFont="1" applyFill="1" applyBorder="1" applyAlignment="1">
      <alignment horizontal="centerContinuous" wrapText="1"/>
    </xf>
    <xf numFmtId="0" fontId="14" fillId="0" borderId="9" xfId="0" applyFont="1" applyBorder="1"/>
    <xf numFmtId="0" fontId="14" fillId="0" borderId="9" xfId="0" applyFont="1" applyBorder="1" applyAlignment="1">
      <alignment wrapText="1"/>
    </xf>
    <xf numFmtId="0" fontId="14" fillId="0" borderId="9" xfId="0" applyFont="1" applyFill="1" applyBorder="1"/>
    <xf numFmtId="0" fontId="0" fillId="7" borderId="9" xfId="0" applyFill="1" applyBorder="1"/>
    <xf numFmtId="0" fontId="16" fillId="2" borderId="9" xfId="0" applyFont="1" applyFill="1" applyBorder="1" applyAlignment="1">
      <alignment horizontal="centerContinuous" wrapText="1"/>
    </xf>
    <xf numFmtId="0" fontId="1" fillId="6" borderId="9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0" fillId="0" borderId="14" xfId="0" applyBorder="1"/>
    <xf numFmtId="0" fontId="0" fillId="5" borderId="14" xfId="0" applyFill="1" applyBorder="1"/>
    <xf numFmtId="8" fontId="0" fillId="0" borderId="14" xfId="0" applyNumberFormat="1" applyBorder="1"/>
    <xf numFmtId="166" fontId="0" fillId="5" borderId="14" xfId="0" applyNumberFormat="1" applyFill="1" applyBorder="1"/>
    <xf numFmtId="166" fontId="0" fillId="5" borderId="9" xfId="0" applyNumberFormat="1" applyFill="1" applyBorder="1"/>
    <xf numFmtId="0" fontId="19" fillId="8" borderId="10" xfId="1" applyFont="1">
      <alignment horizontal="centerContinuous" wrapText="1"/>
    </xf>
    <xf numFmtId="0" fontId="17" fillId="2" borderId="9" xfId="0" applyFont="1" applyFill="1" applyBorder="1" applyAlignment="1">
      <alignment horizontal="centerContinuous" wrapText="1"/>
    </xf>
    <xf numFmtId="0" fontId="13" fillId="2" borderId="9" xfId="0" applyFont="1" applyFill="1" applyBorder="1" applyAlignment="1">
      <alignment wrapText="1"/>
    </xf>
    <xf numFmtId="0" fontId="0" fillId="9" borderId="9" xfId="0" applyFill="1" applyBorder="1"/>
    <xf numFmtId="0" fontId="13" fillId="4" borderId="12" xfId="0" applyFont="1" applyFill="1" applyBorder="1" applyAlignment="1">
      <alignment horizontal="center" vertical="center" textRotation="180" wrapText="1"/>
    </xf>
    <xf numFmtId="0" fontId="13" fillId="4" borderId="13" xfId="0" applyFont="1" applyFill="1" applyBorder="1" applyAlignment="1">
      <alignment horizontal="center" vertical="center" textRotation="180" wrapText="1"/>
    </xf>
    <xf numFmtId="0" fontId="13" fillId="4" borderId="14" xfId="0" applyFont="1" applyFill="1" applyBorder="1" applyAlignment="1">
      <alignment horizontal="center" vertical="center" textRotation="180" wrapText="1"/>
    </xf>
  </cellXfs>
  <cellStyles count="2">
    <cellStyle name="Normal" xfId="0" builtinId="0"/>
    <cellStyle name="YellowCAS" xfId="1" xr:uid="{30F4B3CE-A849-4B40-8E92-E5C0A7738955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72F6EA9C-9FBE-4FF6-9E2F-3954C9B179A0}">
      <tableStyleElement type="wholeTable" dxfId="1"/>
      <tableStyleElement type="headerRow" dxfId="0"/>
    </tableStyle>
  </tableStyles>
  <colors>
    <mruColors>
      <color rgb="FF0000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196340</xdr:colOff>
      <xdr:row>9</xdr:row>
      <xdr:rowOff>39047</xdr:rowOff>
    </xdr:from>
    <xdr:to>
      <xdr:col>6</xdr:col>
      <xdr:colOff>171450</xdr:colOff>
      <xdr:row>19</xdr:row>
      <xdr:rowOff>257175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CA094AA-B55E-470B-8A97-9566A4E021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076" b="18454"/>
        <a:stretch/>
      </xdr:blipFill>
      <xdr:spPr>
        <a:xfrm>
          <a:off x="710690" y="2963222"/>
          <a:ext cx="3413635" cy="3380428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9</xdr:row>
      <xdr:rowOff>30639</xdr:rowOff>
    </xdr:from>
    <xdr:to>
      <xdr:col>16</xdr:col>
      <xdr:colOff>381001</xdr:colOff>
      <xdr:row>17</xdr:row>
      <xdr:rowOff>279111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5485165-E157-4E38-8B36-B66361978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2954814"/>
          <a:ext cx="7153276" cy="2801172"/>
        </a:xfrm>
        <a:prstGeom prst="rect">
          <a:avLst/>
        </a:prstGeom>
      </xdr:spPr>
    </xdr:pic>
    <xdr:clientData/>
  </xdr:twoCellAnchor>
  <xdr:twoCellAnchor editAs="oneCell">
    <xdr:from>
      <xdr:col>15</xdr:col>
      <xdr:colOff>371475</xdr:colOff>
      <xdr:row>15</xdr:row>
      <xdr:rowOff>192903</xdr:rowOff>
    </xdr:from>
    <xdr:to>
      <xdr:col>16</xdr:col>
      <xdr:colOff>618565</xdr:colOff>
      <xdr:row>19</xdr:row>
      <xdr:rowOff>251602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55E104-E330-4C7D-BB36-ECA6114EF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5060178"/>
          <a:ext cx="942415" cy="12778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2010BusnMathCh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ll%20classes\135\content\ch05\135ch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ics"/>
      <sheetName val="Time In Excel"/>
      <sheetName val="Time In Excel (an)"/>
      <sheetName val="Time Sheets"/>
      <sheetName val="Gross&amp;Overtime-M1"/>
      <sheetName val="Time Sheets (an)"/>
      <sheetName val="Gross&amp;Overtime-M1 (an)"/>
      <sheetName val="Special HW ==&gt;&gt;"/>
      <sheetName val="HW(1)part1"/>
      <sheetName val="HW(1)part2"/>
      <sheetName val="HW(1)part1 (an)"/>
      <sheetName val="HW(1)part2 (an)"/>
      <sheetName val="Continue 6.1 ==&gt;&gt;"/>
      <sheetName val="G&amp;O-M1-2ndEx"/>
      <sheetName val="G&amp;O-M1-2ndEx (an)"/>
      <sheetName val="G&amp;O-M2"/>
      <sheetName val="G&amp;O-M2 (an)"/>
      <sheetName val="G&amp;O-M3"/>
      <sheetName val="G&amp;O-M3 (an)"/>
      <sheetName val="OT Terms"/>
      <sheetName val="Salaried Overtime"/>
      <sheetName val="Salaried Overtime (an)"/>
      <sheetName val="Equivalent Earnings"/>
      <sheetName val="Equivalent Earnings (an)"/>
      <sheetName val="6.2 Incentives"/>
      <sheetName val="I(1)"/>
      <sheetName val="I(1an)"/>
      <sheetName val="I(2)"/>
      <sheetName val="I(2an)"/>
      <sheetName val="I(3)"/>
      <sheetName val="I(3an)"/>
      <sheetName val="I(4)"/>
      <sheetName val="I(4an)"/>
      <sheetName val="I(5)"/>
      <sheetName val="I(5an)"/>
      <sheetName val="I(6)"/>
      <sheetName val="I(6an)"/>
      <sheetName val="I(7)"/>
      <sheetName val="I(7an)"/>
      <sheetName val="I(8)"/>
      <sheetName val="I(8an)"/>
      <sheetName val="6.3 and 6.4 Deductions"/>
      <sheetName val="Gross and Net"/>
      <sheetName val="Social Security"/>
      <sheetName val="FICA Calc."/>
      <sheetName val="FICA Calc. (an)"/>
      <sheetName val="Disability Deduction"/>
      <sheetName val="Disability Deduction (an)"/>
      <sheetName val="Income Tax Withholdings"/>
      <sheetName val="Wage Bracket Method"/>
      <sheetName val="WB(2)"/>
      <sheetName val="WB(3)"/>
      <sheetName val="WB(4)"/>
      <sheetName val="PM(1)"/>
      <sheetName val="PM(1an)"/>
      <sheetName val="PM(2)"/>
      <sheetName val="PM(2an)"/>
      <sheetName val="PM(3)"/>
      <sheetName val="PM(3an)"/>
      <sheetName val="PM(4)"/>
      <sheetName val="PM(4an)"/>
      <sheetName val="State Withholding Tax"/>
      <sheetName val="Total Owed to the IRS"/>
      <sheetName val="HW ==&gt;&gt;"/>
      <sheetName val="6(1)"/>
      <sheetName val="6(2)"/>
      <sheetName val="6(3)"/>
      <sheetName val="6(4) P 3 and 4"/>
      <sheetName val="Wage Bracket Tables For HW==&gt;&gt;"/>
      <sheetName val="Single Weekly"/>
      <sheetName val="Married Weekly"/>
      <sheetName val="Single Monthly"/>
      <sheetName val="Married Monthly"/>
      <sheetName val="6(4) P(19)"/>
      <sheetName val="6(4) P(22)"/>
      <sheetName val="6(4) P(26)"/>
      <sheetName val="Variable Rates"/>
      <sheetName val="VLOOKUPComm"/>
      <sheetName val="Formulas"/>
      <sheetName val="BoomManyPieceWork"/>
      <sheetName val="BoomerangCommission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0">
          <cell r="E10">
            <v>230</v>
          </cell>
          <cell r="F10">
            <v>240</v>
          </cell>
          <cell r="G10">
            <v>11</v>
          </cell>
          <cell r="H10">
            <v>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P10">
            <v>450</v>
          </cell>
          <cell r="Q10">
            <v>460</v>
          </cell>
          <cell r="R10">
            <v>15</v>
          </cell>
          <cell r="S10">
            <v>8</v>
          </cell>
          <cell r="T10">
            <v>1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A10">
            <v>1360</v>
          </cell>
          <cell r="AB10">
            <v>1400</v>
          </cell>
          <cell r="AC10">
            <v>104</v>
          </cell>
          <cell r="AD10">
            <v>58</v>
          </cell>
          <cell r="AE10">
            <v>17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2080</v>
          </cell>
          <cell r="AM10">
            <v>2120</v>
          </cell>
          <cell r="AN10">
            <v>82</v>
          </cell>
          <cell r="AO10">
            <v>48</v>
          </cell>
          <cell r="AP10">
            <v>18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E11">
            <v>240</v>
          </cell>
          <cell r="F11">
            <v>250</v>
          </cell>
          <cell r="G11">
            <v>13</v>
          </cell>
          <cell r="H11">
            <v>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460</v>
          </cell>
          <cell r="Q11">
            <v>470</v>
          </cell>
          <cell r="R11">
            <v>16</v>
          </cell>
          <cell r="S11">
            <v>9</v>
          </cell>
          <cell r="T11">
            <v>2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1400</v>
          </cell>
          <cell r="AB11">
            <v>1440</v>
          </cell>
          <cell r="AC11">
            <v>110</v>
          </cell>
          <cell r="AD11">
            <v>64</v>
          </cell>
          <cell r="AE11">
            <v>21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L11">
            <v>2120</v>
          </cell>
          <cell r="AM11">
            <v>2160</v>
          </cell>
          <cell r="AN11">
            <v>88</v>
          </cell>
          <cell r="AO11">
            <v>52</v>
          </cell>
          <cell r="AP11">
            <v>22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E12">
            <v>250</v>
          </cell>
          <cell r="F12">
            <v>260</v>
          </cell>
          <cell r="G12">
            <v>14</v>
          </cell>
          <cell r="H12">
            <v>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470</v>
          </cell>
          <cell r="Q12">
            <v>480</v>
          </cell>
          <cell r="R12">
            <v>17</v>
          </cell>
          <cell r="S12">
            <v>10</v>
          </cell>
          <cell r="T12">
            <v>3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>
            <v>1440</v>
          </cell>
          <cell r="AB12">
            <v>1480</v>
          </cell>
          <cell r="AC12">
            <v>116</v>
          </cell>
          <cell r="AD12">
            <v>70</v>
          </cell>
          <cell r="AE12">
            <v>25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L12">
            <v>2160</v>
          </cell>
          <cell r="AM12">
            <v>2200</v>
          </cell>
          <cell r="AN12">
            <v>94</v>
          </cell>
          <cell r="AO12">
            <v>56</v>
          </cell>
          <cell r="AP12">
            <v>26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E13">
            <v>260</v>
          </cell>
          <cell r="F13">
            <v>270</v>
          </cell>
          <cell r="G13">
            <v>16</v>
          </cell>
          <cell r="H13">
            <v>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480</v>
          </cell>
          <cell r="Q13">
            <v>490</v>
          </cell>
          <cell r="R13">
            <v>19</v>
          </cell>
          <cell r="S13">
            <v>11</v>
          </cell>
          <cell r="T13">
            <v>4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A13">
            <v>1480</v>
          </cell>
          <cell r="AB13">
            <v>1520</v>
          </cell>
          <cell r="AC13">
            <v>122</v>
          </cell>
          <cell r="AD13">
            <v>76</v>
          </cell>
          <cell r="AE13">
            <v>31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L13">
            <v>2200</v>
          </cell>
          <cell r="AM13">
            <v>2240</v>
          </cell>
          <cell r="AN13">
            <v>100</v>
          </cell>
          <cell r="AO13">
            <v>60</v>
          </cell>
          <cell r="AP13">
            <v>30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E14">
            <v>270</v>
          </cell>
          <cell r="F14">
            <v>280</v>
          </cell>
          <cell r="G14">
            <v>17</v>
          </cell>
          <cell r="H14">
            <v>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490</v>
          </cell>
          <cell r="Q14">
            <v>500</v>
          </cell>
          <cell r="R14">
            <v>20</v>
          </cell>
          <cell r="S14">
            <v>12</v>
          </cell>
          <cell r="T14">
            <v>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A14">
            <v>1520</v>
          </cell>
          <cell r="AB14">
            <v>1560</v>
          </cell>
          <cell r="AC14">
            <v>128</v>
          </cell>
          <cell r="AD14">
            <v>82</v>
          </cell>
          <cell r="AE14">
            <v>37</v>
          </cell>
          <cell r="AF14">
            <v>3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L14">
            <v>2240</v>
          </cell>
          <cell r="AM14">
            <v>2280</v>
          </cell>
          <cell r="AN14">
            <v>106</v>
          </cell>
          <cell r="AO14">
            <v>64</v>
          </cell>
          <cell r="AP14">
            <v>34</v>
          </cell>
          <cell r="AQ14">
            <v>4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E15">
            <v>280</v>
          </cell>
          <cell r="F15">
            <v>290</v>
          </cell>
          <cell r="G15">
            <v>19</v>
          </cell>
          <cell r="H15">
            <v>8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500</v>
          </cell>
          <cell r="Q15">
            <v>510</v>
          </cell>
          <cell r="R15">
            <v>22</v>
          </cell>
          <cell r="S15">
            <v>13</v>
          </cell>
          <cell r="T15">
            <v>6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1560</v>
          </cell>
          <cell r="AB15">
            <v>1600</v>
          </cell>
          <cell r="AC15">
            <v>134</v>
          </cell>
          <cell r="AD15">
            <v>88</v>
          </cell>
          <cell r="AE15">
            <v>43</v>
          </cell>
          <cell r="AF15">
            <v>7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L15">
            <v>2280</v>
          </cell>
          <cell r="AM15">
            <v>2320</v>
          </cell>
          <cell r="AN15">
            <v>112</v>
          </cell>
          <cell r="AO15">
            <v>68</v>
          </cell>
          <cell r="AP15">
            <v>38</v>
          </cell>
          <cell r="AQ15">
            <v>8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</row>
        <row r="16">
          <cell r="E16">
            <v>290</v>
          </cell>
          <cell r="F16">
            <v>300</v>
          </cell>
          <cell r="G16">
            <v>20</v>
          </cell>
          <cell r="H16">
            <v>10</v>
          </cell>
          <cell r="I16">
            <v>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510</v>
          </cell>
          <cell r="Q16">
            <v>520</v>
          </cell>
          <cell r="R16">
            <v>23</v>
          </cell>
          <cell r="S16">
            <v>14</v>
          </cell>
          <cell r="T16">
            <v>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AA16">
            <v>1600</v>
          </cell>
          <cell r="AB16">
            <v>1640</v>
          </cell>
          <cell r="AC16">
            <v>140</v>
          </cell>
          <cell r="AD16">
            <v>94</v>
          </cell>
          <cell r="AE16">
            <v>49</v>
          </cell>
          <cell r="AF16">
            <v>11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L16">
            <v>2320</v>
          </cell>
          <cell r="AM16">
            <v>2360</v>
          </cell>
          <cell r="AN16">
            <v>118</v>
          </cell>
          <cell r="AO16">
            <v>72</v>
          </cell>
          <cell r="AP16">
            <v>42</v>
          </cell>
          <cell r="AQ16">
            <v>12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E17">
            <v>300</v>
          </cell>
          <cell r="F17">
            <v>310</v>
          </cell>
          <cell r="G17">
            <v>22</v>
          </cell>
          <cell r="H17">
            <v>11</v>
          </cell>
          <cell r="I17">
            <v>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520</v>
          </cell>
          <cell r="Q17">
            <v>530</v>
          </cell>
          <cell r="R17">
            <v>25</v>
          </cell>
          <cell r="S17">
            <v>15</v>
          </cell>
          <cell r="T17">
            <v>8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1640</v>
          </cell>
          <cell r="AB17">
            <v>1680</v>
          </cell>
          <cell r="AC17">
            <v>146</v>
          </cell>
          <cell r="AD17">
            <v>100</v>
          </cell>
          <cell r="AE17">
            <v>55</v>
          </cell>
          <cell r="AF17">
            <v>15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L17">
            <v>2360</v>
          </cell>
          <cell r="AM17">
            <v>2400</v>
          </cell>
          <cell r="AN17">
            <v>124</v>
          </cell>
          <cell r="AO17">
            <v>78</v>
          </cell>
          <cell r="AP17">
            <v>46</v>
          </cell>
          <cell r="AQ17">
            <v>16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E18">
            <v>310</v>
          </cell>
          <cell r="F18">
            <v>320</v>
          </cell>
          <cell r="G18">
            <v>23</v>
          </cell>
          <cell r="H18">
            <v>13</v>
          </cell>
          <cell r="I18">
            <v>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530</v>
          </cell>
          <cell r="Q18">
            <v>540</v>
          </cell>
          <cell r="R18">
            <v>26</v>
          </cell>
          <cell r="S18">
            <v>16</v>
          </cell>
          <cell r="T18">
            <v>9</v>
          </cell>
          <cell r="U18">
            <v>2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AA18">
            <v>1680</v>
          </cell>
          <cell r="AB18">
            <v>1720</v>
          </cell>
          <cell r="AC18">
            <v>152</v>
          </cell>
          <cell r="AD18">
            <v>106</v>
          </cell>
          <cell r="AE18">
            <v>61</v>
          </cell>
          <cell r="AF18">
            <v>19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L18">
            <v>2400</v>
          </cell>
          <cell r="AM18">
            <v>2440</v>
          </cell>
          <cell r="AN18">
            <v>130</v>
          </cell>
          <cell r="AO18">
            <v>84</v>
          </cell>
          <cell r="AP18">
            <v>50</v>
          </cell>
          <cell r="AQ18">
            <v>20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E19">
            <v>320</v>
          </cell>
          <cell r="F19">
            <v>330</v>
          </cell>
          <cell r="G19">
            <v>25</v>
          </cell>
          <cell r="H19">
            <v>14</v>
          </cell>
          <cell r="I19">
            <v>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540</v>
          </cell>
          <cell r="Q19">
            <v>550</v>
          </cell>
          <cell r="R19">
            <v>28</v>
          </cell>
          <cell r="S19">
            <v>17</v>
          </cell>
          <cell r="T19">
            <v>10</v>
          </cell>
          <cell r="U19">
            <v>3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AA19">
            <v>1720</v>
          </cell>
          <cell r="AB19">
            <v>1760</v>
          </cell>
          <cell r="AC19">
            <v>158</v>
          </cell>
          <cell r="AD19">
            <v>112</v>
          </cell>
          <cell r="AE19">
            <v>67</v>
          </cell>
          <cell r="AF19">
            <v>23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2440</v>
          </cell>
          <cell r="AM19">
            <v>2480</v>
          </cell>
          <cell r="AN19">
            <v>136</v>
          </cell>
          <cell r="AO19">
            <v>90</v>
          </cell>
          <cell r="AP19">
            <v>54</v>
          </cell>
          <cell r="AQ19">
            <v>24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E20">
            <v>330</v>
          </cell>
          <cell r="F20">
            <v>340</v>
          </cell>
          <cell r="G20">
            <v>26</v>
          </cell>
          <cell r="H20">
            <v>16</v>
          </cell>
          <cell r="I20">
            <v>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550</v>
          </cell>
          <cell r="Q20">
            <v>560</v>
          </cell>
          <cell r="R20">
            <v>29</v>
          </cell>
          <cell r="S20">
            <v>19</v>
          </cell>
          <cell r="T20">
            <v>11</v>
          </cell>
          <cell r="U20">
            <v>4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1760</v>
          </cell>
          <cell r="AB20">
            <v>1800</v>
          </cell>
          <cell r="AC20">
            <v>164</v>
          </cell>
          <cell r="AD20">
            <v>118</v>
          </cell>
          <cell r="AE20">
            <v>73</v>
          </cell>
          <cell r="AF20">
            <v>27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2480</v>
          </cell>
          <cell r="AM20">
            <v>2520</v>
          </cell>
          <cell r="AN20">
            <v>142</v>
          </cell>
          <cell r="AO20">
            <v>96</v>
          </cell>
          <cell r="AP20">
            <v>58</v>
          </cell>
          <cell r="AQ20">
            <v>28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E21">
            <v>340</v>
          </cell>
          <cell r="F21">
            <v>350</v>
          </cell>
          <cell r="G21">
            <v>28</v>
          </cell>
          <cell r="H21">
            <v>17</v>
          </cell>
          <cell r="I21">
            <v>7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560</v>
          </cell>
          <cell r="Q21">
            <v>570</v>
          </cell>
          <cell r="R21">
            <v>31</v>
          </cell>
          <cell r="S21">
            <v>20</v>
          </cell>
          <cell r="T21">
            <v>12</v>
          </cell>
          <cell r="U21">
            <v>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1800</v>
          </cell>
          <cell r="AB21">
            <v>1840</v>
          </cell>
          <cell r="AC21">
            <v>170</v>
          </cell>
          <cell r="AD21">
            <v>124</v>
          </cell>
          <cell r="AE21">
            <v>79</v>
          </cell>
          <cell r="AF21">
            <v>33</v>
          </cell>
          <cell r="AG21">
            <v>1</v>
          </cell>
          <cell r="AH21">
            <v>0</v>
          </cell>
          <cell r="AI21">
            <v>0</v>
          </cell>
          <cell r="AJ21">
            <v>0</v>
          </cell>
          <cell r="AL21">
            <v>2520</v>
          </cell>
          <cell r="AM21">
            <v>2560</v>
          </cell>
          <cell r="AN21">
            <v>148</v>
          </cell>
          <cell r="AO21">
            <v>102</v>
          </cell>
          <cell r="AP21">
            <v>62</v>
          </cell>
          <cell r="AQ21">
            <v>32</v>
          </cell>
          <cell r="AR21">
            <v>1</v>
          </cell>
          <cell r="AS21">
            <v>0</v>
          </cell>
          <cell r="AT21">
            <v>0</v>
          </cell>
          <cell r="AU21">
            <v>0</v>
          </cell>
        </row>
        <row r="22">
          <cell r="E22">
            <v>350</v>
          </cell>
          <cell r="F22">
            <v>360</v>
          </cell>
          <cell r="G22">
            <v>29</v>
          </cell>
          <cell r="H22">
            <v>19</v>
          </cell>
          <cell r="I22">
            <v>8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570</v>
          </cell>
          <cell r="Q22">
            <v>580</v>
          </cell>
          <cell r="R22">
            <v>32</v>
          </cell>
          <cell r="S22">
            <v>22</v>
          </cell>
          <cell r="T22">
            <v>13</v>
          </cell>
          <cell r="U22">
            <v>6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1840</v>
          </cell>
          <cell r="AB22">
            <v>1880</v>
          </cell>
          <cell r="AC22">
            <v>176</v>
          </cell>
          <cell r="AD22">
            <v>130</v>
          </cell>
          <cell r="AE22">
            <v>85</v>
          </cell>
          <cell r="AF22">
            <v>39</v>
          </cell>
          <cell r="AG22">
            <v>5</v>
          </cell>
          <cell r="AH22">
            <v>0</v>
          </cell>
          <cell r="AI22">
            <v>0</v>
          </cell>
          <cell r="AJ22">
            <v>0</v>
          </cell>
          <cell r="AL22">
            <v>2560</v>
          </cell>
          <cell r="AM22">
            <v>2600</v>
          </cell>
          <cell r="AN22">
            <v>154</v>
          </cell>
          <cell r="AO22">
            <v>108</v>
          </cell>
          <cell r="AP22">
            <v>66</v>
          </cell>
          <cell r="AQ22">
            <v>36</v>
          </cell>
          <cell r="AR22">
            <v>5</v>
          </cell>
          <cell r="AS22">
            <v>0</v>
          </cell>
          <cell r="AT22">
            <v>0</v>
          </cell>
          <cell r="AU22">
            <v>0</v>
          </cell>
        </row>
        <row r="23">
          <cell r="E23">
            <v>360</v>
          </cell>
          <cell r="F23">
            <v>370</v>
          </cell>
          <cell r="G23">
            <v>31</v>
          </cell>
          <cell r="H23">
            <v>20</v>
          </cell>
          <cell r="I23">
            <v>10</v>
          </cell>
          <cell r="J23">
            <v>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580</v>
          </cell>
          <cell r="Q23">
            <v>590</v>
          </cell>
          <cell r="R23">
            <v>34</v>
          </cell>
          <cell r="S23">
            <v>23</v>
          </cell>
          <cell r="T23">
            <v>14</v>
          </cell>
          <cell r="U23">
            <v>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A23">
            <v>1880</v>
          </cell>
          <cell r="AB23">
            <v>1920</v>
          </cell>
          <cell r="AC23">
            <v>182</v>
          </cell>
          <cell r="AD23">
            <v>136</v>
          </cell>
          <cell r="AE23">
            <v>91</v>
          </cell>
          <cell r="AF23">
            <v>45</v>
          </cell>
          <cell r="AG23">
            <v>9</v>
          </cell>
          <cell r="AH23">
            <v>0</v>
          </cell>
          <cell r="AI23">
            <v>0</v>
          </cell>
          <cell r="AJ23">
            <v>0</v>
          </cell>
          <cell r="AL23">
            <v>2600</v>
          </cell>
          <cell r="AM23">
            <v>2640</v>
          </cell>
          <cell r="AN23">
            <v>160</v>
          </cell>
          <cell r="AO23">
            <v>114</v>
          </cell>
          <cell r="AP23">
            <v>70</v>
          </cell>
          <cell r="AQ23">
            <v>40</v>
          </cell>
          <cell r="AR23">
            <v>9</v>
          </cell>
          <cell r="AS23">
            <v>0</v>
          </cell>
          <cell r="AT23">
            <v>0</v>
          </cell>
          <cell r="AU23">
            <v>0</v>
          </cell>
        </row>
        <row r="24">
          <cell r="E24">
            <v>370</v>
          </cell>
          <cell r="F24">
            <v>380</v>
          </cell>
          <cell r="G24">
            <v>32</v>
          </cell>
          <cell r="H24">
            <v>22</v>
          </cell>
          <cell r="I24">
            <v>11</v>
          </cell>
          <cell r="J24">
            <v>3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590</v>
          </cell>
          <cell r="Q24">
            <v>600</v>
          </cell>
          <cell r="R24">
            <v>35</v>
          </cell>
          <cell r="S24">
            <v>25</v>
          </cell>
          <cell r="T24">
            <v>15</v>
          </cell>
          <cell r="U24">
            <v>8</v>
          </cell>
          <cell r="V24">
            <v>1</v>
          </cell>
          <cell r="W24">
            <v>0</v>
          </cell>
          <cell r="X24">
            <v>0</v>
          </cell>
          <cell r="Y24">
            <v>0</v>
          </cell>
          <cell r="AA24">
            <v>1920</v>
          </cell>
          <cell r="AB24">
            <v>1960</v>
          </cell>
          <cell r="AC24">
            <v>188</v>
          </cell>
          <cell r="AD24">
            <v>142</v>
          </cell>
          <cell r="AE24">
            <v>97</v>
          </cell>
          <cell r="AF24">
            <v>51</v>
          </cell>
          <cell r="AG24">
            <v>13</v>
          </cell>
          <cell r="AH24">
            <v>0</v>
          </cell>
          <cell r="AI24">
            <v>0</v>
          </cell>
          <cell r="AJ24">
            <v>0</v>
          </cell>
          <cell r="AL24">
            <v>2640</v>
          </cell>
          <cell r="AM24">
            <v>2680</v>
          </cell>
          <cell r="AN24">
            <v>166</v>
          </cell>
          <cell r="AO24">
            <v>120</v>
          </cell>
          <cell r="AP24">
            <v>75</v>
          </cell>
          <cell r="AQ24">
            <v>44</v>
          </cell>
          <cell r="AR24">
            <v>13</v>
          </cell>
          <cell r="AS24">
            <v>0</v>
          </cell>
          <cell r="AT24">
            <v>0</v>
          </cell>
          <cell r="AU24">
            <v>0</v>
          </cell>
        </row>
        <row r="25">
          <cell r="E25">
            <v>380</v>
          </cell>
          <cell r="F25">
            <v>390</v>
          </cell>
          <cell r="G25">
            <v>34</v>
          </cell>
          <cell r="H25">
            <v>23</v>
          </cell>
          <cell r="I25">
            <v>13</v>
          </cell>
          <cell r="J25">
            <v>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600</v>
          </cell>
          <cell r="Q25">
            <v>610</v>
          </cell>
          <cell r="R25">
            <v>37</v>
          </cell>
          <cell r="S25">
            <v>26</v>
          </cell>
          <cell r="T25">
            <v>16</v>
          </cell>
          <cell r="U25">
            <v>9</v>
          </cell>
          <cell r="V25">
            <v>2</v>
          </cell>
          <cell r="W25">
            <v>0</v>
          </cell>
          <cell r="X25">
            <v>0</v>
          </cell>
          <cell r="Y25">
            <v>0</v>
          </cell>
          <cell r="AA25">
            <v>1960</v>
          </cell>
          <cell r="AB25">
            <v>2000</v>
          </cell>
          <cell r="AC25">
            <v>194</v>
          </cell>
          <cell r="AD25">
            <v>148</v>
          </cell>
          <cell r="AE25">
            <v>103</v>
          </cell>
          <cell r="AF25">
            <v>57</v>
          </cell>
          <cell r="AG25">
            <v>17</v>
          </cell>
          <cell r="AH25">
            <v>0</v>
          </cell>
          <cell r="AI25">
            <v>0</v>
          </cell>
          <cell r="AJ25">
            <v>0</v>
          </cell>
          <cell r="AL25">
            <v>2680</v>
          </cell>
          <cell r="AM25">
            <v>2720</v>
          </cell>
          <cell r="AN25">
            <v>172</v>
          </cell>
          <cell r="AO25">
            <v>126</v>
          </cell>
          <cell r="AP25">
            <v>81</v>
          </cell>
          <cell r="AQ25">
            <v>48</v>
          </cell>
          <cell r="AR25">
            <v>17</v>
          </cell>
          <cell r="AS25">
            <v>0</v>
          </cell>
          <cell r="AT25">
            <v>0</v>
          </cell>
          <cell r="AU25">
            <v>0</v>
          </cell>
        </row>
        <row r="26">
          <cell r="E26">
            <v>390</v>
          </cell>
          <cell r="F26">
            <v>400</v>
          </cell>
          <cell r="G26">
            <v>35</v>
          </cell>
          <cell r="H26">
            <v>25</v>
          </cell>
          <cell r="I26">
            <v>14</v>
          </cell>
          <cell r="J26">
            <v>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610</v>
          </cell>
          <cell r="Q26">
            <v>620</v>
          </cell>
          <cell r="R26">
            <v>38</v>
          </cell>
          <cell r="S26">
            <v>28</v>
          </cell>
          <cell r="T26">
            <v>17</v>
          </cell>
          <cell r="U26">
            <v>10</v>
          </cell>
          <cell r="V26">
            <v>3</v>
          </cell>
          <cell r="W26">
            <v>0</v>
          </cell>
          <cell r="X26">
            <v>0</v>
          </cell>
          <cell r="Y26">
            <v>0</v>
          </cell>
          <cell r="AA26">
            <v>2000</v>
          </cell>
          <cell r="AB26">
            <v>2040</v>
          </cell>
          <cell r="AC26">
            <v>200</v>
          </cell>
          <cell r="AD26">
            <v>154</v>
          </cell>
          <cell r="AE26">
            <v>109</v>
          </cell>
          <cell r="AF26">
            <v>63</v>
          </cell>
          <cell r="AG26">
            <v>21</v>
          </cell>
          <cell r="AH26">
            <v>0</v>
          </cell>
          <cell r="AI26">
            <v>0</v>
          </cell>
          <cell r="AJ26">
            <v>0</v>
          </cell>
          <cell r="AL26">
            <v>2720</v>
          </cell>
          <cell r="AM26">
            <v>2760</v>
          </cell>
          <cell r="AN26">
            <v>178</v>
          </cell>
          <cell r="AO26">
            <v>132</v>
          </cell>
          <cell r="AP26">
            <v>87</v>
          </cell>
          <cell r="AQ26">
            <v>52</v>
          </cell>
          <cell r="AR26">
            <v>21</v>
          </cell>
          <cell r="AS26">
            <v>0</v>
          </cell>
          <cell r="AT26">
            <v>0</v>
          </cell>
          <cell r="AU26">
            <v>0</v>
          </cell>
        </row>
        <row r="27">
          <cell r="E27">
            <v>400</v>
          </cell>
          <cell r="F27">
            <v>410</v>
          </cell>
          <cell r="G27">
            <v>37</v>
          </cell>
          <cell r="H27">
            <v>26</v>
          </cell>
          <cell r="I27">
            <v>16</v>
          </cell>
          <cell r="J27">
            <v>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620</v>
          </cell>
          <cell r="Q27">
            <v>630</v>
          </cell>
          <cell r="R27">
            <v>40</v>
          </cell>
          <cell r="S27">
            <v>29</v>
          </cell>
          <cell r="T27">
            <v>19</v>
          </cell>
          <cell r="U27">
            <v>11</v>
          </cell>
          <cell r="V27">
            <v>4</v>
          </cell>
          <cell r="W27">
            <v>0</v>
          </cell>
          <cell r="X27">
            <v>0</v>
          </cell>
          <cell r="Y27">
            <v>0</v>
          </cell>
          <cell r="AA27">
            <v>2040</v>
          </cell>
          <cell r="AB27">
            <v>2080</v>
          </cell>
          <cell r="AC27">
            <v>206</v>
          </cell>
          <cell r="AD27">
            <v>160</v>
          </cell>
          <cell r="AE27">
            <v>115</v>
          </cell>
          <cell r="AF27">
            <v>69</v>
          </cell>
          <cell r="AG27">
            <v>25</v>
          </cell>
          <cell r="AH27">
            <v>0</v>
          </cell>
          <cell r="AI27">
            <v>0</v>
          </cell>
          <cell r="AJ27">
            <v>0</v>
          </cell>
          <cell r="AL27">
            <v>2760</v>
          </cell>
          <cell r="AM27">
            <v>2800</v>
          </cell>
          <cell r="AN27">
            <v>184</v>
          </cell>
          <cell r="AO27">
            <v>138</v>
          </cell>
          <cell r="AP27">
            <v>93</v>
          </cell>
          <cell r="AQ27">
            <v>56</v>
          </cell>
          <cell r="AR27">
            <v>25</v>
          </cell>
          <cell r="AS27">
            <v>0</v>
          </cell>
          <cell r="AT27">
            <v>0</v>
          </cell>
          <cell r="AU27">
            <v>0</v>
          </cell>
        </row>
        <row r="28">
          <cell r="E28">
            <v>410</v>
          </cell>
          <cell r="F28">
            <v>420</v>
          </cell>
          <cell r="G28">
            <v>38</v>
          </cell>
          <cell r="H28">
            <v>28</v>
          </cell>
          <cell r="I28">
            <v>17</v>
          </cell>
          <cell r="J28">
            <v>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630</v>
          </cell>
          <cell r="Q28">
            <v>640</v>
          </cell>
          <cell r="R28">
            <v>41</v>
          </cell>
          <cell r="S28">
            <v>31</v>
          </cell>
          <cell r="T28">
            <v>20</v>
          </cell>
          <cell r="U28">
            <v>12</v>
          </cell>
          <cell r="V28">
            <v>5</v>
          </cell>
          <cell r="W28">
            <v>0</v>
          </cell>
          <cell r="X28">
            <v>0</v>
          </cell>
          <cell r="Y28">
            <v>0</v>
          </cell>
          <cell r="AA28">
            <v>2080</v>
          </cell>
          <cell r="AB28">
            <v>2120</v>
          </cell>
          <cell r="AC28">
            <v>212</v>
          </cell>
          <cell r="AD28">
            <v>166</v>
          </cell>
          <cell r="AE28">
            <v>121</v>
          </cell>
          <cell r="AF28">
            <v>75</v>
          </cell>
          <cell r="AG28">
            <v>29</v>
          </cell>
          <cell r="AH28">
            <v>0</v>
          </cell>
          <cell r="AI28">
            <v>0</v>
          </cell>
          <cell r="AJ28">
            <v>0</v>
          </cell>
          <cell r="AL28">
            <v>2800</v>
          </cell>
          <cell r="AM28">
            <v>2840</v>
          </cell>
          <cell r="AN28">
            <v>190</v>
          </cell>
          <cell r="AO28">
            <v>144</v>
          </cell>
          <cell r="AP28">
            <v>99</v>
          </cell>
          <cell r="AQ28">
            <v>60</v>
          </cell>
          <cell r="AR28">
            <v>29</v>
          </cell>
          <cell r="AS28">
            <v>0</v>
          </cell>
          <cell r="AT28">
            <v>0</v>
          </cell>
          <cell r="AU28">
            <v>0</v>
          </cell>
        </row>
        <row r="29">
          <cell r="E29">
            <v>420</v>
          </cell>
          <cell r="F29">
            <v>430</v>
          </cell>
          <cell r="G29">
            <v>40</v>
          </cell>
          <cell r="H29">
            <v>29</v>
          </cell>
          <cell r="I29">
            <v>19</v>
          </cell>
          <cell r="J29">
            <v>8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P29">
            <v>640</v>
          </cell>
          <cell r="Q29">
            <v>650</v>
          </cell>
          <cell r="R29">
            <v>43</v>
          </cell>
          <cell r="S29">
            <v>32</v>
          </cell>
          <cell r="T29">
            <v>22</v>
          </cell>
          <cell r="U29">
            <v>13</v>
          </cell>
          <cell r="V29">
            <v>6</v>
          </cell>
          <cell r="W29">
            <v>0</v>
          </cell>
          <cell r="X29">
            <v>0</v>
          </cell>
          <cell r="Y29">
            <v>0</v>
          </cell>
          <cell r="AA29">
            <v>2120</v>
          </cell>
          <cell r="AB29">
            <v>2160</v>
          </cell>
          <cell r="AC29">
            <v>218</v>
          </cell>
          <cell r="AD29">
            <v>172</v>
          </cell>
          <cell r="AE29">
            <v>127</v>
          </cell>
          <cell r="AF29">
            <v>81</v>
          </cell>
          <cell r="AG29">
            <v>35</v>
          </cell>
          <cell r="AH29">
            <v>0</v>
          </cell>
          <cell r="AI29">
            <v>0</v>
          </cell>
          <cell r="AJ29">
            <v>0</v>
          </cell>
          <cell r="AL29">
            <v>2840</v>
          </cell>
          <cell r="AM29">
            <v>2880</v>
          </cell>
          <cell r="AN29">
            <v>196</v>
          </cell>
          <cell r="AO29">
            <v>150</v>
          </cell>
          <cell r="AP29">
            <v>105</v>
          </cell>
          <cell r="AQ29">
            <v>64</v>
          </cell>
          <cell r="AR29">
            <v>33</v>
          </cell>
          <cell r="AS29">
            <v>3</v>
          </cell>
          <cell r="AT29">
            <v>0</v>
          </cell>
          <cell r="AU29">
            <v>0</v>
          </cell>
        </row>
        <row r="30">
          <cell r="E30">
            <v>430</v>
          </cell>
          <cell r="F30">
            <v>440</v>
          </cell>
          <cell r="G30">
            <v>41</v>
          </cell>
          <cell r="H30">
            <v>31</v>
          </cell>
          <cell r="I30">
            <v>20</v>
          </cell>
          <cell r="J30">
            <v>10</v>
          </cell>
          <cell r="K30">
            <v>2</v>
          </cell>
          <cell r="L30">
            <v>0</v>
          </cell>
          <cell r="M30">
            <v>0</v>
          </cell>
          <cell r="N30">
            <v>0</v>
          </cell>
          <cell r="P30">
            <v>650</v>
          </cell>
          <cell r="Q30">
            <v>660</v>
          </cell>
          <cell r="R30">
            <v>44</v>
          </cell>
          <cell r="S30">
            <v>34</v>
          </cell>
          <cell r="T30">
            <v>23</v>
          </cell>
          <cell r="U30">
            <v>14</v>
          </cell>
          <cell r="V30">
            <v>7</v>
          </cell>
          <cell r="W30">
            <v>0</v>
          </cell>
          <cell r="X30">
            <v>0</v>
          </cell>
          <cell r="Y30">
            <v>0</v>
          </cell>
          <cell r="AA30">
            <v>2160</v>
          </cell>
          <cell r="AB30">
            <v>2200</v>
          </cell>
          <cell r="AC30">
            <v>224</v>
          </cell>
          <cell r="AD30">
            <v>178</v>
          </cell>
          <cell r="AE30">
            <v>133</v>
          </cell>
          <cell r="AF30">
            <v>87</v>
          </cell>
          <cell r="AG30">
            <v>41</v>
          </cell>
          <cell r="AH30">
            <v>6</v>
          </cell>
          <cell r="AI30">
            <v>0</v>
          </cell>
          <cell r="AJ30">
            <v>0</v>
          </cell>
          <cell r="AL30">
            <v>2880</v>
          </cell>
          <cell r="AM30">
            <v>2920</v>
          </cell>
          <cell r="AN30">
            <v>202</v>
          </cell>
          <cell r="AO30">
            <v>156</v>
          </cell>
          <cell r="AP30">
            <v>111</v>
          </cell>
          <cell r="AQ30">
            <v>68</v>
          </cell>
          <cell r="AR30">
            <v>37</v>
          </cell>
          <cell r="AS30">
            <v>7</v>
          </cell>
          <cell r="AT30">
            <v>0</v>
          </cell>
          <cell r="AU30">
            <v>0</v>
          </cell>
        </row>
        <row r="31">
          <cell r="E31">
            <v>440</v>
          </cell>
          <cell r="F31">
            <v>450</v>
          </cell>
          <cell r="G31">
            <v>43</v>
          </cell>
          <cell r="H31">
            <v>32</v>
          </cell>
          <cell r="I31">
            <v>22</v>
          </cell>
          <cell r="J31">
            <v>11</v>
          </cell>
          <cell r="K31">
            <v>3</v>
          </cell>
          <cell r="L31">
            <v>0</v>
          </cell>
          <cell r="M31">
            <v>0</v>
          </cell>
          <cell r="N31">
            <v>0</v>
          </cell>
          <cell r="P31">
            <v>660</v>
          </cell>
          <cell r="Q31">
            <v>670</v>
          </cell>
          <cell r="R31">
            <v>46</v>
          </cell>
          <cell r="S31">
            <v>35</v>
          </cell>
          <cell r="T31">
            <v>25</v>
          </cell>
          <cell r="U31">
            <v>15</v>
          </cell>
          <cell r="V31">
            <v>8</v>
          </cell>
          <cell r="W31">
            <v>1</v>
          </cell>
          <cell r="X31">
            <v>0</v>
          </cell>
          <cell r="Y31">
            <v>0</v>
          </cell>
          <cell r="AA31">
            <v>2200</v>
          </cell>
          <cell r="AB31">
            <v>2240</v>
          </cell>
          <cell r="AC31">
            <v>230</v>
          </cell>
          <cell r="AD31">
            <v>184</v>
          </cell>
          <cell r="AE31">
            <v>139</v>
          </cell>
          <cell r="AF31">
            <v>93</v>
          </cell>
          <cell r="AG31">
            <v>47</v>
          </cell>
          <cell r="AH31">
            <v>10</v>
          </cell>
          <cell r="AI31">
            <v>0</v>
          </cell>
          <cell r="AJ31">
            <v>0</v>
          </cell>
          <cell r="AL31">
            <v>2920</v>
          </cell>
          <cell r="AM31">
            <v>2960</v>
          </cell>
          <cell r="AN31">
            <v>208</v>
          </cell>
          <cell r="AO31">
            <v>162</v>
          </cell>
          <cell r="AP31">
            <v>117</v>
          </cell>
          <cell r="AQ31">
            <v>72</v>
          </cell>
          <cell r="AR31">
            <v>41</v>
          </cell>
          <cell r="AS31">
            <v>11</v>
          </cell>
          <cell r="AT31">
            <v>0</v>
          </cell>
          <cell r="AU31">
            <v>0</v>
          </cell>
        </row>
        <row r="32">
          <cell r="E32">
            <v>450</v>
          </cell>
          <cell r="F32">
            <v>460</v>
          </cell>
          <cell r="G32">
            <v>44</v>
          </cell>
          <cell r="H32">
            <v>34</v>
          </cell>
          <cell r="I32">
            <v>23</v>
          </cell>
          <cell r="J32">
            <v>13</v>
          </cell>
          <cell r="K32">
            <v>4</v>
          </cell>
          <cell r="L32">
            <v>0</v>
          </cell>
          <cell r="M32">
            <v>0</v>
          </cell>
          <cell r="N32">
            <v>0</v>
          </cell>
          <cell r="P32">
            <v>670</v>
          </cell>
          <cell r="Q32">
            <v>680</v>
          </cell>
          <cell r="R32">
            <v>47</v>
          </cell>
          <cell r="S32">
            <v>37</v>
          </cell>
          <cell r="T32">
            <v>26</v>
          </cell>
          <cell r="U32">
            <v>16</v>
          </cell>
          <cell r="V32">
            <v>9</v>
          </cell>
          <cell r="W32">
            <v>2</v>
          </cell>
          <cell r="X32">
            <v>0</v>
          </cell>
          <cell r="Y32">
            <v>0</v>
          </cell>
          <cell r="AA32">
            <v>2240</v>
          </cell>
          <cell r="AB32">
            <v>2280</v>
          </cell>
          <cell r="AC32">
            <v>236</v>
          </cell>
          <cell r="AD32">
            <v>190</v>
          </cell>
          <cell r="AE32">
            <v>145</v>
          </cell>
          <cell r="AF32">
            <v>99</v>
          </cell>
          <cell r="AG32">
            <v>53</v>
          </cell>
          <cell r="AH32">
            <v>14</v>
          </cell>
          <cell r="AI32">
            <v>0</v>
          </cell>
          <cell r="AJ32">
            <v>0</v>
          </cell>
          <cell r="AL32">
            <v>2960</v>
          </cell>
          <cell r="AM32">
            <v>3000</v>
          </cell>
          <cell r="AN32">
            <v>214</v>
          </cell>
          <cell r="AO32">
            <v>168</v>
          </cell>
          <cell r="AP32">
            <v>123</v>
          </cell>
          <cell r="AQ32">
            <v>77</v>
          </cell>
          <cell r="AR32">
            <v>45</v>
          </cell>
          <cell r="AS32">
            <v>15</v>
          </cell>
          <cell r="AT32">
            <v>0</v>
          </cell>
          <cell r="AU32">
            <v>0</v>
          </cell>
        </row>
        <row r="33">
          <cell r="E33">
            <v>460</v>
          </cell>
          <cell r="F33">
            <v>470</v>
          </cell>
          <cell r="G33">
            <v>46</v>
          </cell>
          <cell r="H33">
            <v>35</v>
          </cell>
          <cell r="I33">
            <v>25</v>
          </cell>
          <cell r="J33">
            <v>14</v>
          </cell>
          <cell r="K33">
            <v>5</v>
          </cell>
          <cell r="L33">
            <v>0</v>
          </cell>
          <cell r="M33">
            <v>0</v>
          </cell>
          <cell r="N33">
            <v>0</v>
          </cell>
          <cell r="P33">
            <v>680</v>
          </cell>
          <cell r="Q33">
            <v>690</v>
          </cell>
          <cell r="R33">
            <v>49</v>
          </cell>
          <cell r="S33">
            <v>38</v>
          </cell>
          <cell r="T33">
            <v>28</v>
          </cell>
          <cell r="U33">
            <v>17</v>
          </cell>
          <cell r="V33">
            <v>10</v>
          </cell>
          <cell r="W33">
            <v>3</v>
          </cell>
          <cell r="X33">
            <v>0</v>
          </cell>
          <cell r="Y33">
            <v>0</v>
          </cell>
          <cell r="AA33">
            <v>2280</v>
          </cell>
          <cell r="AB33">
            <v>2320</v>
          </cell>
          <cell r="AC33">
            <v>242</v>
          </cell>
          <cell r="AD33">
            <v>196</v>
          </cell>
          <cell r="AE33">
            <v>151</v>
          </cell>
          <cell r="AF33">
            <v>105</v>
          </cell>
          <cell r="AG33">
            <v>59</v>
          </cell>
          <cell r="AH33">
            <v>18</v>
          </cell>
          <cell r="AI33">
            <v>0</v>
          </cell>
          <cell r="AJ33">
            <v>0</v>
          </cell>
          <cell r="AL33">
            <v>3000</v>
          </cell>
          <cell r="AM33">
            <v>3040</v>
          </cell>
          <cell r="AN33">
            <v>220</v>
          </cell>
          <cell r="AO33">
            <v>174</v>
          </cell>
          <cell r="AP33">
            <v>129</v>
          </cell>
          <cell r="AQ33">
            <v>83</v>
          </cell>
          <cell r="AR33">
            <v>49</v>
          </cell>
          <cell r="AS33">
            <v>19</v>
          </cell>
          <cell r="AT33">
            <v>0</v>
          </cell>
          <cell r="AU33">
            <v>0</v>
          </cell>
        </row>
        <row r="34">
          <cell r="E34">
            <v>470</v>
          </cell>
          <cell r="F34">
            <v>480</v>
          </cell>
          <cell r="G34">
            <v>47</v>
          </cell>
          <cell r="H34">
            <v>37</v>
          </cell>
          <cell r="I34">
            <v>26</v>
          </cell>
          <cell r="J34">
            <v>16</v>
          </cell>
          <cell r="K34">
            <v>6</v>
          </cell>
          <cell r="L34">
            <v>0</v>
          </cell>
          <cell r="M34">
            <v>0</v>
          </cell>
          <cell r="N34">
            <v>0</v>
          </cell>
          <cell r="P34">
            <v>690</v>
          </cell>
          <cell r="Q34">
            <v>700</v>
          </cell>
          <cell r="R34">
            <v>50</v>
          </cell>
          <cell r="S34">
            <v>40</v>
          </cell>
          <cell r="T34">
            <v>29</v>
          </cell>
          <cell r="U34">
            <v>19</v>
          </cell>
          <cell r="V34">
            <v>11</v>
          </cell>
          <cell r="W34">
            <v>4</v>
          </cell>
          <cell r="X34">
            <v>0</v>
          </cell>
          <cell r="Y34">
            <v>0</v>
          </cell>
          <cell r="AA34">
            <v>2320</v>
          </cell>
          <cell r="AB34">
            <v>2360</v>
          </cell>
          <cell r="AC34">
            <v>248</v>
          </cell>
          <cell r="AD34">
            <v>202</v>
          </cell>
          <cell r="AE34">
            <v>157</v>
          </cell>
          <cell r="AF34">
            <v>111</v>
          </cell>
          <cell r="AG34">
            <v>65</v>
          </cell>
          <cell r="AH34">
            <v>22</v>
          </cell>
          <cell r="AI34">
            <v>0</v>
          </cell>
          <cell r="AJ34">
            <v>0</v>
          </cell>
          <cell r="AL34">
            <v>3040</v>
          </cell>
          <cell r="AM34">
            <v>3080</v>
          </cell>
          <cell r="AN34">
            <v>226</v>
          </cell>
          <cell r="AO34">
            <v>180</v>
          </cell>
          <cell r="AP34">
            <v>135</v>
          </cell>
          <cell r="AQ34">
            <v>89</v>
          </cell>
          <cell r="AR34">
            <v>53</v>
          </cell>
          <cell r="AS34">
            <v>23</v>
          </cell>
          <cell r="AT34">
            <v>0</v>
          </cell>
          <cell r="AU34">
            <v>0</v>
          </cell>
        </row>
        <row r="35">
          <cell r="E35">
            <v>480</v>
          </cell>
          <cell r="F35">
            <v>490</v>
          </cell>
          <cell r="G35">
            <v>49</v>
          </cell>
          <cell r="H35">
            <v>38</v>
          </cell>
          <cell r="I35">
            <v>28</v>
          </cell>
          <cell r="J35">
            <v>17</v>
          </cell>
          <cell r="K35">
            <v>7</v>
          </cell>
          <cell r="L35">
            <v>0</v>
          </cell>
          <cell r="M35">
            <v>0</v>
          </cell>
          <cell r="N35">
            <v>0</v>
          </cell>
          <cell r="P35">
            <v>700</v>
          </cell>
          <cell r="Q35">
            <v>710</v>
          </cell>
          <cell r="R35">
            <v>52</v>
          </cell>
          <cell r="S35">
            <v>41</v>
          </cell>
          <cell r="T35">
            <v>31</v>
          </cell>
          <cell r="U35">
            <v>20</v>
          </cell>
          <cell r="V35">
            <v>12</v>
          </cell>
          <cell r="W35">
            <v>5</v>
          </cell>
          <cell r="X35">
            <v>0</v>
          </cell>
          <cell r="Y35">
            <v>0</v>
          </cell>
          <cell r="AA35">
            <v>2360</v>
          </cell>
          <cell r="AB35">
            <v>2400</v>
          </cell>
          <cell r="AC35">
            <v>254</v>
          </cell>
          <cell r="AD35">
            <v>208</v>
          </cell>
          <cell r="AE35">
            <v>163</v>
          </cell>
          <cell r="AF35">
            <v>117</v>
          </cell>
          <cell r="AG35">
            <v>71</v>
          </cell>
          <cell r="AH35">
            <v>26</v>
          </cell>
          <cell r="AI35">
            <v>0</v>
          </cell>
          <cell r="AJ35">
            <v>0</v>
          </cell>
          <cell r="AL35">
            <v>3080</v>
          </cell>
          <cell r="AM35">
            <v>3120</v>
          </cell>
          <cell r="AN35">
            <v>232</v>
          </cell>
          <cell r="AO35">
            <v>186</v>
          </cell>
          <cell r="AP35">
            <v>141</v>
          </cell>
          <cell r="AQ35">
            <v>95</v>
          </cell>
          <cell r="AR35">
            <v>57</v>
          </cell>
          <cell r="AS35">
            <v>27</v>
          </cell>
          <cell r="AT35">
            <v>0</v>
          </cell>
          <cell r="AU35">
            <v>0</v>
          </cell>
        </row>
        <row r="36">
          <cell r="E36">
            <v>490</v>
          </cell>
          <cell r="F36">
            <v>500</v>
          </cell>
          <cell r="G36">
            <v>50</v>
          </cell>
          <cell r="H36">
            <v>40</v>
          </cell>
          <cell r="I36">
            <v>29</v>
          </cell>
          <cell r="J36">
            <v>19</v>
          </cell>
          <cell r="K36">
            <v>8</v>
          </cell>
          <cell r="L36">
            <v>1</v>
          </cell>
          <cell r="M36">
            <v>0</v>
          </cell>
          <cell r="N36">
            <v>0</v>
          </cell>
          <cell r="P36">
            <v>710</v>
          </cell>
          <cell r="Q36">
            <v>720</v>
          </cell>
          <cell r="R36">
            <v>53</v>
          </cell>
          <cell r="S36">
            <v>43</v>
          </cell>
          <cell r="T36">
            <v>32</v>
          </cell>
          <cell r="U36">
            <v>22</v>
          </cell>
          <cell r="V36">
            <v>13</v>
          </cell>
          <cell r="W36">
            <v>6</v>
          </cell>
          <cell r="X36">
            <v>0</v>
          </cell>
          <cell r="Y36">
            <v>0</v>
          </cell>
          <cell r="AA36">
            <v>2400</v>
          </cell>
          <cell r="AB36">
            <v>2440</v>
          </cell>
          <cell r="AC36">
            <v>260</v>
          </cell>
          <cell r="AD36">
            <v>214</v>
          </cell>
          <cell r="AE36">
            <v>169</v>
          </cell>
          <cell r="AF36">
            <v>123</v>
          </cell>
          <cell r="AG36">
            <v>77</v>
          </cell>
          <cell r="AH36">
            <v>32</v>
          </cell>
          <cell r="AI36">
            <v>0</v>
          </cell>
          <cell r="AJ36">
            <v>0</v>
          </cell>
          <cell r="AL36">
            <v>3120</v>
          </cell>
          <cell r="AM36">
            <v>3160</v>
          </cell>
          <cell r="AN36">
            <v>238</v>
          </cell>
          <cell r="AO36">
            <v>192</v>
          </cell>
          <cell r="AP36">
            <v>147</v>
          </cell>
          <cell r="AQ36">
            <v>101</v>
          </cell>
          <cell r="AR36">
            <v>61</v>
          </cell>
          <cell r="AS36">
            <v>31</v>
          </cell>
          <cell r="AT36">
            <v>0</v>
          </cell>
          <cell r="AU36">
            <v>0</v>
          </cell>
        </row>
        <row r="37">
          <cell r="E37">
            <v>500</v>
          </cell>
          <cell r="F37">
            <v>510</v>
          </cell>
          <cell r="G37">
            <v>52</v>
          </cell>
          <cell r="H37">
            <v>41</v>
          </cell>
          <cell r="I37">
            <v>31</v>
          </cell>
          <cell r="J37">
            <v>20</v>
          </cell>
          <cell r="K37">
            <v>10</v>
          </cell>
          <cell r="L37">
            <v>2</v>
          </cell>
          <cell r="M37">
            <v>0</v>
          </cell>
          <cell r="N37">
            <v>0</v>
          </cell>
          <cell r="P37">
            <v>720</v>
          </cell>
          <cell r="Q37">
            <v>730</v>
          </cell>
          <cell r="R37">
            <v>55</v>
          </cell>
          <cell r="S37">
            <v>44</v>
          </cell>
          <cell r="T37">
            <v>34</v>
          </cell>
          <cell r="U37">
            <v>23</v>
          </cell>
          <cell r="V37">
            <v>14</v>
          </cell>
          <cell r="W37">
            <v>7</v>
          </cell>
          <cell r="X37">
            <v>0</v>
          </cell>
          <cell r="Y37">
            <v>0</v>
          </cell>
          <cell r="AA37">
            <v>2440</v>
          </cell>
          <cell r="AB37">
            <v>2480</v>
          </cell>
          <cell r="AC37">
            <v>266</v>
          </cell>
          <cell r="AD37">
            <v>220</v>
          </cell>
          <cell r="AE37">
            <v>175</v>
          </cell>
          <cell r="AF37">
            <v>129</v>
          </cell>
          <cell r="AG37">
            <v>83</v>
          </cell>
          <cell r="AH37">
            <v>38</v>
          </cell>
          <cell r="AI37">
            <v>4</v>
          </cell>
          <cell r="AJ37">
            <v>0</v>
          </cell>
          <cell r="AL37">
            <v>3160</v>
          </cell>
          <cell r="AM37">
            <v>3200</v>
          </cell>
          <cell r="AN37">
            <v>244</v>
          </cell>
          <cell r="AO37">
            <v>198</v>
          </cell>
          <cell r="AP37">
            <v>153</v>
          </cell>
          <cell r="AQ37">
            <v>107</v>
          </cell>
          <cell r="AR37">
            <v>65</v>
          </cell>
          <cell r="AS37">
            <v>35</v>
          </cell>
          <cell r="AT37">
            <v>4</v>
          </cell>
          <cell r="AU37">
            <v>0</v>
          </cell>
        </row>
        <row r="38">
          <cell r="E38">
            <v>510</v>
          </cell>
          <cell r="F38">
            <v>520</v>
          </cell>
          <cell r="G38">
            <v>53</v>
          </cell>
          <cell r="H38">
            <v>43</v>
          </cell>
          <cell r="I38">
            <v>32</v>
          </cell>
          <cell r="J38">
            <v>22</v>
          </cell>
          <cell r="K38">
            <v>11</v>
          </cell>
          <cell r="L38">
            <v>3</v>
          </cell>
          <cell r="M38">
            <v>0</v>
          </cell>
          <cell r="N38">
            <v>0</v>
          </cell>
          <cell r="P38">
            <v>730</v>
          </cell>
          <cell r="Q38">
            <v>740</v>
          </cell>
          <cell r="R38">
            <v>56</v>
          </cell>
          <cell r="S38">
            <v>46</v>
          </cell>
          <cell r="T38">
            <v>35</v>
          </cell>
          <cell r="U38">
            <v>25</v>
          </cell>
          <cell r="V38">
            <v>15</v>
          </cell>
          <cell r="W38">
            <v>8</v>
          </cell>
          <cell r="X38">
            <v>1</v>
          </cell>
          <cell r="Y38">
            <v>0</v>
          </cell>
          <cell r="AA38">
            <v>2480</v>
          </cell>
          <cell r="AB38">
            <v>2520</v>
          </cell>
          <cell r="AC38">
            <v>272</v>
          </cell>
          <cell r="AD38">
            <v>226</v>
          </cell>
          <cell r="AE38">
            <v>181</v>
          </cell>
          <cell r="AF38">
            <v>135</v>
          </cell>
          <cell r="AG38">
            <v>89</v>
          </cell>
          <cell r="AH38">
            <v>44</v>
          </cell>
          <cell r="AI38">
            <v>8</v>
          </cell>
          <cell r="AJ38">
            <v>0</v>
          </cell>
          <cell r="AL38">
            <v>3200</v>
          </cell>
          <cell r="AM38">
            <v>3240</v>
          </cell>
          <cell r="AN38">
            <v>250</v>
          </cell>
          <cell r="AO38">
            <v>204</v>
          </cell>
          <cell r="AP38">
            <v>159</v>
          </cell>
          <cell r="AQ38">
            <v>113</v>
          </cell>
          <cell r="AR38">
            <v>69</v>
          </cell>
          <cell r="AS38">
            <v>39</v>
          </cell>
          <cell r="AT38">
            <v>8</v>
          </cell>
          <cell r="AU38">
            <v>0</v>
          </cell>
        </row>
        <row r="39">
          <cell r="E39">
            <v>520</v>
          </cell>
          <cell r="F39">
            <v>530</v>
          </cell>
          <cell r="G39">
            <v>55</v>
          </cell>
          <cell r="H39">
            <v>44</v>
          </cell>
          <cell r="I39">
            <v>34</v>
          </cell>
          <cell r="J39">
            <v>23</v>
          </cell>
          <cell r="K39">
            <v>13</v>
          </cell>
          <cell r="L39">
            <v>4</v>
          </cell>
          <cell r="M39">
            <v>0</v>
          </cell>
          <cell r="N39">
            <v>0</v>
          </cell>
          <cell r="P39">
            <v>740</v>
          </cell>
          <cell r="Q39">
            <v>750</v>
          </cell>
          <cell r="R39">
            <v>58</v>
          </cell>
          <cell r="S39">
            <v>47</v>
          </cell>
          <cell r="T39">
            <v>37</v>
          </cell>
          <cell r="U39">
            <v>26</v>
          </cell>
          <cell r="V39">
            <v>16</v>
          </cell>
          <cell r="W39">
            <v>9</v>
          </cell>
          <cell r="X39">
            <v>2</v>
          </cell>
          <cell r="Y39">
            <v>0</v>
          </cell>
          <cell r="AA39">
            <v>2520</v>
          </cell>
          <cell r="AB39">
            <v>2560</v>
          </cell>
          <cell r="AC39">
            <v>278</v>
          </cell>
          <cell r="AD39">
            <v>232</v>
          </cell>
          <cell r="AE39">
            <v>187</v>
          </cell>
          <cell r="AF39">
            <v>141</v>
          </cell>
          <cell r="AG39">
            <v>95</v>
          </cell>
          <cell r="AH39">
            <v>50</v>
          </cell>
          <cell r="AI39">
            <v>12</v>
          </cell>
          <cell r="AJ39">
            <v>0</v>
          </cell>
          <cell r="AL39">
            <v>3240</v>
          </cell>
          <cell r="AM39">
            <v>3280</v>
          </cell>
          <cell r="AN39">
            <v>256</v>
          </cell>
          <cell r="AO39">
            <v>210</v>
          </cell>
          <cell r="AP39">
            <v>165</v>
          </cell>
          <cell r="AQ39">
            <v>119</v>
          </cell>
          <cell r="AR39">
            <v>73</v>
          </cell>
          <cell r="AS39">
            <v>43</v>
          </cell>
          <cell r="AT39">
            <v>12</v>
          </cell>
          <cell r="AU39">
            <v>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ives (05)"/>
      <sheetName val="Gross Earnings"/>
      <sheetName val="Overtime"/>
      <sheetName val="Terms"/>
      <sheetName val="Salaried Overtime"/>
      <sheetName val="Incentive Rates"/>
      <sheetName val="Equivalent Earnings"/>
      <sheetName val="Time Sheets In Excel"/>
      <sheetName val="Deductions"/>
      <sheetName val="Gross and Net"/>
      <sheetName val="Social Security"/>
      <sheetName val="Ceilings"/>
      <sheetName val="FICA Calc."/>
      <sheetName val="Disability Deduction"/>
      <sheetName val="Income Tax Withholdings"/>
      <sheetName val="Wage Bracket Method"/>
      <sheetName val="Single Weekly"/>
      <sheetName val="Married Weekly"/>
      <sheetName val="Single bi-weekly"/>
      <sheetName val="Married bi-weekly"/>
      <sheetName val="Percentage Method Single"/>
      <sheetName val="Percentage Method Married"/>
      <sheetName val="State Withholding Tax"/>
      <sheetName val="Total Owed to the IRS"/>
      <sheetName val="Sheet5"/>
      <sheetName val="Sheet4"/>
      <sheetName val="Templates ==&gt;"/>
      <sheetName val="Gross Earn Templates"/>
      <sheetName val="Overtime Template"/>
      <sheetName val="EquivEarnTemplate"/>
      <sheetName val="Salaried Over Template"/>
      <sheetName val="FICA Calc.Templates"/>
      <sheetName val="Disability Ded. Template"/>
      <sheetName val="Wage Bracket Method Template"/>
      <sheetName val="Sheet1"/>
      <sheetName val="Answers==&gt;"/>
      <sheetName val="Gross Earnings (an)"/>
      <sheetName val="Overtime (an)"/>
      <sheetName val="Equivalent Earnings (an)"/>
      <sheetName val="Salaried Overtime (an)"/>
      <sheetName val="Incentive Rates (an)"/>
      <sheetName val="Gross and Net (an)"/>
      <sheetName val="Ceilings (an)"/>
      <sheetName val="FICA Calc. (an)"/>
      <sheetName val="Disability Deduction (an)"/>
      <sheetName val="Wage Bracket Method (an)"/>
      <sheetName val="Percentage Method Single (an)"/>
      <sheetName val="Percentage Method Married (an)"/>
      <sheetName val="State Withholding Tax (an)"/>
      <sheetName val="Total Owed to the IRS (an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F2" t="str">
            <v>Married</v>
          </cell>
        </row>
        <row r="3">
          <cell r="F3" t="str">
            <v>Single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X41"/>
  <sheetViews>
    <sheetView tabSelected="1" workbookViewId="0">
      <selection activeCell="T36" sqref="T36"/>
    </sheetView>
  </sheetViews>
  <sheetFormatPr defaultRowHeight="15" x14ac:dyDescent="0.25"/>
  <cols>
    <col min="1" max="1" width="7.7109375" customWidth="1"/>
    <col min="2" max="2" width="3" customWidth="1"/>
    <col min="3" max="3" width="17.28515625" customWidth="1"/>
    <col min="4" max="9" width="10.42578125" customWidth="1"/>
    <col min="10" max="10" width="12.140625" customWidth="1"/>
    <col min="11" max="16" width="10.42578125" customWidth="1"/>
    <col min="17" max="17" width="9.42578125" customWidth="1"/>
    <col min="18" max="18" width="3.28515625" customWidth="1"/>
    <col min="26" max="26" width="12.5703125" customWidth="1"/>
  </cols>
  <sheetData>
    <row r="1" spans="1:50" ht="29.2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8.75" customHeight="1" thickTop="1" x14ac:dyDescent="0.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32.25" x14ac:dyDescent="0.5">
      <c r="A3" s="1"/>
      <c r="B3" s="5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37.5" x14ac:dyDescent="0.55000000000000004">
      <c r="A4" s="1"/>
      <c r="B4" s="8" t="s">
        <v>42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7.5" customHeight="1" x14ac:dyDescent="0.4">
      <c r="A5" s="1"/>
      <c r="B5" s="10"/>
      <c r="C5" s="11"/>
      <c r="D5" s="11"/>
      <c r="E5" s="11"/>
      <c r="F5" s="12"/>
      <c r="G5" s="12"/>
      <c r="H5" s="12"/>
      <c r="I5" s="12"/>
      <c r="J5" s="13"/>
      <c r="K5" s="12"/>
      <c r="L5" s="13"/>
      <c r="M5" s="13"/>
      <c r="N5" s="14"/>
      <c r="O5" s="15"/>
      <c r="P5" s="15"/>
      <c r="Q5" s="15"/>
      <c r="R5" s="16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26.25" x14ac:dyDescent="0.4">
      <c r="A6" s="1"/>
      <c r="B6" s="10"/>
      <c r="C6" s="17" t="s">
        <v>0</v>
      </c>
      <c r="D6" s="11"/>
      <c r="E6" s="11"/>
      <c r="F6" s="12"/>
      <c r="G6" s="12"/>
      <c r="H6" s="12"/>
      <c r="I6" s="12"/>
      <c r="J6" s="13"/>
      <c r="K6" s="12"/>
      <c r="L6" s="13"/>
      <c r="M6" s="13"/>
      <c r="N6" s="14"/>
      <c r="O6" s="15"/>
      <c r="P6" s="18"/>
      <c r="Q6" s="12"/>
      <c r="R6" s="19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26.25" x14ac:dyDescent="0.4">
      <c r="A7" s="1"/>
      <c r="B7" s="10"/>
      <c r="C7" s="28" t="s">
        <v>38</v>
      </c>
      <c r="D7" s="11"/>
      <c r="E7" s="11"/>
      <c r="F7" s="12"/>
      <c r="G7" s="12"/>
      <c r="H7" s="12"/>
      <c r="I7" s="12"/>
      <c r="J7" s="13"/>
      <c r="K7" s="12"/>
      <c r="L7" s="13"/>
      <c r="M7" s="13"/>
      <c r="N7" s="14"/>
      <c r="O7" s="12"/>
      <c r="P7" s="12"/>
      <c r="Q7" s="12"/>
      <c r="R7" s="19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26.25" x14ac:dyDescent="0.4">
      <c r="A8" s="1"/>
      <c r="B8" s="10"/>
      <c r="C8" s="28" t="s">
        <v>36</v>
      </c>
      <c r="D8" s="21"/>
      <c r="E8" s="11"/>
      <c r="F8" s="12"/>
      <c r="G8" s="12"/>
      <c r="H8" s="12"/>
      <c r="I8" s="12"/>
      <c r="J8" s="13"/>
      <c r="K8" s="12"/>
      <c r="L8" s="13"/>
      <c r="M8" s="13"/>
      <c r="N8" s="14"/>
      <c r="O8" s="12"/>
      <c r="P8" s="12"/>
      <c r="Q8" s="12"/>
      <c r="R8" s="19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6.25" x14ac:dyDescent="0.4">
      <c r="A9" s="1"/>
      <c r="B9" s="10"/>
      <c r="C9" s="28" t="s">
        <v>37</v>
      </c>
      <c r="D9" s="11"/>
      <c r="E9" s="11"/>
      <c r="F9" s="12"/>
      <c r="G9" s="12"/>
      <c r="H9" s="12"/>
      <c r="I9" s="12"/>
      <c r="J9" s="13"/>
      <c r="K9" s="12"/>
      <c r="L9" s="13"/>
      <c r="M9" s="13"/>
      <c r="N9" s="14"/>
      <c r="O9" s="12"/>
      <c r="P9" s="12"/>
      <c r="Q9" s="12"/>
      <c r="R9" s="19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26.25" x14ac:dyDescent="0.4">
      <c r="A10" s="1"/>
      <c r="B10" s="10"/>
      <c r="C10" s="28"/>
      <c r="D10" s="21"/>
      <c r="E10" s="11"/>
      <c r="F10" s="12"/>
      <c r="G10" s="12"/>
      <c r="H10" s="12"/>
      <c r="I10" s="12"/>
      <c r="J10" s="13"/>
      <c r="K10" s="12"/>
      <c r="L10" s="13"/>
      <c r="M10" s="13"/>
      <c r="N10" s="14"/>
      <c r="O10" s="12"/>
      <c r="P10" s="12"/>
      <c r="Q10" s="12"/>
      <c r="R10" s="19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6.25" x14ac:dyDescent="0.4">
      <c r="A11" s="1"/>
      <c r="B11" s="10"/>
      <c r="C11" s="28"/>
      <c r="D11" s="21"/>
      <c r="E11" s="11"/>
      <c r="F11" s="12"/>
      <c r="G11" s="12"/>
      <c r="H11" s="12"/>
      <c r="I11" s="12"/>
      <c r="J11" s="13"/>
      <c r="K11" s="12"/>
      <c r="L11" s="13"/>
      <c r="M11" s="13"/>
      <c r="N11" s="14"/>
      <c r="O11" s="12"/>
      <c r="P11" s="12"/>
      <c r="Q11" s="12"/>
      <c r="R11" s="19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6.25" x14ac:dyDescent="0.4">
      <c r="A12" s="1"/>
      <c r="B12" s="10"/>
      <c r="C12" s="28"/>
      <c r="D12" s="11"/>
      <c r="E12" s="11"/>
      <c r="F12" s="12"/>
      <c r="G12" s="12"/>
      <c r="H12" s="12"/>
      <c r="I12" s="12"/>
      <c r="J12" s="13"/>
      <c r="K12" s="12"/>
      <c r="L12" s="13"/>
      <c r="M12" s="13"/>
      <c r="N12" s="14"/>
      <c r="O12" s="12"/>
      <c r="P12" s="12"/>
      <c r="Q12" s="12"/>
      <c r="R12" s="19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26.25" x14ac:dyDescent="0.4">
      <c r="A13" s="1"/>
      <c r="B13" s="10"/>
      <c r="C13" s="28"/>
      <c r="D13" s="11"/>
      <c r="E13" s="11"/>
      <c r="F13" s="12"/>
      <c r="G13" s="12"/>
      <c r="H13" s="12"/>
      <c r="I13" s="12"/>
      <c r="J13" s="13"/>
      <c r="K13" s="12"/>
      <c r="L13" s="13"/>
      <c r="M13" s="13"/>
      <c r="N13" s="14"/>
      <c r="O13" s="12"/>
      <c r="P13" s="12"/>
      <c r="Q13" s="12"/>
      <c r="R13" s="19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4" customHeight="1" x14ac:dyDescent="0.4">
      <c r="A14" s="1"/>
      <c r="B14" s="10"/>
      <c r="C14" s="27"/>
      <c r="D14" s="11"/>
      <c r="E14" s="11"/>
      <c r="F14" s="12"/>
      <c r="G14" s="12"/>
      <c r="H14" s="12"/>
      <c r="I14" s="12"/>
      <c r="J14" s="13"/>
      <c r="K14" s="12"/>
      <c r="L14" s="13"/>
      <c r="M14" s="13"/>
      <c r="N14" s="14"/>
      <c r="O14" s="12"/>
      <c r="P14" s="12"/>
      <c r="Q14" s="12"/>
      <c r="R14" s="19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24" customHeight="1" x14ac:dyDescent="0.4">
      <c r="A15" s="1"/>
      <c r="B15" s="10"/>
      <c r="C15" s="27"/>
      <c r="D15" s="11"/>
      <c r="E15" s="11"/>
      <c r="F15" s="12"/>
      <c r="G15" s="12"/>
      <c r="H15" s="12"/>
      <c r="I15" s="12"/>
      <c r="J15" s="13"/>
      <c r="K15" s="12"/>
      <c r="L15" s="13"/>
      <c r="M15" s="13"/>
      <c r="N15" s="14"/>
      <c r="O15" s="12"/>
      <c r="P15" s="12"/>
      <c r="Q15" s="12"/>
      <c r="R15" s="19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24" customHeight="1" x14ac:dyDescent="0.4">
      <c r="A16" s="1"/>
      <c r="B16" s="10"/>
      <c r="C16" s="20"/>
      <c r="D16" s="11"/>
      <c r="E16" s="11"/>
      <c r="F16" s="12"/>
      <c r="G16" s="12"/>
      <c r="H16" s="12"/>
      <c r="I16" s="12"/>
      <c r="J16" s="13"/>
      <c r="K16" s="12"/>
      <c r="L16" s="13"/>
      <c r="M16" s="13"/>
      <c r="N16" s="14"/>
      <c r="O16" s="12"/>
      <c r="P16" s="12"/>
      <c r="Q16" s="12"/>
      <c r="R16" s="19"/>
      <c r="S16" s="1"/>
      <c r="T16" s="1"/>
      <c r="U16" s="1"/>
      <c r="V16" s="1"/>
      <c r="W16" s="1"/>
      <c r="X16" s="1" t="str">
        <f t="shared" ref="X16:X21" si="0">REPLACE(C16,1,3,"")</f>
        <v/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4" customHeight="1" x14ac:dyDescent="0.4">
      <c r="A17" s="1"/>
      <c r="B17" s="10"/>
      <c r="C17" s="27"/>
      <c r="D17" s="11"/>
      <c r="E17" s="11"/>
      <c r="F17" s="12"/>
      <c r="G17" s="12"/>
      <c r="H17" s="12"/>
      <c r="I17" s="12"/>
      <c r="J17" s="13"/>
      <c r="K17" s="12"/>
      <c r="L17" s="13"/>
      <c r="M17" s="13"/>
      <c r="N17" s="14"/>
      <c r="O17" s="12"/>
      <c r="P17" s="12"/>
      <c r="Q17" s="12"/>
      <c r="R17" s="19"/>
      <c r="S17" s="1"/>
      <c r="T17" s="1"/>
      <c r="U17" s="1"/>
      <c r="V17" s="1"/>
      <c r="W17" s="1"/>
      <c r="X17" s="1" t="str">
        <f t="shared" si="0"/>
        <v/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24" customHeight="1" x14ac:dyDescent="0.4">
      <c r="A18" s="1"/>
      <c r="B18" s="22"/>
      <c r="C18" s="27"/>
      <c r="D18" s="11"/>
      <c r="E18" s="11"/>
      <c r="F18" s="12"/>
      <c r="G18" s="12"/>
      <c r="H18" s="12"/>
      <c r="I18" s="12"/>
      <c r="J18" s="13"/>
      <c r="K18" s="12"/>
      <c r="L18" s="13"/>
      <c r="M18" s="13"/>
      <c r="N18" s="14"/>
      <c r="O18" s="12"/>
      <c r="P18" s="12"/>
      <c r="Q18" s="12"/>
      <c r="R18" s="19"/>
      <c r="S18" s="1"/>
      <c r="T18" s="1"/>
      <c r="U18" s="1"/>
      <c r="V18" s="1"/>
      <c r="W18" s="1"/>
      <c r="X18" s="1" t="str">
        <f t="shared" si="0"/>
        <v/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24" customHeight="1" x14ac:dyDescent="0.4">
      <c r="A19" s="1"/>
      <c r="B19" s="22"/>
      <c r="C19" s="20"/>
      <c r="D19" s="11"/>
      <c r="E19" s="11"/>
      <c r="F19" s="12"/>
      <c r="G19" s="12"/>
      <c r="H19" s="12"/>
      <c r="I19" s="12"/>
      <c r="J19" s="13"/>
      <c r="K19" s="12"/>
      <c r="L19" s="13"/>
      <c r="M19" s="13"/>
      <c r="N19" s="14"/>
      <c r="O19" s="12"/>
      <c r="P19" s="12"/>
      <c r="Q19" s="12"/>
      <c r="R19" s="19"/>
      <c r="S19" s="1"/>
      <c r="T19" s="1"/>
      <c r="U19" s="1"/>
      <c r="V19" s="1"/>
      <c r="W19" s="1"/>
      <c r="X19" s="1" t="str">
        <f t="shared" si="0"/>
        <v/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4" customHeight="1" x14ac:dyDescent="0.35">
      <c r="A20" s="1"/>
      <c r="B20" s="22"/>
      <c r="C20" s="23"/>
      <c r="D20" s="12"/>
      <c r="E20" s="12"/>
      <c r="F20" s="12"/>
      <c r="G20" s="12"/>
      <c r="H20" s="12"/>
      <c r="I20" s="12"/>
      <c r="J20" s="12"/>
      <c r="K20" s="12"/>
      <c r="L20" s="12"/>
      <c r="M20" s="15"/>
      <c r="N20" s="12"/>
      <c r="O20" s="12"/>
      <c r="P20" s="12"/>
      <c r="Q20" s="12"/>
      <c r="R20" s="19"/>
      <c r="S20" s="1"/>
      <c r="T20" s="1"/>
      <c r="U20" s="1"/>
      <c r="V20" s="1"/>
      <c r="W20" s="1"/>
      <c r="X20" s="1" t="str">
        <f t="shared" si="0"/>
        <v/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thickBot="1" x14ac:dyDescent="0.3">
      <c r="A21" s="1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  <c r="S21" s="1"/>
      <c r="T21" s="1"/>
      <c r="U21" s="1"/>
      <c r="V21" s="1"/>
      <c r="W21" s="1"/>
      <c r="X21" s="1" t="str">
        <f t="shared" si="0"/>
        <v/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thickTop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29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5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5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5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5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5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5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5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5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EE550-5473-4693-AD58-DD89A449240E}">
  <sheetPr>
    <tabColor rgb="FFFF0000"/>
  </sheetPr>
  <dimension ref="A1:H13"/>
  <sheetViews>
    <sheetView zoomScale="160" zoomScaleNormal="160" workbookViewId="0">
      <selection activeCell="G5" sqref="G5"/>
    </sheetView>
  </sheetViews>
  <sheetFormatPr defaultRowHeight="15" x14ac:dyDescent="0.25"/>
  <cols>
    <col min="1" max="1" width="17.5703125" bestFit="1" customWidth="1"/>
    <col min="2" max="8" width="11" customWidth="1"/>
  </cols>
  <sheetData>
    <row r="1" spans="1:8" ht="30" x14ac:dyDescent="0.25">
      <c r="C1" s="42" t="s">
        <v>34</v>
      </c>
      <c r="G1" s="42" t="s">
        <v>24</v>
      </c>
    </row>
    <row r="2" spans="1:8" ht="12.75" customHeight="1" x14ac:dyDescent="0.25">
      <c r="C2" s="29">
        <v>40</v>
      </c>
      <c r="G2" s="29">
        <v>1.5</v>
      </c>
    </row>
    <row r="3" spans="1:8" ht="12.75" customHeight="1" x14ac:dyDescent="0.25"/>
    <row r="4" spans="1:8" ht="30" x14ac:dyDescent="0.25">
      <c r="A4" s="38" t="s">
        <v>2</v>
      </c>
      <c r="B4" s="38" t="s">
        <v>8</v>
      </c>
      <c r="C4" s="43" t="s">
        <v>26</v>
      </c>
      <c r="D4" s="43" t="s">
        <v>27</v>
      </c>
      <c r="E4" s="38" t="s">
        <v>28</v>
      </c>
      <c r="F4" s="38" t="s">
        <v>29</v>
      </c>
      <c r="G4" s="38" t="s">
        <v>30</v>
      </c>
      <c r="H4" s="38" t="s">
        <v>31</v>
      </c>
    </row>
    <row r="5" spans="1:8" x14ac:dyDescent="0.25">
      <c r="A5" s="44" t="s">
        <v>15</v>
      </c>
      <c r="B5" s="45">
        <f>'HW(1)part1 (an)'!P7</f>
        <v>40.966666666666669</v>
      </c>
      <c r="C5" s="31">
        <f>IF(B5&gt;$C$2,$C$2,B5)</f>
        <v>40</v>
      </c>
      <c r="D5" s="31">
        <f>B5-C5</f>
        <v>0.96666666666666856</v>
      </c>
      <c r="E5" s="46">
        <v>18.41</v>
      </c>
      <c r="F5" s="47">
        <f>ROUND(E5*C5,2)</f>
        <v>736.4</v>
      </c>
      <c r="G5" s="48">
        <f t="shared" ref="G5:G13" si="0">ROUND(E5*$G$2*D5,2)</f>
        <v>26.69</v>
      </c>
      <c r="H5" s="48">
        <f t="shared" ref="H5:H13" si="1">SUM(F5:G5)</f>
        <v>763.09</v>
      </c>
    </row>
    <row r="6" spans="1:8" x14ac:dyDescent="0.25">
      <c r="A6" s="29" t="s">
        <v>16</v>
      </c>
      <c r="B6" s="45">
        <f>'HW(1)part1 (an)'!P8</f>
        <v>44.25</v>
      </c>
      <c r="C6" s="31">
        <f t="shared" ref="C6:C13" si="2">IF(B6&gt;$C$2,$C$2,B6)</f>
        <v>40</v>
      </c>
      <c r="D6" s="31">
        <f t="shared" ref="D6:D13" si="3">B6-C6</f>
        <v>4.25</v>
      </c>
      <c r="E6" s="30">
        <v>17.170000000000002</v>
      </c>
      <c r="F6" s="47">
        <f t="shared" ref="F6:F13" si="4">ROUND(E6*C6,2)</f>
        <v>686.8</v>
      </c>
      <c r="G6" s="48">
        <f t="shared" si="0"/>
        <v>109.46</v>
      </c>
      <c r="H6" s="48">
        <f t="shared" si="1"/>
        <v>796.26</v>
      </c>
    </row>
    <row r="7" spans="1:8" x14ac:dyDescent="0.25">
      <c r="A7" s="29" t="s">
        <v>17</v>
      </c>
      <c r="B7" s="45">
        <f>'HW(1)part1 (an)'!P9</f>
        <v>38.033333333333331</v>
      </c>
      <c r="C7" s="31">
        <f t="shared" si="2"/>
        <v>38.033333333333331</v>
      </c>
      <c r="D7" s="31">
        <f t="shared" si="3"/>
        <v>0</v>
      </c>
      <c r="E7" s="30">
        <v>22.08</v>
      </c>
      <c r="F7" s="47">
        <f t="shared" si="4"/>
        <v>839.78</v>
      </c>
      <c r="G7" s="48">
        <f t="shared" si="0"/>
        <v>0</v>
      </c>
      <c r="H7" s="48">
        <f t="shared" si="1"/>
        <v>839.78</v>
      </c>
    </row>
    <row r="8" spans="1:8" x14ac:dyDescent="0.25">
      <c r="A8" s="29" t="s">
        <v>18</v>
      </c>
      <c r="B8" s="45">
        <f>'HW(1)part1 (an)'!P10</f>
        <v>35.799999999999997</v>
      </c>
      <c r="C8" s="31">
        <f t="shared" si="2"/>
        <v>35.799999999999997</v>
      </c>
      <c r="D8" s="31">
        <f t="shared" si="3"/>
        <v>0</v>
      </c>
      <c r="E8" s="30">
        <v>15.94</v>
      </c>
      <c r="F8" s="47">
        <f t="shared" si="4"/>
        <v>570.65</v>
      </c>
      <c r="G8" s="48">
        <f t="shared" si="0"/>
        <v>0</v>
      </c>
      <c r="H8" s="48">
        <f t="shared" si="1"/>
        <v>570.65</v>
      </c>
    </row>
    <row r="9" spans="1:8" x14ac:dyDescent="0.25">
      <c r="A9" s="29" t="s">
        <v>19</v>
      </c>
      <c r="B9" s="45">
        <f>'HW(1)part1 (an)'!P11</f>
        <v>46.05</v>
      </c>
      <c r="C9" s="31">
        <f t="shared" si="2"/>
        <v>40</v>
      </c>
      <c r="D9" s="31">
        <f t="shared" si="3"/>
        <v>6.0499999999999972</v>
      </c>
      <c r="E9" s="30">
        <v>23.98</v>
      </c>
      <c r="F9" s="47">
        <f t="shared" si="4"/>
        <v>959.2</v>
      </c>
      <c r="G9" s="48">
        <f t="shared" si="0"/>
        <v>217.62</v>
      </c>
      <c r="H9" s="48">
        <f t="shared" si="1"/>
        <v>1176.8200000000002</v>
      </c>
    </row>
    <row r="10" spans="1:8" x14ac:dyDescent="0.25">
      <c r="A10" s="29" t="s">
        <v>20</v>
      </c>
      <c r="B10" s="45">
        <f>'HW(1)part1 (an)'!P12</f>
        <v>37.433333333333337</v>
      </c>
      <c r="C10" s="31">
        <f t="shared" si="2"/>
        <v>37.433333333333337</v>
      </c>
      <c r="D10" s="31">
        <f t="shared" si="3"/>
        <v>0</v>
      </c>
      <c r="E10" s="30">
        <v>23.95</v>
      </c>
      <c r="F10" s="47">
        <f t="shared" si="4"/>
        <v>896.53</v>
      </c>
      <c r="G10" s="48">
        <f t="shared" si="0"/>
        <v>0</v>
      </c>
      <c r="H10" s="48">
        <f t="shared" si="1"/>
        <v>896.53</v>
      </c>
    </row>
    <row r="11" spans="1:8" x14ac:dyDescent="0.25">
      <c r="A11" s="29" t="s">
        <v>21</v>
      </c>
      <c r="B11" s="45">
        <f>'HW(1)part1 (an)'!P13</f>
        <v>37.133333333333319</v>
      </c>
      <c r="C11" s="31">
        <f t="shared" si="2"/>
        <v>37.133333333333319</v>
      </c>
      <c r="D11" s="31">
        <f t="shared" si="3"/>
        <v>0</v>
      </c>
      <c r="E11" s="30">
        <v>23.57</v>
      </c>
      <c r="F11" s="47">
        <f t="shared" si="4"/>
        <v>875.23</v>
      </c>
      <c r="G11" s="48">
        <f t="shared" si="0"/>
        <v>0</v>
      </c>
      <c r="H11" s="48">
        <f t="shared" si="1"/>
        <v>875.23</v>
      </c>
    </row>
    <row r="12" spans="1:8" x14ac:dyDescent="0.25">
      <c r="A12" s="29" t="s">
        <v>22</v>
      </c>
      <c r="B12" s="45">
        <f>'HW(1)part1 (an)'!P14</f>
        <v>38.25</v>
      </c>
      <c r="C12" s="31">
        <f t="shared" si="2"/>
        <v>38.25</v>
      </c>
      <c r="D12" s="31">
        <f t="shared" si="3"/>
        <v>0</v>
      </c>
      <c r="E12" s="30">
        <v>17</v>
      </c>
      <c r="F12" s="47">
        <f t="shared" si="4"/>
        <v>650.25</v>
      </c>
      <c r="G12" s="48">
        <f t="shared" si="0"/>
        <v>0</v>
      </c>
      <c r="H12" s="48">
        <f t="shared" si="1"/>
        <v>650.25</v>
      </c>
    </row>
    <row r="13" spans="1:8" x14ac:dyDescent="0.25">
      <c r="A13" s="29" t="s">
        <v>23</v>
      </c>
      <c r="B13" s="45">
        <f>'HW(1)part1 (an)'!P15</f>
        <v>47.249999999999993</v>
      </c>
      <c r="C13" s="31">
        <f t="shared" si="2"/>
        <v>40</v>
      </c>
      <c r="D13" s="31">
        <f t="shared" si="3"/>
        <v>7.2499999999999929</v>
      </c>
      <c r="E13" s="30">
        <v>22.25</v>
      </c>
      <c r="F13" s="47">
        <f t="shared" si="4"/>
        <v>890</v>
      </c>
      <c r="G13" s="48">
        <f t="shared" si="0"/>
        <v>241.97</v>
      </c>
      <c r="H13" s="48">
        <f t="shared" si="1"/>
        <v>1131.97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2A74B-48D8-44CC-BE1B-CE2B579E8A47}">
  <sheetPr>
    <tabColor rgb="FF0000FF"/>
  </sheetPr>
  <dimension ref="A1:Q119"/>
  <sheetViews>
    <sheetView zoomScale="160" zoomScaleNormal="160" workbookViewId="0">
      <selection activeCell="H3" sqref="H3"/>
    </sheetView>
  </sheetViews>
  <sheetFormatPr defaultRowHeight="15" x14ac:dyDescent="0.25"/>
  <cols>
    <col min="1" max="1" width="1.28515625" style="34" customWidth="1"/>
    <col min="2" max="2" width="14.7109375" bestFit="1" customWidth="1"/>
    <col min="3" max="4" width="10.140625" customWidth="1"/>
    <col min="5" max="5" width="2.5703125" customWidth="1"/>
    <col min="6" max="7" width="9.5703125" customWidth="1"/>
    <col min="8" max="8" width="16" customWidth="1"/>
    <col min="9" max="9" width="9.7109375" customWidth="1"/>
    <col min="10" max="10" width="15.85546875" bestFit="1" customWidth="1"/>
    <col min="13" max="13" width="10.85546875" bestFit="1" customWidth="1"/>
    <col min="17" max="17" width="17" customWidth="1"/>
  </cols>
  <sheetData>
    <row r="1" spans="1:17" ht="21" x14ac:dyDescent="0.35">
      <c r="A1" s="34">
        <v>43150</v>
      </c>
      <c r="B1" s="35" t="str">
        <f>"Time Sheet For "&amp;TEXT(A1,"dddd, mmmm d, yyyy")</f>
        <v>Time Sheet For Monday, February 19, 2018</v>
      </c>
      <c r="C1" s="36"/>
      <c r="D1" s="36"/>
      <c r="E1" s="36"/>
      <c r="F1" s="36"/>
      <c r="G1" s="36"/>
      <c r="H1" s="36"/>
      <c r="J1" s="35" t="s">
        <v>4</v>
      </c>
      <c r="K1" s="35"/>
      <c r="L1" s="36"/>
      <c r="M1" s="36"/>
      <c r="N1" s="36"/>
      <c r="O1" s="36"/>
      <c r="P1" s="35"/>
      <c r="Q1" s="35"/>
    </row>
    <row r="2" spans="1:17" x14ac:dyDescent="0.25">
      <c r="B2" s="37" t="s">
        <v>2</v>
      </c>
      <c r="C2" s="37" t="s">
        <v>5</v>
      </c>
      <c r="D2" s="37" t="s">
        <v>6</v>
      </c>
      <c r="E2" s="53" t="s">
        <v>7</v>
      </c>
      <c r="F2" s="37" t="s">
        <v>5</v>
      </c>
      <c r="G2" s="37" t="s">
        <v>6</v>
      </c>
      <c r="H2" s="38" t="s">
        <v>39</v>
      </c>
      <c r="J2" s="37" t="s">
        <v>2</v>
      </c>
      <c r="K2" s="37" t="s">
        <v>9</v>
      </c>
      <c r="L2" s="37" t="s">
        <v>10</v>
      </c>
      <c r="M2" s="37" t="s">
        <v>11</v>
      </c>
      <c r="N2" s="37" t="s">
        <v>12</v>
      </c>
      <c r="O2" s="37" t="s">
        <v>13</v>
      </c>
      <c r="P2" s="37" t="s">
        <v>14</v>
      </c>
      <c r="Q2" s="39" t="s">
        <v>40</v>
      </c>
    </row>
    <row r="3" spans="1:17" x14ac:dyDescent="0.25">
      <c r="B3" s="29" t="s">
        <v>15</v>
      </c>
      <c r="C3" s="33">
        <v>0.27083333333333331</v>
      </c>
      <c r="D3" s="33">
        <v>0.41805555555555557</v>
      </c>
      <c r="E3" s="54"/>
      <c r="F3" s="33">
        <v>0.4375</v>
      </c>
      <c r="G3" s="33">
        <v>0.60416666666666663</v>
      </c>
      <c r="H3" s="32"/>
      <c r="J3" s="29" t="s">
        <v>15</v>
      </c>
      <c r="K3" s="40"/>
      <c r="L3" s="40"/>
      <c r="M3" s="40"/>
      <c r="N3" s="40"/>
      <c r="O3" s="40"/>
      <c r="P3" s="40"/>
      <c r="Q3" s="31"/>
    </row>
    <row r="4" spans="1:17" x14ac:dyDescent="0.25">
      <c r="B4" s="29" t="s">
        <v>16</v>
      </c>
      <c r="C4" s="33">
        <v>0.26041666666666663</v>
      </c>
      <c r="D4" s="33">
        <v>0.39583333333333331</v>
      </c>
      <c r="E4" s="54"/>
      <c r="F4" s="33">
        <v>0.41666666666666663</v>
      </c>
      <c r="G4" s="33">
        <v>0.58333333333333326</v>
      </c>
      <c r="H4" s="32"/>
      <c r="J4" s="29" t="s">
        <v>16</v>
      </c>
      <c r="K4" s="40"/>
      <c r="L4" s="40"/>
      <c r="M4" s="40"/>
      <c r="N4" s="40"/>
      <c r="O4" s="40"/>
      <c r="P4" s="40"/>
      <c r="Q4" s="31"/>
    </row>
    <row r="5" spans="1:17" x14ac:dyDescent="0.25">
      <c r="B5" s="29" t="s">
        <v>17</v>
      </c>
      <c r="C5" s="33">
        <v>0.36458333333333331</v>
      </c>
      <c r="D5" s="33">
        <v>0.48958333333333331</v>
      </c>
      <c r="E5" s="54"/>
      <c r="F5" s="33">
        <v>0.53125</v>
      </c>
      <c r="G5" s="33">
        <v>0.61597222222222225</v>
      </c>
      <c r="H5" s="32"/>
      <c r="J5" s="29" t="s">
        <v>17</v>
      </c>
      <c r="K5" s="40"/>
      <c r="L5" s="40"/>
      <c r="M5" s="40"/>
      <c r="N5" s="40"/>
      <c r="O5" s="40"/>
      <c r="P5" s="40"/>
      <c r="Q5" s="31"/>
    </row>
    <row r="6" spans="1:17" x14ac:dyDescent="0.25">
      <c r="B6" s="29" t="s">
        <v>18</v>
      </c>
      <c r="C6" s="33">
        <v>0.27083333333333331</v>
      </c>
      <c r="D6" s="33">
        <v>0.45833333333333331</v>
      </c>
      <c r="E6" s="54"/>
      <c r="F6" s="33">
        <v>0.4861111111111111</v>
      </c>
      <c r="G6" s="33">
        <v>0.61111111111111105</v>
      </c>
      <c r="H6" s="32"/>
      <c r="J6" s="29" t="s">
        <v>18</v>
      </c>
      <c r="K6" s="40"/>
      <c r="L6" s="40"/>
      <c r="M6" s="40"/>
      <c r="N6" s="40"/>
      <c r="O6" s="40"/>
      <c r="P6" s="40"/>
      <c r="Q6" s="31"/>
    </row>
    <row r="7" spans="1:17" x14ac:dyDescent="0.25">
      <c r="B7" s="29" t="s">
        <v>19</v>
      </c>
      <c r="C7" s="33">
        <v>0.35416666666666663</v>
      </c>
      <c r="D7" s="33">
        <v>0.46875</v>
      </c>
      <c r="E7" s="54"/>
      <c r="F7" s="33">
        <v>0.51041666666666663</v>
      </c>
      <c r="G7" s="33">
        <v>0.63541666666666663</v>
      </c>
      <c r="H7" s="32"/>
      <c r="J7" s="29" t="s">
        <v>19</v>
      </c>
      <c r="K7" s="40"/>
      <c r="L7" s="40"/>
      <c r="M7" s="40"/>
      <c r="N7" s="40"/>
      <c r="O7" s="40"/>
      <c r="P7" s="40"/>
      <c r="Q7" s="31"/>
    </row>
    <row r="8" spans="1:17" x14ac:dyDescent="0.25">
      <c r="B8" s="29" t="s">
        <v>20</v>
      </c>
      <c r="C8" s="33"/>
      <c r="D8" s="33"/>
      <c r="E8" s="54"/>
      <c r="F8" s="33"/>
      <c r="G8" s="33"/>
      <c r="H8" s="32"/>
      <c r="J8" s="29" t="s">
        <v>20</v>
      </c>
      <c r="K8" s="40"/>
      <c r="L8" s="40"/>
      <c r="M8" s="40"/>
      <c r="N8" s="40"/>
      <c r="O8" s="40"/>
      <c r="P8" s="40"/>
      <c r="Q8" s="31"/>
    </row>
    <row r="9" spans="1:17" x14ac:dyDescent="0.25">
      <c r="B9" s="29" t="s">
        <v>21</v>
      </c>
      <c r="C9" s="33">
        <v>0.4375</v>
      </c>
      <c r="D9" s="33">
        <v>0.57291666666666663</v>
      </c>
      <c r="E9" s="54"/>
      <c r="F9" s="33">
        <v>0.60069444444444442</v>
      </c>
      <c r="G9" s="33">
        <v>0.68402777777777779</v>
      </c>
      <c r="H9" s="32"/>
      <c r="J9" s="29" t="s">
        <v>21</v>
      </c>
      <c r="K9" s="40"/>
      <c r="L9" s="40"/>
      <c r="M9" s="40"/>
      <c r="N9" s="40"/>
      <c r="O9" s="40"/>
      <c r="P9" s="40"/>
      <c r="Q9" s="31"/>
    </row>
    <row r="10" spans="1:17" x14ac:dyDescent="0.25">
      <c r="B10" s="29" t="s">
        <v>22</v>
      </c>
      <c r="C10" s="33">
        <v>0.375</v>
      </c>
      <c r="D10" s="33">
        <v>0.52083333333333326</v>
      </c>
      <c r="E10" s="54"/>
      <c r="F10" s="33">
        <v>0.54166666666666663</v>
      </c>
      <c r="G10" s="33">
        <v>0.67013888888888884</v>
      </c>
      <c r="H10" s="32"/>
      <c r="J10" s="29" t="s">
        <v>22</v>
      </c>
      <c r="K10" s="40"/>
      <c r="L10" s="40"/>
      <c r="M10" s="40"/>
      <c r="N10" s="40"/>
      <c r="O10" s="40"/>
      <c r="P10" s="40"/>
      <c r="Q10" s="31"/>
    </row>
    <row r="11" spans="1:17" x14ac:dyDescent="0.25">
      <c r="B11" s="29" t="s">
        <v>23</v>
      </c>
      <c r="C11" s="33">
        <v>0.33333333333333331</v>
      </c>
      <c r="D11" s="33">
        <v>0.5</v>
      </c>
      <c r="E11" s="55"/>
      <c r="F11" s="33">
        <v>0.52083333333333337</v>
      </c>
      <c r="G11" s="33">
        <v>0.6875</v>
      </c>
      <c r="H11" s="32"/>
      <c r="J11" s="29" t="s">
        <v>23</v>
      </c>
      <c r="K11" s="40"/>
      <c r="L11" s="40"/>
      <c r="M11" s="40"/>
      <c r="N11" s="40"/>
      <c r="O11" s="40"/>
      <c r="P11" s="40"/>
      <c r="Q11" s="31"/>
    </row>
    <row r="13" spans="1:17" ht="21" x14ac:dyDescent="0.35">
      <c r="A13" s="34">
        <f>A1+1</f>
        <v>43151</v>
      </c>
      <c r="B13" s="35" t="str">
        <f>"Time Sheet For "&amp;TEXT(A13,"dddd, mmmm d, yyyy")</f>
        <v>Time Sheet For Tuesday, February 20, 2018</v>
      </c>
      <c r="C13" s="36"/>
      <c r="D13" s="36"/>
      <c r="E13" s="36"/>
      <c r="F13" s="36"/>
      <c r="G13" s="36"/>
      <c r="H13" s="36"/>
    </row>
    <row r="14" spans="1:17" x14ac:dyDescent="0.25">
      <c r="B14" s="37" t="s">
        <v>2</v>
      </c>
      <c r="C14" s="37" t="s">
        <v>5</v>
      </c>
      <c r="D14" s="37" t="s">
        <v>6</v>
      </c>
      <c r="E14" s="53" t="s">
        <v>7</v>
      </c>
      <c r="F14" s="37" t="s">
        <v>5</v>
      </c>
      <c r="G14" s="37" t="s">
        <v>6</v>
      </c>
      <c r="H14" s="38" t="s">
        <v>39</v>
      </c>
    </row>
    <row r="15" spans="1:17" x14ac:dyDescent="0.25">
      <c r="B15" s="29" t="s">
        <v>15</v>
      </c>
      <c r="C15" s="33">
        <v>0.375</v>
      </c>
      <c r="D15" s="33">
        <v>0.55208333333333326</v>
      </c>
      <c r="E15" s="54"/>
      <c r="F15" s="33">
        <v>0.57986111111111105</v>
      </c>
      <c r="G15" s="33">
        <v>0.66319444444444442</v>
      </c>
      <c r="H15" s="32"/>
    </row>
    <row r="16" spans="1:17" x14ac:dyDescent="0.25">
      <c r="B16" s="29" t="s">
        <v>16</v>
      </c>
      <c r="C16" s="33">
        <v>0.34375</v>
      </c>
      <c r="D16" s="33">
        <v>0.48958333333333331</v>
      </c>
      <c r="E16" s="54"/>
      <c r="F16" s="33">
        <v>0.53125</v>
      </c>
      <c r="G16" s="33">
        <v>0.69791666666666663</v>
      </c>
      <c r="H16" s="32"/>
    </row>
    <row r="17" spans="1:8" x14ac:dyDescent="0.25">
      <c r="B17" s="29" t="s">
        <v>17</v>
      </c>
      <c r="C17" s="33">
        <v>0.4375</v>
      </c>
      <c r="D17" s="33">
        <v>0.57291666666666663</v>
      </c>
      <c r="E17" s="54"/>
      <c r="F17" s="33">
        <v>0.61458333333333326</v>
      </c>
      <c r="G17" s="33">
        <v>0.69791666666666663</v>
      </c>
      <c r="H17" s="32"/>
    </row>
    <row r="18" spans="1:8" x14ac:dyDescent="0.25">
      <c r="B18" s="29" t="s">
        <v>18</v>
      </c>
      <c r="C18" s="33">
        <v>0.29166666666666669</v>
      </c>
      <c r="D18" s="33">
        <v>0.45833333333333331</v>
      </c>
      <c r="E18" s="54"/>
      <c r="F18" s="33">
        <v>0.5</v>
      </c>
      <c r="G18" s="33">
        <v>0.75</v>
      </c>
      <c r="H18" s="32"/>
    </row>
    <row r="19" spans="1:8" x14ac:dyDescent="0.25">
      <c r="B19" s="29" t="s">
        <v>19</v>
      </c>
      <c r="C19" s="33">
        <v>0.26041666666666663</v>
      </c>
      <c r="D19" s="33">
        <v>0.38541666666666663</v>
      </c>
      <c r="E19" s="54"/>
      <c r="F19" s="33">
        <v>0.41319444444444442</v>
      </c>
      <c r="G19" s="33">
        <v>0.57986111111111105</v>
      </c>
      <c r="H19" s="32"/>
    </row>
    <row r="20" spans="1:8" x14ac:dyDescent="0.25">
      <c r="B20" s="29" t="s">
        <v>20</v>
      </c>
      <c r="C20" s="33">
        <v>0.45833333333333331</v>
      </c>
      <c r="D20" s="33">
        <v>0.64583333333333326</v>
      </c>
      <c r="E20" s="54"/>
      <c r="F20" s="33">
        <v>0.66666666666666663</v>
      </c>
      <c r="G20" s="33">
        <v>0.75</v>
      </c>
      <c r="H20" s="32"/>
    </row>
    <row r="21" spans="1:8" x14ac:dyDescent="0.25">
      <c r="B21" s="29" t="s">
        <v>21</v>
      </c>
      <c r="C21" s="33">
        <v>0.35416666666666663</v>
      </c>
      <c r="D21" s="33">
        <v>0.52083333333333326</v>
      </c>
      <c r="E21" s="54"/>
      <c r="F21" s="33">
        <v>0.56249999999999989</v>
      </c>
      <c r="G21" s="33">
        <v>0.72916666666666663</v>
      </c>
      <c r="H21" s="32"/>
    </row>
    <row r="22" spans="1:8" x14ac:dyDescent="0.25">
      <c r="B22" s="29" t="s">
        <v>22</v>
      </c>
      <c r="C22" s="33">
        <v>0.41666666666666663</v>
      </c>
      <c r="D22" s="33">
        <v>0.60416666666666663</v>
      </c>
      <c r="E22" s="54"/>
      <c r="F22" s="33">
        <v>0.625</v>
      </c>
      <c r="G22" s="33">
        <v>0.71111111111111114</v>
      </c>
      <c r="H22" s="32"/>
    </row>
    <row r="23" spans="1:8" x14ac:dyDescent="0.25">
      <c r="B23" s="29" t="s">
        <v>23</v>
      </c>
      <c r="C23" s="33">
        <v>0.37708333333333338</v>
      </c>
      <c r="D23" s="33">
        <v>0.55069444444444449</v>
      </c>
      <c r="E23" s="55"/>
      <c r="F23" s="33">
        <v>0.59374999999999989</v>
      </c>
      <c r="G23" s="33">
        <v>0.71875</v>
      </c>
      <c r="H23" s="32"/>
    </row>
    <row r="25" spans="1:8" ht="21" x14ac:dyDescent="0.35">
      <c r="A25" s="34">
        <f>A13+1</f>
        <v>43152</v>
      </c>
      <c r="B25" s="35" t="str">
        <f>"Time Sheet For "&amp;TEXT(A25,"dddd, mmmm d, yyyy")</f>
        <v>Time Sheet For Wednesday, February 21, 2018</v>
      </c>
      <c r="C25" s="36"/>
      <c r="D25" s="36"/>
      <c r="E25" s="36"/>
      <c r="F25" s="36"/>
      <c r="G25" s="36"/>
      <c r="H25" s="36"/>
    </row>
    <row r="26" spans="1:8" x14ac:dyDescent="0.25">
      <c r="B26" s="37" t="s">
        <v>2</v>
      </c>
      <c r="C26" s="37" t="s">
        <v>5</v>
      </c>
      <c r="D26" s="37" t="s">
        <v>6</v>
      </c>
      <c r="E26" s="53" t="s">
        <v>7</v>
      </c>
      <c r="F26" s="37" t="s">
        <v>5</v>
      </c>
      <c r="G26" s="37" t="s">
        <v>6</v>
      </c>
      <c r="H26" s="38" t="s">
        <v>39</v>
      </c>
    </row>
    <row r="27" spans="1:8" x14ac:dyDescent="0.25">
      <c r="B27" s="29" t="s">
        <v>15</v>
      </c>
      <c r="C27" s="33">
        <v>0.4375</v>
      </c>
      <c r="D27" s="33">
        <v>0.61458333333333326</v>
      </c>
      <c r="E27" s="54"/>
      <c r="F27" s="33">
        <v>0.65624999999999989</v>
      </c>
      <c r="G27" s="33">
        <v>0.78124999999999989</v>
      </c>
      <c r="H27" s="32"/>
    </row>
    <row r="28" spans="1:8" x14ac:dyDescent="0.25">
      <c r="B28" s="29" t="s">
        <v>16</v>
      </c>
      <c r="C28" s="33">
        <v>0.33333333333333331</v>
      </c>
      <c r="D28" s="33">
        <v>0.47916666666666663</v>
      </c>
      <c r="E28" s="54"/>
      <c r="F28" s="33">
        <v>0.50694444444444442</v>
      </c>
      <c r="G28" s="33">
        <v>0.59027777777777779</v>
      </c>
      <c r="H28" s="32"/>
    </row>
    <row r="29" spans="1:8" x14ac:dyDescent="0.25">
      <c r="B29" s="29" t="s">
        <v>17</v>
      </c>
      <c r="C29" s="33">
        <v>0.3125</v>
      </c>
      <c r="D29" s="33">
        <v>0.44791666666666663</v>
      </c>
      <c r="E29" s="54"/>
      <c r="F29" s="33">
        <v>0.46874999999999994</v>
      </c>
      <c r="G29" s="33">
        <v>0.63541666666666663</v>
      </c>
      <c r="H29" s="32"/>
    </row>
    <row r="30" spans="1:8" x14ac:dyDescent="0.25">
      <c r="B30" s="29" t="s">
        <v>18</v>
      </c>
      <c r="C30" s="33">
        <v>0.38541666666666663</v>
      </c>
      <c r="D30" s="33">
        <v>0.54166666666666663</v>
      </c>
      <c r="E30" s="54"/>
      <c r="F30" s="33">
        <v>0.56944444444444442</v>
      </c>
      <c r="G30" s="33">
        <v>0.73611111111111105</v>
      </c>
      <c r="H30" s="32"/>
    </row>
    <row r="31" spans="1:8" x14ac:dyDescent="0.25">
      <c r="B31" s="29" t="s">
        <v>19</v>
      </c>
      <c r="C31" s="33">
        <v>0.26041666666666663</v>
      </c>
      <c r="D31" s="33">
        <v>0.42708333333333331</v>
      </c>
      <c r="E31" s="54"/>
      <c r="F31" s="33">
        <v>0.44791666666666663</v>
      </c>
      <c r="G31" s="33">
        <v>0.53125</v>
      </c>
      <c r="H31" s="32"/>
    </row>
    <row r="32" spans="1:8" x14ac:dyDescent="0.25">
      <c r="B32" s="29" t="s">
        <v>20</v>
      </c>
      <c r="C32" s="33">
        <v>0.29166666666666663</v>
      </c>
      <c r="D32" s="33">
        <v>0.41666666666666663</v>
      </c>
      <c r="E32" s="54"/>
      <c r="F32" s="33">
        <v>0.45902777777777781</v>
      </c>
      <c r="G32" s="33">
        <v>0.54166666666666663</v>
      </c>
      <c r="H32" s="32"/>
    </row>
    <row r="33" spans="1:8" x14ac:dyDescent="0.25">
      <c r="B33" s="29" t="s">
        <v>21</v>
      </c>
      <c r="C33" s="33">
        <v>0.38541666666666663</v>
      </c>
      <c r="D33" s="33">
        <v>0.53125</v>
      </c>
      <c r="E33" s="54"/>
      <c r="F33" s="33">
        <v>0.57291666666666663</v>
      </c>
      <c r="G33" s="33">
        <v>0.69791666666666663</v>
      </c>
      <c r="H33" s="32"/>
    </row>
    <row r="34" spans="1:8" x14ac:dyDescent="0.25">
      <c r="B34" s="29" t="s">
        <v>22</v>
      </c>
      <c r="C34" s="33">
        <v>0.27083333333333331</v>
      </c>
      <c r="D34" s="33">
        <v>0.4375</v>
      </c>
      <c r="E34" s="54"/>
      <c r="F34" s="33">
        <v>0.47916666666666669</v>
      </c>
      <c r="G34" s="33">
        <v>0.64583333333333337</v>
      </c>
      <c r="H34" s="32"/>
    </row>
    <row r="35" spans="1:8" x14ac:dyDescent="0.25">
      <c r="B35" s="29" t="s">
        <v>23</v>
      </c>
      <c r="C35" s="33">
        <v>0.30208333333333331</v>
      </c>
      <c r="D35" s="33">
        <v>0.41666666666666663</v>
      </c>
      <c r="E35" s="55"/>
      <c r="F35" s="33">
        <v>0.43749999999999994</v>
      </c>
      <c r="G35" s="33">
        <v>0.77083333333333337</v>
      </c>
      <c r="H35" s="32"/>
    </row>
    <row r="37" spans="1:8" ht="21" x14ac:dyDescent="0.35">
      <c r="A37" s="34">
        <f>A25+1</f>
        <v>43153</v>
      </c>
      <c r="B37" s="35" t="str">
        <f>"Time Sheet For "&amp;TEXT(A37,"dddd, mmmm d, yyyy")</f>
        <v>Time Sheet For Thursday, February 22, 2018</v>
      </c>
      <c r="C37" s="36"/>
      <c r="D37" s="36"/>
      <c r="E37" s="36"/>
      <c r="F37" s="36"/>
      <c r="G37" s="36"/>
      <c r="H37" s="36"/>
    </row>
    <row r="38" spans="1:8" x14ac:dyDescent="0.25">
      <c r="B38" s="37" t="s">
        <v>2</v>
      </c>
      <c r="C38" s="37" t="s">
        <v>5</v>
      </c>
      <c r="D38" s="37" t="s">
        <v>6</v>
      </c>
      <c r="E38" s="53" t="s">
        <v>7</v>
      </c>
      <c r="F38" s="37" t="s">
        <v>5</v>
      </c>
      <c r="G38" s="37" t="s">
        <v>6</v>
      </c>
      <c r="H38" s="38" t="s">
        <v>39</v>
      </c>
    </row>
    <row r="39" spans="1:8" x14ac:dyDescent="0.25">
      <c r="B39" s="29" t="s">
        <v>15</v>
      </c>
      <c r="C39" s="33">
        <v>0.39583333333333331</v>
      </c>
      <c r="D39" s="33">
        <v>0.55208333333333326</v>
      </c>
      <c r="E39" s="54"/>
      <c r="F39" s="33">
        <v>0.57291666666666663</v>
      </c>
      <c r="G39" s="33">
        <v>0.73958333333333326</v>
      </c>
      <c r="H39" s="32"/>
    </row>
    <row r="40" spans="1:8" x14ac:dyDescent="0.25">
      <c r="B40" s="29" t="s">
        <v>16</v>
      </c>
      <c r="C40" s="33">
        <v>0.34375</v>
      </c>
      <c r="D40" s="33">
        <v>0.47916666666666663</v>
      </c>
      <c r="E40" s="54"/>
      <c r="F40" s="33">
        <v>0.52083333333333326</v>
      </c>
      <c r="G40" s="33">
        <v>0.64583333333333326</v>
      </c>
      <c r="H40" s="32"/>
    </row>
    <row r="41" spans="1:8" x14ac:dyDescent="0.25">
      <c r="B41" s="29" t="s">
        <v>17</v>
      </c>
      <c r="C41" s="33">
        <v>0.25</v>
      </c>
      <c r="D41" s="33">
        <v>0.375</v>
      </c>
      <c r="E41" s="54"/>
      <c r="F41" s="33">
        <v>0.39583333333333331</v>
      </c>
      <c r="G41" s="33">
        <v>0.72916666666666663</v>
      </c>
      <c r="H41" s="32"/>
    </row>
    <row r="42" spans="1:8" x14ac:dyDescent="0.25">
      <c r="B42" s="29" t="s">
        <v>18</v>
      </c>
      <c r="C42" s="33">
        <v>0.36458333333333331</v>
      </c>
      <c r="D42" s="33">
        <v>0.51041666666666663</v>
      </c>
      <c r="E42" s="54"/>
      <c r="F42" s="33">
        <v>0.53819444444444442</v>
      </c>
      <c r="G42" s="33">
        <v>0.70486111111111105</v>
      </c>
      <c r="H42" s="32"/>
    </row>
    <row r="43" spans="1:8" x14ac:dyDescent="0.25">
      <c r="B43" s="29" t="s">
        <v>19</v>
      </c>
      <c r="C43" s="33">
        <v>0.30208333333333331</v>
      </c>
      <c r="D43" s="33">
        <v>0.41666666666666663</v>
      </c>
      <c r="E43" s="54"/>
      <c r="F43" s="33">
        <v>0.44027777777777777</v>
      </c>
      <c r="G43" s="33">
        <v>0.5625</v>
      </c>
      <c r="H43" s="32"/>
    </row>
    <row r="44" spans="1:8" x14ac:dyDescent="0.25">
      <c r="B44" s="29" t="s">
        <v>20</v>
      </c>
      <c r="C44" s="33">
        <v>0.34375</v>
      </c>
      <c r="D44" s="33">
        <v>0.45833333333333331</v>
      </c>
      <c r="E44" s="54"/>
      <c r="F44" s="33">
        <v>0.5</v>
      </c>
      <c r="G44" s="33">
        <v>0.59513888888888888</v>
      </c>
      <c r="H44" s="32"/>
    </row>
    <row r="45" spans="1:8" x14ac:dyDescent="0.25">
      <c r="B45" s="29" t="s">
        <v>21</v>
      </c>
      <c r="C45" s="33">
        <v>0.3125</v>
      </c>
      <c r="D45" s="33">
        <v>0.4375</v>
      </c>
      <c r="E45" s="54"/>
      <c r="F45" s="33">
        <v>0.45833333333333331</v>
      </c>
      <c r="G45" s="33">
        <v>0.54166666666666663</v>
      </c>
      <c r="H45" s="32"/>
    </row>
    <row r="46" spans="1:8" x14ac:dyDescent="0.25">
      <c r="B46" s="29" t="s">
        <v>22</v>
      </c>
      <c r="C46" s="33">
        <v>0.34375</v>
      </c>
      <c r="D46" s="33">
        <v>0.48958333333333331</v>
      </c>
      <c r="E46" s="54"/>
      <c r="F46" s="33">
        <v>0.53125</v>
      </c>
      <c r="G46" s="33">
        <v>0.61458333333333337</v>
      </c>
      <c r="H46" s="32"/>
    </row>
    <row r="47" spans="1:8" x14ac:dyDescent="0.25">
      <c r="B47" s="29" t="s">
        <v>23</v>
      </c>
      <c r="C47" s="33">
        <v>0.26041666666666663</v>
      </c>
      <c r="D47" s="33">
        <v>0.38541666666666663</v>
      </c>
      <c r="E47" s="55"/>
      <c r="F47" s="33">
        <v>0.41319444444444442</v>
      </c>
      <c r="G47" s="33">
        <v>0.53819444444444442</v>
      </c>
      <c r="H47" s="32"/>
    </row>
    <row r="49" spans="1:8" ht="21" x14ac:dyDescent="0.35">
      <c r="A49" s="34">
        <f>A37+1</f>
        <v>43154</v>
      </c>
      <c r="B49" s="35" t="str">
        <f>"Time Sheet For "&amp;TEXT(A49,"dddd, mmmm d, yyyy")</f>
        <v>Time Sheet For Friday, February 23, 2018</v>
      </c>
      <c r="C49" s="36"/>
      <c r="D49" s="36"/>
      <c r="E49" s="36"/>
      <c r="F49" s="36"/>
      <c r="G49" s="36"/>
      <c r="H49" s="36"/>
    </row>
    <row r="50" spans="1:8" x14ac:dyDescent="0.25">
      <c r="B50" s="37" t="s">
        <v>2</v>
      </c>
      <c r="C50" s="37" t="s">
        <v>5</v>
      </c>
      <c r="D50" s="37" t="s">
        <v>6</v>
      </c>
      <c r="E50" s="53" t="s">
        <v>7</v>
      </c>
      <c r="F50" s="37" t="s">
        <v>5</v>
      </c>
      <c r="G50" s="37" t="s">
        <v>6</v>
      </c>
      <c r="H50" s="38" t="s">
        <v>39</v>
      </c>
    </row>
    <row r="51" spans="1:8" x14ac:dyDescent="0.25">
      <c r="B51" s="29" t="s">
        <v>15</v>
      </c>
      <c r="C51" s="33">
        <v>0.28125</v>
      </c>
      <c r="D51" s="33">
        <v>0.40625</v>
      </c>
      <c r="E51" s="54"/>
      <c r="F51" s="33">
        <v>0.43402777777777779</v>
      </c>
      <c r="G51" s="33">
        <v>0.68402777777777779</v>
      </c>
      <c r="H51" s="32"/>
    </row>
    <row r="52" spans="1:8" x14ac:dyDescent="0.25">
      <c r="B52" s="29" t="s">
        <v>16</v>
      </c>
      <c r="C52" s="33">
        <v>0.29166666666666663</v>
      </c>
      <c r="D52" s="33">
        <v>0.40625</v>
      </c>
      <c r="E52" s="54"/>
      <c r="F52" s="33">
        <v>0.43402777777777779</v>
      </c>
      <c r="G52" s="33">
        <v>0.51736111111111116</v>
      </c>
      <c r="H52" s="32"/>
    </row>
    <row r="53" spans="1:8" x14ac:dyDescent="0.25">
      <c r="B53" s="29" t="s">
        <v>17</v>
      </c>
      <c r="C53" s="33"/>
      <c r="D53" s="33"/>
      <c r="E53" s="54"/>
      <c r="F53" s="33"/>
      <c r="G53" s="33"/>
      <c r="H53" s="32"/>
    </row>
    <row r="54" spans="1:8" x14ac:dyDescent="0.25">
      <c r="B54" s="29" t="s">
        <v>18</v>
      </c>
      <c r="C54" s="33">
        <v>0.28125</v>
      </c>
      <c r="D54" s="33">
        <v>0.63541666666666663</v>
      </c>
      <c r="E54" s="54"/>
      <c r="F54" s="33">
        <v>0.66319444444444442</v>
      </c>
      <c r="G54" s="33">
        <v>0.74652777777777779</v>
      </c>
      <c r="H54" s="32"/>
    </row>
    <row r="55" spans="1:8" x14ac:dyDescent="0.25">
      <c r="B55" s="29" t="s">
        <v>19</v>
      </c>
      <c r="C55" s="33">
        <v>0.4375</v>
      </c>
      <c r="D55" s="33">
        <v>0.61458333333333326</v>
      </c>
      <c r="E55" s="54"/>
      <c r="F55" s="33">
        <v>0.65624999999999989</v>
      </c>
      <c r="G55" s="33">
        <v>0.78124999999999989</v>
      </c>
      <c r="H55" s="32"/>
    </row>
    <row r="56" spans="1:8" x14ac:dyDescent="0.25">
      <c r="B56" s="29" t="s">
        <v>20</v>
      </c>
      <c r="C56" s="33">
        <v>0.44791666666666663</v>
      </c>
      <c r="D56" s="33">
        <v>0.63541666666666663</v>
      </c>
      <c r="E56" s="54"/>
      <c r="F56" s="33">
        <v>0.67708333333333326</v>
      </c>
      <c r="G56" s="33">
        <v>0.76111111111111107</v>
      </c>
      <c r="H56" s="32"/>
    </row>
    <row r="57" spans="1:8" x14ac:dyDescent="0.25">
      <c r="B57" s="29" t="s">
        <v>21</v>
      </c>
      <c r="C57" s="33">
        <v>0.4375</v>
      </c>
      <c r="D57" s="33">
        <v>0.625</v>
      </c>
      <c r="E57" s="54"/>
      <c r="F57" s="33">
        <v>0.66666666666666663</v>
      </c>
      <c r="G57" s="33">
        <v>0.79166666666666663</v>
      </c>
      <c r="H57" s="32"/>
    </row>
    <row r="58" spans="1:8" x14ac:dyDescent="0.25">
      <c r="B58" s="29" t="s">
        <v>22</v>
      </c>
      <c r="C58" s="33">
        <v>0.45833333333333331</v>
      </c>
      <c r="D58" s="33">
        <v>0.625</v>
      </c>
      <c r="E58" s="54"/>
      <c r="F58" s="33">
        <v>0.66666666666666663</v>
      </c>
      <c r="G58" s="33">
        <v>0.83333333333333326</v>
      </c>
      <c r="H58" s="32"/>
    </row>
    <row r="59" spans="1:8" x14ac:dyDescent="0.25">
      <c r="B59" s="29" t="s">
        <v>23</v>
      </c>
      <c r="C59" s="33">
        <v>0.29166666666666663</v>
      </c>
      <c r="D59" s="33">
        <v>0.41666666666666663</v>
      </c>
      <c r="E59" s="55"/>
      <c r="F59" s="33">
        <v>0.43749999999999994</v>
      </c>
      <c r="G59" s="33">
        <v>0.52083333333333326</v>
      </c>
      <c r="H59" s="32"/>
    </row>
    <row r="61" spans="1:8" ht="21" x14ac:dyDescent="0.35">
      <c r="A61" s="34">
        <f>A49+1</f>
        <v>43155</v>
      </c>
      <c r="B61" s="35" t="str">
        <f>"Time Sheet For "&amp;TEXT(A61,"dddd, mmmm d, yyyy")</f>
        <v>Time Sheet For Saturday, February 24, 2018</v>
      </c>
      <c r="C61" s="36"/>
      <c r="D61" s="36"/>
      <c r="E61" s="36"/>
      <c r="F61" s="36"/>
      <c r="G61" s="36"/>
      <c r="H61" s="36"/>
    </row>
    <row r="62" spans="1:8" x14ac:dyDescent="0.25">
      <c r="B62" s="37" t="s">
        <v>2</v>
      </c>
      <c r="C62" s="37" t="s">
        <v>5</v>
      </c>
      <c r="D62" s="37" t="s">
        <v>6</v>
      </c>
      <c r="E62" s="53" t="s">
        <v>7</v>
      </c>
      <c r="F62" s="37" t="s">
        <v>5</v>
      </c>
      <c r="G62" s="37" t="s">
        <v>6</v>
      </c>
      <c r="H62" s="38" t="s">
        <v>39</v>
      </c>
    </row>
    <row r="63" spans="1:8" x14ac:dyDescent="0.25">
      <c r="B63" s="29" t="s">
        <v>15</v>
      </c>
      <c r="C63" s="33">
        <v>0.3125</v>
      </c>
      <c r="D63" s="33">
        <v>0.4375</v>
      </c>
      <c r="E63" s="54"/>
      <c r="F63" s="33"/>
      <c r="G63" s="33"/>
      <c r="H63" s="32"/>
    </row>
    <row r="64" spans="1:8" x14ac:dyDescent="0.25">
      <c r="B64" s="29" t="s">
        <v>16</v>
      </c>
      <c r="C64" s="33">
        <v>0.42708333333333331</v>
      </c>
      <c r="D64" s="33">
        <v>0.5625</v>
      </c>
      <c r="E64" s="54"/>
      <c r="F64" s="33"/>
      <c r="G64" s="33"/>
      <c r="H64" s="32"/>
    </row>
    <row r="65" spans="1:8" x14ac:dyDescent="0.25">
      <c r="A65"/>
      <c r="B65" s="29" t="s">
        <v>17</v>
      </c>
      <c r="C65" s="33"/>
      <c r="D65" s="33"/>
      <c r="E65" s="54"/>
      <c r="F65" s="33"/>
      <c r="G65" s="33"/>
      <c r="H65" s="32"/>
    </row>
    <row r="66" spans="1:8" x14ac:dyDescent="0.25">
      <c r="A66"/>
      <c r="B66" s="29" t="s">
        <v>18</v>
      </c>
      <c r="C66" s="33">
        <v>0.4375</v>
      </c>
      <c r="D66" s="33">
        <v>0.66666666666666663</v>
      </c>
      <c r="E66" s="54"/>
      <c r="F66" s="33"/>
      <c r="G66" s="33"/>
      <c r="H66" s="32"/>
    </row>
    <row r="67" spans="1:8" x14ac:dyDescent="0.25">
      <c r="A67"/>
      <c r="B67" s="29" t="s">
        <v>19</v>
      </c>
      <c r="C67" s="33"/>
      <c r="D67" s="33"/>
      <c r="E67" s="54"/>
      <c r="F67" s="33"/>
      <c r="G67" s="33"/>
      <c r="H67" s="32"/>
    </row>
    <row r="68" spans="1:8" x14ac:dyDescent="0.25">
      <c r="A68"/>
      <c r="B68" s="29" t="s">
        <v>20</v>
      </c>
      <c r="C68" s="33">
        <v>0.27083333333333331</v>
      </c>
      <c r="D68" s="33">
        <v>0.50486111111111109</v>
      </c>
      <c r="E68" s="54"/>
      <c r="F68" s="33"/>
      <c r="G68" s="33"/>
      <c r="H68" s="32"/>
    </row>
    <row r="69" spans="1:8" x14ac:dyDescent="0.25">
      <c r="A69"/>
      <c r="B69" s="29" t="s">
        <v>21</v>
      </c>
      <c r="C69" s="33">
        <v>0.375</v>
      </c>
      <c r="D69" s="33">
        <v>0.625</v>
      </c>
      <c r="E69" s="54"/>
      <c r="F69" s="33"/>
      <c r="G69" s="33"/>
      <c r="H69" s="32"/>
    </row>
    <row r="70" spans="1:8" x14ac:dyDescent="0.25">
      <c r="A70"/>
      <c r="B70" s="29" t="s">
        <v>22</v>
      </c>
      <c r="C70" s="33"/>
      <c r="D70" s="33"/>
      <c r="E70" s="54"/>
      <c r="F70" s="33"/>
      <c r="G70" s="33"/>
      <c r="H70" s="32"/>
    </row>
    <row r="71" spans="1:8" x14ac:dyDescent="0.25">
      <c r="A71"/>
      <c r="B71" s="29" t="s">
        <v>23</v>
      </c>
      <c r="C71" s="33">
        <v>0.39583333333333331</v>
      </c>
      <c r="D71" s="33">
        <v>0.625</v>
      </c>
      <c r="E71" s="55"/>
      <c r="F71" s="33"/>
      <c r="G71" s="33"/>
      <c r="H71" s="32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</sheetData>
  <mergeCells count="6">
    <mergeCell ref="E62:E71"/>
    <mergeCell ref="E2:E11"/>
    <mergeCell ref="E14:E23"/>
    <mergeCell ref="E26:E35"/>
    <mergeCell ref="E38:E47"/>
    <mergeCell ref="E50:E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A83A8-EF77-4EF5-B691-C2CCD648935C}">
  <sheetPr>
    <tabColor rgb="FF0000FF"/>
  </sheetPr>
  <dimension ref="A1:H20"/>
  <sheetViews>
    <sheetView zoomScale="175" zoomScaleNormal="175" workbookViewId="0">
      <selection activeCell="B6" sqref="B6"/>
    </sheetView>
  </sheetViews>
  <sheetFormatPr defaultRowHeight="15" x14ac:dyDescent="0.25"/>
  <cols>
    <col min="1" max="1" width="17.5703125" bestFit="1" customWidth="1"/>
    <col min="2" max="2" width="17.42578125" bestFit="1" customWidth="1"/>
    <col min="3" max="3" width="20.42578125" bestFit="1" customWidth="1"/>
    <col min="4" max="4" width="17.5703125" bestFit="1" customWidth="1"/>
    <col min="5" max="5" width="12" customWidth="1"/>
    <col min="6" max="6" width="17.28515625" bestFit="1" customWidth="1"/>
    <col min="7" max="7" width="22.7109375" bestFit="1" customWidth="1"/>
    <col min="8" max="8" width="17.5703125" bestFit="1" customWidth="1"/>
  </cols>
  <sheetData>
    <row r="1" spans="1:8" ht="18" x14ac:dyDescent="0.25">
      <c r="A1" s="50" t="s">
        <v>35</v>
      </c>
      <c r="B1" s="41"/>
      <c r="C1" s="41"/>
      <c r="D1" s="41"/>
      <c r="E1" s="41"/>
      <c r="F1" s="41"/>
      <c r="G1" s="41"/>
      <c r="H1" s="41"/>
    </row>
    <row r="3" spans="1:8" x14ac:dyDescent="0.25">
      <c r="B3" s="42" t="s">
        <v>34</v>
      </c>
      <c r="C3" s="29">
        <v>40</v>
      </c>
      <c r="F3" s="42" t="s">
        <v>24</v>
      </c>
      <c r="G3" s="29">
        <v>1.5</v>
      </c>
    </row>
    <row r="4" spans="1:8" ht="12.75" customHeight="1" x14ac:dyDescent="0.25"/>
    <row r="5" spans="1:8" ht="30" x14ac:dyDescent="0.25">
      <c r="A5" s="51" t="s">
        <v>2</v>
      </c>
      <c r="B5" s="51" t="s">
        <v>40</v>
      </c>
      <c r="C5" s="51" t="s">
        <v>26</v>
      </c>
      <c r="D5" s="51" t="s">
        <v>25</v>
      </c>
      <c r="E5" s="51" t="s">
        <v>28</v>
      </c>
      <c r="F5" s="51" t="s">
        <v>29</v>
      </c>
      <c r="G5" s="51" t="s">
        <v>30</v>
      </c>
      <c r="H5" s="51" t="s">
        <v>31</v>
      </c>
    </row>
    <row r="6" spans="1:8" x14ac:dyDescent="0.25">
      <c r="A6" s="44" t="s">
        <v>15</v>
      </c>
      <c r="B6" s="45"/>
      <c r="C6" s="31"/>
      <c r="D6" s="31"/>
      <c r="E6" s="46">
        <v>18.41</v>
      </c>
      <c r="F6" s="47"/>
      <c r="G6" s="48"/>
      <c r="H6" s="48"/>
    </row>
    <row r="7" spans="1:8" x14ac:dyDescent="0.25">
      <c r="A7" s="29" t="s">
        <v>16</v>
      </c>
      <c r="B7" s="45"/>
      <c r="C7" s="31"/>
      <c r="D7" s="31"/>
      <c r="E7" s="30">
        <v>17.170000000000002</v>
      </c>
      <c r="F7" s="47"/>
      <c r="G7" s="48"/>
      <c r="H7" s="48"/>
    </row>
    <row r="8" spans="1:8" x14ac:dyDescent="0.25">
      <c r="A8" s="29" t="s">
        <v>17</v>
      </c>
      <c r="B8" s="45"/>
      <c r="C8" s="31"/>
      <c r="D8" s="31"/>
      <c r="E8" s="30">
        <v>22.08</v>
      </c>
      <c r="F8" s="47"/>
      <c r="G8" s="48"/>
      <c r="H8" s="48"/>
    </row>
    <row r="9" spans="1:8" x14ac:dyDescent="0.25">
      <c r="A9" s="29" t="s">
        <v>18</v>
      </c>
      <c r="B9" s="45"/>
      <c r="C9" s="31"/>
      <c r="D9" s="31"/>
      <c r="E9" s="30">
        <v>15.94</v>
      </c>
      <c r="F9" s="47"/>
      <c r="G9" s="48"/>
      <c r="H9" s="48"/>
    </row>
    <row r="10" spans="1:8" x14ac:dyDescent="0.25">
      <c r="A10" s="29" t="s">
        <v>19</v>
      </c>
      <c r="B10" s="45"/>
      <c r="C10" s="31"/>
      <c r="D10" s="31"/>
      <c r="E10" s="30">
        <v>23.98</v>
      </c>
      <c r="F10" s="47"/>
      <c r="G10" s="48"/>
      <c r="H10" s="48"/>
    </row>
    <row r="11" spans="1:8" x14ac:dyDescent="0.25">
      <c r="A11" s="29" t="s">
        <v>20</v>
      </c>
      <c r="B11" s="45"/>
      <c r="C11" s="31"/>
      <c r="D11" s="31"/>
      <c r="E11" s="30">
        <v>23.95</v>
      </c>
      <c r="F11" s="47"/>
      <c r="G11" s="48"/>
      <c r="H11" s="48"/>
    </row>
    <row r="12" spans="1:8" x14ac:dyDescent="0.25">
      <c r="A12" s="29" t="s">
        <v>21</v>
      </c>
      <c r="B12" s="45"/>
      <c r="C12" s="31"/>
      <c r="D12" s="31"/>
      <c r="E12" s="30">
        <v>23.57</v>
      </c>
      <c r="F12" s="47"/>
      <c r="G12" s="48"/>
      <c r="H12" s="48"/>
    </row>
    <row r="13" spans="1:8" x14ac:dyDescent="0.25">
      <c r="A13" s="29" t="s">
        <v>22</v>
      </c>
      <c r="B13" s="45"/>
      <c r="C13" s="31"/>
      <c r="D13" s="31"/>
      <c r="E13" s="30">
        <v>17</v>
      </c>
      <c r="F13" s="47"/>
      <c r="G13" s="48"/>
      <c r="H13" s="48"/>
    </row>
    <row r="14" spans="1:8" x14ac:dyDescent="0.25">
      <c r="A14" s="29" t="s">
        <v>23</v>
      </c>
      <c r="B14" s="45"/>
      <c r="C14" s="31"/>
      <c r="D14" s="31"/>
      <c r="E14" s="30">
        <v>22.25</v>
      </c>
      <c r="F14" s="47"/>
      <c r="G14" s="48"/>
      <c r="H14" s="48"/>
    </row>
    <row r="16" spans="1:8" x14ac:dyDescent="0.25">
      <c r="B16" s="52" t="str">
        <f>"Formula in cell "&amp;ADDRESS(ROW(B6),COLUMN(B6),4)&amp;":"</f>
        <v>Formula in cell B6:</v>
      </c>
      <c r="C16" s="52" t="str">
        <f t="shared" ref="C16:H16" si="0">"Formula in cell "&amp;ADDRESS(ROW(C6),COLUMN(C6),4)&amp;":"</f>
        <v>Formula in cell C6:</v>
      </c>
      <c r="D16" s="52" t="str">
        <f t="shared" si="0"/>
        <v>Formula in cell D6:</v>
      </c>
      <c r="F16" s="52" t="str">
        <f t="shared" si="0"/>
        <v>Formula in cell F6:</v>
      </c>
      <c r="G16" s="52" t="str">
        <f t="shared" si="0"/>
        <v>Formula in cell G6:</v>
      </c>
      <c r="H16" s="52" t="str">
        <f t="shared" si="0"/>
        <v>Formula in cell H6:</v>
      </c>
    </row>
    <row r="17" spans="1:8" x14ac:dyDescent="0.25">
      <c r="B17" s="29" t="str">
        <f ca="1">IF(_xlfn.ISFORMULA(B6),_xlfn.FORMULATEXT(B6),"")</f>
        <v/>
      </c>
      <c r="C17" s="29" t="str">
        <f t="shared" ref="C17:H17" ca="1" si="1">IF(_xlfn.ISFORMULA(C6),_xlfn.FORMULATEXT(C6),"")</f>
        <v/>
      </c>
      <c r="D17" s="29" t="str">
        <f t="shared" ca="1" si="1"/>
        <v/>
      </c>
      <c r="F17" s="29" t="str">
        <f t="shared" ca="1" si="1"/>
        <v/>
      </c>
      <c r="G17" s="29" t="str">
        <f t="shared" ca="1" si="1"/>
        <v/>
      </c>
      <c r="H17" s="29" t="str">
        <f t="shared" ca="1" si="1"/>
        <v/>
      </c>
    </row>
    <row r="19" spans="1:8" x14ac:dyDescent="0.25">
      <c r="A19" t="s">
        <v>32</v>
      </c>
    </row>
    <row r="20" spans="1:8" x14ac:dyDescent="0.25">
      <c r="A20" t="s">
        <v>41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66D1A-4A8D-44F5-82AE-46EEBFCCB44B}">
  <sheetPr>
    <tabColor rgb="FFFF0000"/>
  </sheetPr>
  <dimension ref="A1:Q119"/>
  <sheetViews>
    <sheetView topLeftCell="C1" zoomScale="160" zoomScaleNormal="160" workbookViewId="0">
      <selection activeCell="Q3" sqref="Q3"/>
    </sheetView>
  </sheetViews>
  <sheetFormatPr defaultRowHeight="15" x14ac:dyDescent="0.25"/>
  <cols>
    <col min="1" max="1" width="1.28515625" style="34" customWidth="1"/>
    <col min="2" max="2" width="14.7109375" bestFit="1" customWidth="1"/>
    <col min="3" max="4" width="10.140625" customWidth="1"/>
    <col min="5" max="5" width="2.5703125" customWidth="1"/>
    <col min="6" max="7" width="9.5703125" customWidth="1"/>
    <col min="8" max="8" width="16" customWidth="1"/>
    <col min="9" max="9" width="9.7109375" customWidth="1"/>
    <col min="10" max="10" width="15.85546875" bestFit="1" customWidth="1"/>
    <col min="13" max="13" width="10.85546875" bestFit="1" customWidth="1"/>
    <col min="17" max="17" width="17" customWidth="1"/>
  </cols>
  <sheetData>
    <row r="1" spans="1:17" ht="21" x14ac:dyDescent="0.35">
      <c r="A1" s="34">
        <v>43150</v>
      </c>
      <c r="B1" s="35" t="str">
        <f>"Time Sheet For "&amp;TEXT(A1,"dddd, mmmm d, yyyy")</f>
        <v>Time Sheet For Monday, February 19, 2018</v>
      </c>
      <c r="C1" s="36"/>
      <c r="D1" s="36"/>
      <c r="E1" s="36"/>
      <c r="F1" s="36"/>
      <c r="G1" s="36"/>
      <c r="H1" s="36"/>
      <c r="J1" s="35" t="s">
        <v>4</v>
      </c>
      <c r="K1" s="35"/>
      <c r="L1" s="36"/>
      <c r="M1" s="36"/>
      <c r="N1" s="36"/>
      <c r="O1" s="36"/>
      <c r="P1" s="35"/>
      <c r="Q1" s="35"/>
    </row>
    <row r="2" spans="1:17" x14ac:dyDescent="0.25">
      <c r="B2" s="37" t="s">
        <v>2</v>
      </c>
      <c r="C2" s="37" t="s">
        <v>5</v>
      </c>
      <c r="D2" s="37" t="s">
        <v>6</v>
      </c>
      <c r="E2" s="53" t="s">
        <v>7</v>
      </c>
      <c r="F2" s="37" t="s">
        <v>5</v>
      </c>
      <c r="G2" s="37" t="s">
        <v>6</v>
      </c>
      <c r="H2" s="38" t="s">
        <v>39</v>
      </c>
      <c r="J2" s="37" t="s">
        <v>2</v>
      </c>
      <c r="K2" s="37" t="s">
        <v>9</v>
      </c>
      <c r="L2" s="37" t="s">
        <v>10</v>
      </c>
      <c r="M2" s="37" t="s">
        <v>11</v>
      </c>
      <c r="N2" s="37" t="s">
        <v>12</v>
      </c>
      <c r="O2" s="37" t="s">
        <v>13</v>
      </c>
      <c r="P2" s="37" t="s">
        <v>14</v>
      </c>
      <c r="Q2" s="39" t="s">
        <v>40</v>
      </c>
    </row>
    <row r="3" spans="1:17" x14ac:dyDescent="0.25">
      <c r="B3" s="29" t="s">
        <v>15</v>
      </c>
      <c r="C3" s="33">
        <v>0.27083333333333331</v>
      </c>
      <c r="D3" s="33">
        <v>0.41805555555555557</v>
      </c>
      <c r="E3" s="54"/>
      <c r="F3" s="33">
        <v>0.4375</v>
      </c>
      <c r="G3" s="33">
        <v>0.60416666666666663</v>
      </c>
      <c r="H3" s="32">
        <f t="shared" ref="H3:H11" si="0">SUM(D3-C3,G3-F3)*24</f>
        <v>7.5333333333333332</v>
      </c>
      <c r="J3" s="29" t="s">
        <v>15</v>
      </c>
      <c r="K3" s="40">
        <f>H3</f>
        <v>7.5333333333333332</v>
      </c>
      <c r="L3" s="40">
        <f>H15</f>
        <v>6.2499999999999991</v>
      </c>
      <c r="M3" s="40">
        <f>H27</f>
        <v>7.2499999999999982</v>
      </c>
      <c r="N3" s="40">
        <f>H39</f>
        <v>7.7499999999999982</v>
      </c>
      <c r="O3" s="40">
        <f>H51</f>
        <v>9</v>
      </c>
      <c r="P3" s="40">
        <f>H63</f>
        <v>3</v>
      </c>
      <c r="Q3" s="31">
        <f>SUM(K3:P3)</f>
        <v>40.783333333333331</v>
      </c>
    </row>
    <row r="4" spans="1:17" x14ac:dyDescent="0.25">
      <c r="B4" s="29" t="s">
        <v>16</v>
      </c>
      <c r="C4" s="33">
        <v>0.26041666666666663</v>
      </c>
      <c r="D4" s="33">
        <v>0.39583333333333331</v>
      </c>
      <c r="E4" s="54"/>
      <c r="F4" s="33">
        <v>0.41666666666666663</v>
      </c>
      <c r="G4" s="33">
        <v>0.58333333333333326</v>
      </c>
      <c r="H4" s="32">
        <f t="shared" si="0"/>
        <v>7.25</v>
      </c>
      <c r="J4" s="29" t="s">
        <v>16</v>
      </c>
      <c r="K4" s="40">
        <f t="shared" ref="K4:K11" si="1">H4</f>
        <v>7.25</v>
      </c>
      <c r="L4" s="40">
        <f t="shared" ref="L4:L11" si="2">H16</f>
        <v>7.4999999999999982</v>
      </c>
      <c r="M4" s="40">
        <f t="shared" ref="M4:M11" si="3">H28</f>
        <v>5.5</v>
      </c>
      <c r="N4" s="40">
        <f t="shared" ref="N4:N11" si="4">H40</f>
        <v>6.2499999999999991</v>
      </c>
      <c r="O4" s="40">
        <f t="shared" ref="O4:O11" si="5">H52</f>
        <v>4.7500000000000018</v>
      </c>
      <c r="P4" s="40">
        <f t="shared" ref="P4:P11" si="6">H64</f>
        <v>3.2500000000000004</v>
      </c>
      <c r="Q4" s="31">
        <f t="shared" ref="Q4:Q11" si="7">SUM(K4:P4)</f>
        <v>34.5</v>
      </c>
    </row>
    <row r="5" spans="1:17" x14ac:dyDescent="0.25">
      <c r="B5" s="29" t="s">
        <v>17</v>
      </c>
      <c r="C5" s="33">
        <v>0.36458333333333331</v>
      </c>
      <c r="D5" s="33">
        <v>0.48958333333333331</v>
      </c>
      <c r="E5" s="54"/>
      <c r="F5" s="33">
        <v>0.53125</v>
      </c>
      <c r="G5" s="33">
        <v>0.61597222222222225</v>
      </c>
      <c r="H5" s="32">
        <f t="shared" si="0"/>
        <v>5.0333333333333341</v>
      </c>
      <c r="J5" s="29" t="s">
        <v>17</v>
      </c>
      <c r="K5" s="40">
        <f t="shared" si="1"/>
        <v>5.0333333333333341</v>
      </c>
      <c r="L5" s="40">
        <f t="shared" si="2"/>
        <v>5.25</v>
      </c>
      <c r="M5" s="40">
        <f t="shared" si="3"/>
        <v>7.25</v>
      </c>
      <c r="N5" s="40">
        <f t="shared" si="4"/>
        <v>11</v>
      </c>
      <c r="O5" s="40">
        <f t="shared" si="5"/>
        <v>0</v>
      </c>
      <c r="P5" s="40">
        <f t="shared" si="6"/>
        <v>0</v>
      </c>
      <c r="Q5" s="31">
        <f t="shared" si="7"/>
        <v>28.533333333333335</v>
      </c>
    </row>
    <row r="6" spans="1:17" x14ac:dyDescent="0.25">
      <c r="B6" s="29" t="s">
        <v>18</v>
      </c>
      <c r="C6" s="33">
        <v>0.27083333333333331</v>
      </c>
      <c r="D6" s="33">
        <v>0.45833333333333331</v>
      </c>
      <c r="E6" s="54"/>
      <c r="F6" s="33">
        <v>0.4861111111111111</v>
      </c>
      <c r="G6" s="33">
        <v>0.61111111111111105</v>
      </c>
      <c r="H6" s="32">
        <f t="shared" si="0"/>
        <v>7.4999999999999982</v>
      </c>
      <c r="J6" s="29" t="s">
        <v>18</v>
      </c>
      <c r="K6" s="40">
        <f t="shared" si="1"/>
        <v>7.4999999999999982</v>
      </c>
      <c r="L6" s="40">
        <f t="shared" si="2"/>
        <v>10</v>
      </c>
      <c r="M6" s="40">
        <f t="shared" si="3"/>
        <v>7.7499999999999991</v>
      </c>
      <c r="N6" s="40">
        <f t="shared" si="4"/>
        <v>7.4999999999999982</v>
      </c>
      <c r="O6" s="40">
        <f t="shared" si="5"/>
        <v>10.5</v>
      </c>
      <c r="P6" s="40">
        <f t="shared" si="6"/>
        <v>5.4999999999999991</v>
      </c>
      <c r="Q6" s="31">
        <f t="shared" si="7"/>
        <v>48.75</v>
      </c>
    </row>
    <row r="7" spans="1:17" x14ac:dyDescent="0.25">
      <c r="B7" s="29" t="s">
        <v>19</v>
      </c>
      <c r="C7" s="33">
        <v>0.35416666666666663</v>
      </c>
      <c r="D7" s="33">
        <v>0.46875</v>
      </c>
      <c r="E7" s="54"/>
      <c r="F7" s="33">
        <v>0.51041666666666663</v>
      </c>
      <c r="G7" s="33">
        <v>0.63541666666666663</v>
      </c>
      <c r="H7" s="32">
        <f t="shared" si="0"/>
        <v>5.7500000000000009</v>
      </c>
      <c r="J7" s="29" t="s">
        <v>19</v>
      </c>
      <c r="K7" s="40">
        <f t="shared" si="1"/>
        <v>5.7500000000000009</v>
      </c>
      <c r="L7" s="40">
        <f t="shared" si="2"/>
        <v>6.9999999999999991</v>
      </c>
      <c r="M7" s="40">
        <f t="shared" si="3"/>
        <v>6.0000000000000018</v>
      </c>
      <c r="N7" s="40">
        <f t="shared" si="4"/>
        <v>5.6833333333333336</v>
      </c>
      <c r="O7" s="40">
        <f t="shared" si="5"/>
        <v>7.2499999999999982</v>
      </c>
      <c r="P7" s="40">
        <f t="shared" si="6"/>
        <v>0</v>
      </c>
      <c r="Q7" s="31">
        <f t="shared" si="7"/>
        <v>31.68333333333333</v>
      </c>
    </row>
    <row r="8" spans="1:17" x14ac:dyDescent="0.25">
      <c r="B8" s="29" t="s">
        <v>20</v>
      </c>
      <c r="C8" s="33"/>
      <c r="D8" s="33"/>
      <c r="E8" s="54"/>
      <c r="F8" s="33"/>
      <c r="G8" s="33"/>
      <c r="H8" s="32">
        <f t="shared" si="0"/>
        <v>0</v>
      </c>
      <c r="J8" s="29" t="s">
        <v>20</v>
      </c>
      <c r="K8" s="40">
        <f t="shared" si="1"/>
        <v>0</v>
      </c>
      <c r="L8" s="40">
        <f t="shared" si="2"/>
        <v>6.5</v>
      </c>
      <c r="M8" s="40">
        <f t="shared" si="3"/>
        <v>4.9833333333333316</v>
      </c>
      <c r="N8" s="40">
        <f t="shared" si="4"/>
        <v>5.0333333333333332</v>
      </c>
      <c r="O8" s="40">
        <f t="shared" si="5"/>
        <v>6.5166666666666675</v>
      </c>
      <c r="P8" s="40">
        <f t="shared" si="6"/>
        <v>5.6166666666666671</v>
      </c>
      <c r="Q8" s="31">
        <f t="shared" si="7"/>
        <v>28.65</v>
      </c>
    </row>
    <row r="9" spans="1:17" x14ac:dyDescent="0.25">
      <c r="B9" s="29" t="s">
        <v>21</v>
      </c>
      <c r="C9" s="33">
        <v>0.4375</v>
      </c>
      <c r="D9" s="33">
        <v>0.57291666666666663</v>
      </c>
      <c r="E9" s="54"/>
      <c r="F9" s="33">
        <v>0.60069444444444442</v>
      </c>
      <c r="G9" s="33">
        <v>0.68402777777777779</v>
      </c>
      <c r="H9" s="32">
        <f t="shared" si="0"/>
        <v>5.25</v>
      </c>
      <c r="J9" s="29" t="s">
        <v>21</v>
      </c>
      <c r="K9" s="40">
        <f t="shared" si="1"/>
        <v>5.25</v>
      </c>
      <c r="L9" s="40">
        <f t="shared" si="2"/>
        <v>8</v>
      </c>
      <c r="M9" s="40">
        <f t="shared" si="3"/>
        <v>6.5000000000000009</v>
      </c>
      <c r="N9" s="40">
        <f t="shared" si="4"/>
        <v>5</v>
      </c>
      <c r="O9" s="40">
        <f t="shared" si="5"/>
        <v>7.5</v>
      </c>
      <c r="P9" s="40">
        <f t="shared" si="6"/>
        <v>6</v>
      </c>
      <c r="Q9" s="31">
        <f t="shared" si="7"/>
        <v>38.25</v>
      </c>
    </row>
    <row r="10" spans="1:17" x14ac:dyDescent="0.25">
      <c r="B10" s="29" t="s">
        <v>22</v>
      </c>
      <c r="C10" s="33">
        <v>0.375</v>
      </c>
      <c r="D10" s="33">
        <v>0.52083333333333326</v>
      </c>
      <c r="E10" s="54"/>
      <c r="F10" s="33">
        <v>0.54166666666666663</v>
      </c>
      <c r="G10" s="33">
        <v>0.67013888888888884</v>
      </c>
      <c r="H10" s="32">
        <f t="shared" si="0"/>
        <v>6.5833333333333313</v>
      </c>
      <c r="J10" s="29" t="s">
        <v>22</v>
      </c>
      <c r="K10" s="40">
        <f t="shared" si="1"/>
        <v>6.5833333333333313</v>
      </c>
      <c r="L10" s="40">
        <f t="shared" si="2"/>
        <v>6.5666666666666673</v>
      </c>
      <c r="M10" s="40">
        <f t="shared" si="3"/>
        <v>8</v>
      </c>
      <c r="N10" s="40">
        <f t="shared" si="4"/>
        <v>5.5</v>
      </c>
      <c r="O10" s="40">
        <f t="shared" si="5"/>
        <v>8</v>
      </c>
      <c r="P10" s="40">
        <f t="shared" si="6"/>
        <v>0</v>
      </c>
      <c r="Q10" s="31">
        <f t="shared" si="7"/>
        <v>34.65</v>
      </c>
    </row>
    <row r="11" spans="1:17" x14ac:dyDescent="0.25">
      <c r="B11" s="29" t="s">
        <v>23</v>
      </c>
      <c r="C11" s="33">
        <v>0.33333333333333331</v>
      </c>
      <c r="D11" s="33">
        <v>0.5</v>
      </c>
      <c r="E11" s="55"/>
      <c r="F11" s="33">
        <v>0.52083333333333337</v>
      </c>
      <c r="G11" s="33">
        <v>0.6875</v>
      </c>
      <c r="H11" s="32">
        <f t="shared" si="0"/>
        <v>8</v>
      </c>
      <c r="J11" s="29" t="s">
        <v>23</v>
      </c>
      <c r="K11" s="40">
        <f t="shared" si="1"/>
        <v>8</v>
      </c>
      <c r="L11" s="40">
        <f t="shared" si="2"/>
        <v>7.1666666666666696</v>
      </c>
      <c r="M11" s="40">
        <f t="shared" si="3"/>
        <v>10.750000000000002</v>
      </c>
      <c r="N11" s="40">
        <f t="shared" si="4"/>
        <v>6</v>
      </c>
      <c r="O11" s="40">
        <f t="shared" si="5"/>
        <v>5</v>
      </c>
      <c r="P11" s="40">
        <f t="shared" si="6"/>
        <v>5.5</v>
      </c>
      <c r="Q11" s="31">
        <f t="shared" si="7"/>
        <v>42.416666666666671</v>
      </c>
    </row>
    <row r="13" spans="1:17" ht="21" x14ac:dyDescent="0.35">
      <c r="A13" s="34">
        <f>A1+1</f>
        <v>43151</v>
      </c>
      <c r="B13" s="35" t="str">
        <f>"Time Sheet For "&amp;TEXT(A13,"dddd, mmmm d, yyyy")</f>
        <v>Time Sheet For Tuesday, February 20, 2018</v>
      </c>
      <c r="C13" s="36"/>
      <c r="D13" s="36"/>
      <c r="E13" s="36"/>
      <c r="F13" s="36"/>
      <c r="G13" s="36"/>
      <c r="H13" s="36"/>
    </row>
    <row r="14" spans="1:17" x14ac:dyDescent="0.25">
      <c r="B14" s="37" t="s">
        <v>2</v>
      </c>
      <c r="C14" s="37" t="s">
        <v>5</v>
      </c>
      <c r="D14" s="37" t="s">
        <v>6</v>
      </c>
      <c r="E14" s="53" t="s">
        <v>7</v>
      </c>
      <c r="F14" s="37" t="s">
        <v>5</v>
      </c>
      <c r="G14" s="37" t="s">
        <v>6</v>
      </c>
      <c r="H14" s="38" t="s">
        <v>39</v>
      </c>
    </row>
    <row r="15" spans="1:17" x14ac:dyDescent="0.25">
      <c r="B15" s="29" t="s">
        <v>15</v>
      </c>
      <c r="C15" s="33">
        <v>0.375</v>
      </c>
      <c r="D15" s="33">
        <v>0.55208333333333326</v>
      </c>
      <c r="E15" s="54"/>
      <c r="F15" s="33">
        <v>0.57986111111111105</v>
      </c>
      <c r="G15" s="33">
        <v>0.66319444444444442</v>
      </c>
      <c r="H15" s="32">
        <f>SUM(D15-C15,G15-F15)*24</f>
        <v>6.2499999999999991</v>
      </c>
    </row>
    <row r="16" spans="1:17" x14ac:dyDescent="0.25">
      <c r="B16" s="29" t="s">
        <v>16</v>
      </c>
      <c r="C16" s="33">
        <v>0.34375</v>
      </c>
      <c r="D16" s="33">
        <v>0.48958333333333331</v>
      </c>
      <c r="E16" s="54"/>
      <c r="F16" s="33">
        <v>0.53125</v>
      </c>
      <c r="G16" s="33">
        <v>0.69791666666666663</v>
      </c>
      <c r="H16" s="32">
        <f t="shared" ref="H16:H23" si="8">SUM(D16-C16,G16-F16)*24</f>
        <v>7.4999999999999982</v>
      </c>
    </row>
    <row r="17" spans="1:8" x14ac:dyDescent="0.25">
      <c r="B17" s="29" t="s">
        <v>17</v>
      </c>
      <c r="C17" s="33">
        <v>0.4375</v>
      </c>
      <c r="D17" s="33">
        <v>0.57291666666666663</v>
      </c>
      <c r="E17" s="54"/>
      <c r="F17" s="33">
        <v>0.61458333333333326</v>
      </c>
      <c r="G17" s="33">
        <v>0.69791666666666663</v>
      </c>
      <c r="H17" s="32">
        <f t="shared" si="8"/>
        <v>5.25</v>
      </c>
    </row>
    <row r="18" spans="1:8" x14ac:dyDescent="0.25">
      <c r="B18" s="29" t="s">
        <v>18</v>
      </c>
      <c r="C18" s="33">
        <v>0.29166666666666669</v>
      </c>
      <c r="D18" s="33">
        <v>0.45833333333333331</v>
      </c>
      <c r="E18" s="54"/>
      <c r="F18" s="33">
        <v>0.5</v>
      </c>
      <c r="G18" s="33">
        <v>0.75</v>
      </c>
      <c r="H18" s="32">
        <f t="shared" si="8"/>
        <v>10</v>
      </c>
    </row>
    <row r="19" spans="1:8" x14ac:dyDescent="0.25">
      <c r="B19" s="29" t="s">
        <v>19</v>
      </c>
      <c r="C19" s="33">
        <v>0.26041666666666663</v>
      </c>
      <c r="D19" s="33">
        <v>0.38541666666666663</v>
      </c>
      <c r="E19" s="54"/>
      <c r="F19" s="33">
        <v>0.41319444444444442</v>
      </c>
      <c r="G19" s="33">
        <v>0.57986111111111105</v>
      </c>
      <c r="H19" s="32">
        <f t="shared" si="8"/>
        <v>6.9999999999999991</v>
      </c>
    </row>
    <row r="20" spans="1:8" x14ac:dyDescent="0.25">
      <c r="B20" s="29" t="s">
        <v>20</v>
      </c>
      <c r="C20" s="33">
        <v>0.45833333333333331</v>
      </c>
      <c r="D20" s="33">
        <v>0.64583333333333326</v>
      </c>
      <c r="E20" s="54"/>
      <c r="F20" s="33">
        <v>0.66666666666666663</v>
      </c>
      <c r="G20" s="33">
        <v>0.75</v>
      </c>
      <c r="H20" s="32">
        <f t="shared" si="8"/>
        <v>6.5</v>
      </c>
    </row>
    <row r="21" spans="1:8" x14ac:dyDescent="0.25">
      <c r="B21" s="29" t="s">
        <v>21</v>
      </c>
      <c r="C21" s="33">
        <v>0.35416666666666663</v>
      </c>
      <c r="D21" s="33">
        <v>0.52083333333333326</v>
      </c>
      <c r="E21" s="54"/>
      <c r="F21" s="33">
        <v>0.56249999999999989</v>
      </c>
      <c r="G21" s="33">
        <v>0.72916666666666663</v>
      </c>
      <c r="H21" s="32">
        <f t="shared" si="8"/>
        <v>8</v>
      </c>
    </row>
    <row r="22" spans="1:8" x14ac:dyDescent="0.25">
      <c r="B22" s="29" t="s">
        <v>22</v>
      </c>
      <c r="C22" s="33">
        <v>0.41666666666666663</v>
      </c>
      <c r="D22" s="33">
        <v>0.60416666666666663</v>
      </c>
      <c r="E22" s="54"/>
      <c r="F22" s="33">
        <v>0.625</v>
      </c>
      <c r="G22" s="33">
        <v>0.71111111111111114</v>
      </c>
      <c r="H22" s="32">
        <f t="shared" si="8"/>
        <v>6.5666666666666673</v>
      </c>
    </row>
    <row r="23" spans="1:8" x14ac:dyDescent="0.25">
      <c r="B23" s="29" t="s">
        <v>23</v>
      </c>
      <c r="C23" s="33">
        <v>0.37708333333333338</v>
      </c>
      <c r="D23" s="33">
        <v>0.55069444444444449</v>
      </c>
      <c r="E23" s="55"/>
      <c r="F23" s="33">
        <v>0.59374999999999989</v>
      </c>
      <c r="G23" s="33">
        <v>0.71875</v>
      </c>
      <c r="H23" s="32">
        <f t="shared" si="8"/>
        <v>7.1666666666666696</v>
      </c>
    </row>
    <row r="25" spans="1:8" ht="21" x14ac:dyDescent="0.35">
      <c r="A25" s="34">
        <f>A13+1</f>
        <v>43152</v>
      </c>
      <c r="B25" s="35" t="str">
        <f>"Time Sheet For "&amp;TEXT(A25,"dddd, mmmm d, yyyy")</f>
        <v>Time Sheet For Wednesday, February 21, 2018</v>
      </c>
      <c r="C25" s="36"/>
      <c r="D25" s="36"/>
      <c r="E25" s="36"/>
      <c r="F25" s="36"/>
      <c r="G25" s="36"/>
      <c r="H25" s="36"/>
    </row>
    <row r="26" spans="1:8" x14ac:dyDescent="0.25">
      <c r="B26" s="37" t="s">
        <v>2</v>
      </c>
      <c r="C26" s="37" t="s">
        <v>5</v>
      </c>
      <c r="D26" s="37" t="s">
        <v>6</v>
      </c>
      <c r="E26" s="53" t="s">
        <v>7</v>
      </c>
      <c r="F26" s="37" t="s">
        <v>5</v>
      </c>
      <c r="G26" s="37" t="s">
        <v>6</v>
      </c>
      <c r="H26" s="38" t="s">
        <v>39</v>
      </c>
    </row>
    <row r="27" spans="1:8" x14ac:dyDescent="0.25">
      <c r="B27" s="29" t="s">
        <v>15</v>
      </c>
      <c r="C27" s="33">
        <v>0.4375</v>
      </c>
      <c r="D27" s="33">
        <v>0.61458333333333326</v>
      </c>
      <c r="E27" s="54"/>
      <c r="F27" s="33">
        <v>0.65624999999999989</v>
      </c>
      <c r="G27" s="33">
        <v>0.78124999999999989</v>
      </c>
      <c r="H27" s="32">
        <f>SUM(D27-C27,G27-F27)*24</f>
        <v>7.2499999999999982</v>
      </c>
    </row>
    <row r="28" spans="1:8" x14ac:dyDescent="0.25">
      <c r="B28" s="29" t="s">
        <v>16</v>
      </c>
      <c r="C28" s="33">
        <v>0.33333333333333331</v>
      </c>
      <c r="D28" s="33">
        <v>0.47916666666666663</v>
      </c>
      <c r="E28" s="54"/>
      <c r="F28" s="33">
        <v>0.50694444444444442</v>
      </c>
      <c r="G28" s="33">
        <v>0.59027777777777779</v>
      </c>
      <c r="H28" s="32">
        <f t="shared" ref="H28:H35" si="9">SUM(D28-C28,G28-F28)*24</f>
        <v>5.5</v>
      </c>
    </row>
    <row r="29" spans="1:8" x14ac:dyDescent="0.25">
      <c r="B29" s="29" t="s">
        <v>17</v>
      </c>
      <c r="C29" s="33">
        <v>0.3125</v>
      </c>
      <c r="D29" s="33">
        <v>0.44791666666666663</v>
      </c>
      <c r="E29" s="54"/>
      <c r="F29" s="33">
        <v>0.46874999999999994</v>
      </c>
      <c r="G29" s="33">
        <v>0.63541666666666663</v>
      </c>
      <c r="H29" s="32">
        <f t="shared" si="9"/>
        <v>7.25</v>
      </c>
    </row>
    <row r="30" spans="1:8" x14ac:dyDescent="0.25">
      <c r="B30" s="29" t="s">
        <v>18</v>
      </c>
      <c r="C30" s="33">
        <v>0.38541666666666663</v>
      </c>
      <c r="D30" s="33">
        <v>0.54166666666666663</v>
      </c>
      <c r="E30" s="54"/>
      <c r="F30" s="33">
        <v>0.56944444444444442</v>
      </c>
      <c r="G30" s="33">
        <v>0.73611111111111105</v>
      </c>
      <c r="H30" s="32">
        <f t="shared" si="9"/>
        <v>7.7499999999999991</v>
      </c>
    </row>
    <row r="31" spans="1:8" x14ac:dyDescent="0.25">
      <c r="B31" s="29" t="s">
        <v>19</v>
      </c>
      <c r="C31" s="33">
        <v>0.26041666666666663</v>
      </c>
      <c r="D31" s="33">
        <v>0.42708333333333331</v>
      </c>
      <c r="E31" s="54"/>
      <c r="F31" s="33">
        <v>0.44791666666666663</v>
      </c>
      <c r="G31" s="33">
        <v>0.53125</v>
      </c>
      <c r="H31" s="32">
        <f t="shared" si="9"/>
        <v>6.0000000000000018</v>
      </c>
    </row>
    <row r="32" spans="1:8" x14ac:dyDescent="0.25">
      <c r="B32" s="29" t="s">
        <v>20</v>
      </c>
      <c r="C32" s="33">
        <v>0.29166666666666663</v>
      </c>
      <c r="D32" s="33">
        <v>0.41666666666666663</v>
      </c>
      <c r="E32" s="54"/>
      <c r="F32" s="33">
        <v>0.45902777777777781</v>
      </c>
      <c r="G32" s="33">
        <v>0.54166666666666663</v>
      </c>
      <c r="H32" s="32">
        <f t="shared" si="9"/>
        <v>4.9833333333333316</v>
      </c>
    </row>
    <row r="33" spans="1:8" x14ac:dyDescent="0.25">
      <c r="B33" s="29" t="s">
        <v>21</v>
      </c>
      <c r="C33" s="33">
        <v>0.38541666666666663</v>
      </c>
      <c r="D33" s="33">
        <v>0.53125</v>
      </c>
      <c r="E33" s="54"/>
      <c r="F33" s="33">
        <v>0.57291666666666663</v>
      </c>
      <c r="G33" s="33">
        <v>0.69791666666666663</v>
      </c>
      <c r="H33" s="32">
        <f t="shared" si="9"/>
        <v>6.5000000000000009</v>
      </c>
    </row>
    <row r="34" spans="1:8" x14ac:dyDescent="0.25">
      <c r="B34" s="29" t="s">
        <v>22</v>
      </c>
      <c r="C34" s="33">
        <v>0.27083333333333331</v>
      </c>
      <c r="D34" s="33">
        <v>0.4375</v>
      </c>
      <c r="E34" s="54"/>
      <c r="F34" s="33">
        <v>0.47916666666666669</v>
      </c>
      <c r="G34" s="33">
        <v>0.64583333333333337</v>
      </c>
      <c r="H34" s="32">
        <f t="shared" si="9"/>
        <v>8</v>
      </c>
    </row>
    <row r="35" spans="1:8" x14ac:dyDescent="0.25">
      <c r="B35" s="29" t="s">
        <v>23</v>
      </c>
      <c r="C35" s="33">
        <v>0.30208333333333331</v>
      </c>
      <c r="D35" s="33">
        <v>0.41666666666666663</v>
      </c>
      <c r="E35" s="55"/>
      <c r="F35" s="33">
        <v>0.43749999999999994</v>
      </c>
      <c r="G35" s="33">
        <v>0.77083333333333337</v>
      </c>
      <c r="H35" s="32">
        <f t="shared" si="9"/>
        <v>10.750000000000002</v>
      </c>
    </row>
    <row r="37" spans="1:8" ht="21" x14ac:dyDescent="0.35">
      <c r="A37" s="34">
        <f>A25+1</f>
        <v>43153</v>
      </c>
      <c r="B37" s="35" t="str">
        <f>"Time Sheet For "&amp;TEXT(A37,"dddd, mmmm d, yyyy")</f>
        <v>Time Sheet For Thursday, February 22, 2018</v>
      </c>
      <c r="C37" s="36"/>
      <c r="D37" s="36"/>
      <c r="E37" s="36"/>
      <c r="F37" s="36"/>
      <c r="G37" s="36"/>
      <c r="H37" s="36"/>
    </row>
    <row r="38" spans="1:8" x14ac:dyDescent="0.25">
      <c r="B38" s="37" t="s">
        <v>2</v>
      </c>
      <c r="C38" s="37" t="s">
        <v>5</v>
      </c>
      <c r="D38" s="37" t="s">
        <v>6</v>
      </c>
      <c r="E38" s="53" t="s">
        <v>7</v>
      </c>
      <c r="F38" s="37" t="s">
        <v>5</v>
      </c>
      <c r="G38" s="37" t="s">
        <v>6</v>
      </c>
      <c r="H38" s="38" t="s">
        <v>39</v>
      </c>
    </row>
    <row r="39" spans="1:8" x14ac:dyDescent="0.25">
      <c r="B39" s="29" t="s">
        <v>15</v>
      </c>
      <c r="C39" s="33">
        <v>0.39583333333333331</v>
      </c>
      <c r="D39" s="33">
        <v>0.55208333333333326</v>
      </c>
      <c r="E39" s="54"/>
      <c r="F39" s="33">
        <v>0.57291666666666663</v>
      </c>
      <c r="G39" s="33">
        <v>0.73958333333333326</v>
      </c>
      <c r="H39" s="32">
        <f>SUM(D39-C39,G39-F39)*24</f>
        <v>7.7499999999999982</v>
      </c>
    </row>
    <row r="40" spans="1:8" x14ac:dyDescent="0.25">
      <c r="B40" s="29" t="s">
        <v>16</v>
      </c>
      <c r="C40" s="33">
        <v>0.34375</v>
      </c>
      <c r="D40" s="33">
        <v>0.47916666666666663</v>
      </c>
      <c r="E40" s="54"/>
      <c r="F40" s="33">
        <v>0.52083333333333326</v>
      </c>
      <c r="G40" s="33">
        <v>0.64583333333333326</v>
      </c>
      <c r="H40" s="32">
        <f t="shared" ref="H40:H47" si="10">SUM(D40-C40,G40-F40)*24</f>
        <v>6.2499999999999991</v>
      </c>
    </row>
    <row r="41" spans="1:8" x14ac:dyDescent="0.25">
      <c r="B41" s="29" t="s">
        <v>17</v>
      </c>
      <c r="C41" s="33">
        <v>0.25</v>
      </c>
      <c r="D41" s="33">
        <v>0.375</v>
      </c>
      <c r="E41" s="54"/>
      <c r="F41" s="33">
        <v>0.39583333333333331</v>
      </c>
      <c r="G41" s="33">
        <v>0.72916666666666663</v>
      </c>
      <c r="H41" s="32">
        <f t="shared" si="10"/>
        <v>11</v>
      </c>
    </row>
    <row r="42" spans="1:8" x14ac:dyDescent="0.25">
      <c r="B42" s="29" t="s">
        <v>18</v>
      </c>
      <c r="C42" s="33">
        <v>0.36458333333333331</v>
      </c>
      <c r="D42" s="33">
        <v>0.51041666666666663</v>
      </c>
      <c r="E42" s="54"/>
      <c r="F42" s="33">
        <v>0.53819444444444442</v>
      </c>
      <c r="G42" s="33">
        <v>0.70486111111111105</v>
      </c>
      <c r="H42" s="32">
        <f t="shared" si="10"/>
        <v>7.4999999999999982</v>
      </c>
    </row>
    <row r="43" spans="1:8" x14ac:dyDescent="0.25">
      <c r="B43" s="29" t="s">
        <v>19</v>
      </c>
      <c r="C43" s="33">
        <v>0.30208333333333331</v>
      </c>
      <c r="D43" s="33">
        <v>0.41666666666666663</v>
      </c>
      <c r="E43" s="54"/>
      <c r="F43" s="33">
        <v>0.44027777777777777</v>
      </c>
      <c r="G43" s="33">
        <v>0.5625</v>
      </c>
      <c r="H43" s="32">
        <f t="shared" si="10"/>
        <v>5.6833333333333336</v>
      </c>
    </row>
    <row r="44" spans="1:8" x14ac:dyDescent="0.25">
      <c r="B44" s="29" t="s">
        <v>20</v>
      </c>
      <c r="C44" s="33">
        <v>0.34375</v>
      </c>
      <c r="D44" s="33">
        <v>0.45833333333333331</v>
      </c>
      <c r="E44" s="54"/>
      <c r="F44" s="33">
        <v>0.5</v>
      </c>
      <c r="G44" s="33">
        <v>0.59513888888888888</v>
      </c>
      <c r="H44" s="32">
        <f t="shared" si="10"/>
        <v>5.0333333333333332</v>
      </c>
    </row>
    <row r="45" spans="1:8" x14ac:dyDescent="0.25">
      <c r="B45" s="29" t="s">
        <v>21</v>
      </c>
      <c r="C45" s="33">
        <v>0.3125</v>
      </c>
      <c r="D45" s="33">
        <v>0.4375</v>
      </c>
      <c r="E45" s="54"/>
      <c r="F45" s="33">
        <v>0.45833333333333331</v>
      </c>
      <c r="G45" s="33">
        <v>0.54166666666666663</v>
      </c>
      <c r="H45" s="32">
        <f t="shared" si="10"/>
        <v>5</v>
      </c>
    </row>
    <row r="46" spans="1:8" x14ac:dyDescent="0.25">
      <c r="B46" s="29" t="s">
        <v>22</v>
      </c>
      <c r="C46" s="33">
        <v>0.34375</v>
      </c>
      <c r="D46" s="33">
        <v>0.48958333333333331</v>
      </c>
      <c r="E46" s="54"/>
      <c r="F46" s="33">
        <v>0.53125</v>
      </c>
      <c r="G46" s="33">
        <v>0.61458333333333337</v>
      </c>
      <c r="H46" s="32">
        <f t="shared" si="10"/>
        <v>5.5</v>
      </c>
    </row>
    <row r="47" spans="1:8" x14ac:dyDescent="0.25">
      <c r="B47" s="29" t="s">
        <v>23</v>
      </c>
      <c r="C47" s="33">
        <v>0.26041666666666663</v>
      </c>
      <c r="D47" s="33">
        <v>0.38541666666666663</v>
      </c>
      <c r="E47" s="55"/>
      <c r="F47" s="33">
        <v>0.41319444444444442</v>
      </c>
      <c r="G47" s="33">
        <v>0.53819444444444442</v>
      </c>
      <c r="H47" s="32">
        <f t="shared" si="10"/>
        <v>6</v>
      </c>
    </row>
    <row r="49" spans="1:8" ht="21" x14ac:dyDescent="0.35">
      <c r="A49" s="34">
        <f>A37+1</f>
        <v>43154</v>
      </c>
      <c r="B49" s="35" t="str">
        <f>"Time Sheet For "&amp;TEXT(A49,"dddd, mmmm d, yyyy")</f>
        <v>Time Sheet For Friday, February 23, 2018</v>
      </c>
      <c r="C49" s="36"/>
      <c r="D49" s="36"/>
      <c r="E49" s="36"/>
      <c r="F49" s="36"/>
      <c r="G49" s="36"/>
      <c r="H49" s="36"/>
    </row>
    <row r="50" spans="1:8" x14ac:dyDescent="0.25">
      <c r="B50" s="37" t="s">
        <v>2</v>
      </c>
      <c r="C50" s="37" t="s">
        <v>5</v>
      </c>
      <c r="D50" s="37" t="s">
        <v>6</v>
      </c>
      <c r="E50" s="53" t="s">
        <v>7</v>
      </c>
      <c r="F50" s="37" t="s">
        <v>5</v>
      </c>
      <c r="G50" s="37" t="s">
        <v>6</v>
      </c>
      <c r="H50" s="38" t="s">
        <v>39</v>
      </c>
    </row>
    <row r="51" spans="1:8" x14ac:dyDescent="0.25">
      <c r="B51" s="29" t="s">
        <v>15</v>
      </c>
      <c r="C51" s="33">
        <v>0.28125</v>
      </c>
      <c r="D51" s="33">
        <v>0.40625</v>
      </c>
      <c r="E51" s="54"/>
      <c r="F51" s="33">
        <v>0.43402777777777779</v>
      </c>
      <c r="G51" s="33">
        <v>0.68402777777777779</v>
      </c>
      <c r="H51" s="32">
        <f>SUM(D51-C51,G51-F51)*24</f>
        <v>9</v>
      </c>
    </row>
    <row r="52" spans="1:8" x14ac:dyDescent="0.25">
      <c r="B52" s="29" t="s">
        <v>16</v>
      </c>
      <c r="C52" s="33">
        <v>0.29166666666666663</v>
      </c>
      <c r="D52" s="33">
        <v>0.40625</v>
      </c>
      <c r="E52" s="54"/>
      <c r="F52" s="33">
        <v>0.43402777777777779</v>
      </c>
      <c r="G52" s="33">
        <v>0.51736111111111116</v>
      </c>
      <c r="H52" s="32">
        <f t="shared" ref="H52:H59" si="11">SUM(D52-C52,G52-F52)*24</f>
        <v>4.7500000000000018</v>
      </c>
    </row>
    <row r="53" spans="1:8" x14ac:dyDescent="0.25">
      <c r="B53" s="29" t="s">
        <v>17</v>
      </c>
      <c r="C53" s="33"/>
      <c r="D53" s="33"/>
      <c r="E53" s="54"/>
      <c r="F53" s="33"/>
      <c r="G53" s="33"/>
      <c r="H53" s="32">
        <f t="shared" si="11"/>
        <v>0</v>
      </c>
    </row>
    <row r="54" spans="1:8" x14ac:dyDescent="0.25">
      <c r="B54" s="29" t="s">
        <v>18</v>
      </c>
      <c r="C54" s="33">
        <v>0.28125</v>
      </c>
      <c r="D54" s="33">
        <v>0.63541666666666663</v>
      </c>
      <c r="E54" s="54"/>
      <c r="F54" s="33">
        <v>0.66319444444444442</v>
      </c>
      <c r="G54" s="33">
        <v>0.74652777777777779</v>
      </c>
      <c r="H54" s="32">
        <f t="shared" si="11"/>
        <v>10.5</v>
      </c>
    </row>
    <row r="55" spans="1:8" x14ac:dyDescent="0.25">
      <c r="B55" s="29" t="s">
        <v>19</v>
      </c>
      <c r="C55" s="33">
        <v>0.4375</v>
      </c>
      <c r="D55" s="33">
        <v>0.61458333333333326</v>
      </c>
      <c r="E55" s="54"/>
      <c r="F55" s="33">
        <v>0.65624999999999989</v>
      </c>
      <c r="G55" s="33">
        <v>0.78124999999999989</v>
      </c>
      <c r="H55" s="32">
        <f t="shared" si="11"/>
        <v>7.2499999999999982</v>
      </c>
    </row>
    <row r="56" spans="1:8" x14ac:dyDescent="0.25">
      <c r="B56" s="29" t="s">
        <v>20</v>
      </c>
      <c r="C56" s="33">
        <v>0.44791666666666663</v>
      </c>
      <c r="D56" s="33">
        <v>0.63541666666666663</v>
      </c>
      <c r="E56" s="54"/>
      <c r="F56" s="33">
        <v>0.67708333333333326</v>
      </c>
      <c r="G56" s="33">
        <v>0.76111111111111107</v>
      </c>
      <c r="H56" s="32">
        <f t="shared" si="11"/>
        <v>6.5166666666666675</v>
      </c>
    </row>
    <row r="57" spans="1:8" x14ac:dyDescent="0.25">
      <c r="B57" s="29" t="s">
        <v>21</v>
      </c>
      <c r="C57" s="33">
        <v>0.4375</v>
      </c>
      <c r="D57" s="33">
        <v>0.625</v>
      </c>
      <c r="E57" s="54"/>
      <c r="F57" s="33">
        <v>0.66666666666666663</v>
      </c>
      <c r="G57" s="33">
        <v>0.79166666666666663</v>
      </c>
      <c r="H57" s="32">
        <f t="shared" si="11"/>
        <v>7.5</v>
      </c>
    </row>
    <row r="58" spans="1:8" x14ac:dyDescent="0.25">
      <c r="B58" s="29" t="s">
        <v>22</v>
      </c>
      <c r="C58" s="33">
        <v>0.45833333333333331</v>
      </c>
      <c r="D58" s="33">
        <v>0.625</v>
      </c>
      <c r="E58" s="54"/>
      <c r="F58" s="33">
        <v>0.66666666666666663</v>
      </c>
      <c r="G58" s="33">
        <v>0.83333333333333326</v>
      </c>
      <c r="H58" s="32">
        <f t="shared" si="11"/>
        <v>8</v>
      </c>
    </row>
    <row r="59" spans="1:8" x14ac:dyDescent="0.25">
      <c r="B59" s="29" t="s">
        <v>23</v>
      </c>
      <c r="C59" s="33">
        <v>0.29166666666666663</v>
      </c>
      <c r="D59" s="33">
        <v>0.41666666666666663</v>
      </c>
      <c r="E59" s="55"/>
      <c r="F59" s="33">
        <v>0.43749999999999994</v>
      </c>
      <c r="G59" s="33">
        <v>0.52083333333333326</v>
      </c>
      <c r="H59" s="32">
        <f t="shared" si="11"/>
        <v>5</v>
      </c>
    </row>
    <row r="61" spans="1:8" ht="21" x14ac:dyDescent="0.35">
      <c r="A61" s="34">
        <f>A49+1</f>
        <v>43155</v>
      </c>
      <c r="B61" s="35" t="str">
        <f>"Time Sheet For "&amp;TEXT(A61,"dddd, mmmm d, yyyy")</f>
        <v>Time Sheet For Saturday, February 24, 2018</v>
      </c>
      <c r="C61" s="36"/>
      <c r="D61" s="36"/>
      <c r="E61" s="36"/>
      <c r="F61" s="36"/>
      <c r="G61" s="36"/>
      <c r="H61" s="36"/>
    </row>
    <row r="62" spans="1:8" x14ac:dyDescent="0.25">
      <c r="B62" s="37" t="s">
        <v>2</v>
      </c>
      <c r="C62" s="37" t="s">
        <v>5</v>
      </c>
      <c r="D62" s="37" t="s">
        <v>6</v>
      </c>
      <c r="E62" s="53" t="s">
        <v>7</v>
      </c>
      <c r="F62" s="37" t="s">
        <v>5</v>
      </c>
      <c r="G62" s="37" t="s">
        <v>6</v>
      </c>
      <c r="H62" s="38" t="s">
        <v>39</v>
      </c>
    </row>
    <row r="63" spans="1:8" x14ac:dyDescent="0.25">
      <c r="B63" s="29" t="s">
        <v>15</v>
      </c>
      <c r="C63" s="33">
        <v>0.3125</v>
      </c>
      <c r="D63" s="33">
        <v>0.4375</v>
      </c>
      <c r="E63" s="54"/>
      <c r="F63" s="33"/>
      <c r="G63" s="33"/>
      <c r="H63" s="32">
        <f>SUM(D63-C63,G63-F63)*24</f>
        <v>3</v>
      </c>
    </row>
    <row r="64" spans="1:8" x14ac:dyDescent="0.25">
      <c r="B64" s="29" t="s">
        <v>16</v>
      </c>
      <c r="C64" s="33">
        <v>0.42708333333333331</v>
      </c>
      <c r="D64" s="33">
        <v>0.5625</v>
      </c>
      <c r="E64" s="54"/>
      <c r="F64" s="33"/>
      <c r="G64" s="33"/>
      <c r="H64" s="32">
        <f t="shared" ref="H64:H71" si="12">SUM(D64-C64,G64-F64)*24</f>
        <v>3.2500000000000004</v>
      </c>
    </row>
    <row r="65" spans="1:8" x14ac:dyDescent="0.25">
      <c r="A65"/>
      <c r="B65" s="29" t="s">
        <v>17</v>
      </c>
      <c r="C65" s="33"/>
      <c r="D65" s="33"/>
      <c r="E65" s="54"/>
      <c r="F65" s="33"/>
      <c r="G65" s="33"/>
      <c r="H65" s="32">
        <f t="shared" si="12"/>
        <v>0</v>
      </c>
    </row>
    <row r="66" spans="1:8" x14ac:dyDescent="0.25">
      <c r="A66"/>
      <c r="B66" s="29" t="s">
        <v>18</v>
      </c>
      <c r="C66" s="33">
        <v>0.4375</v>
      </c>
      <c r="D66" s="33">
        <v>0.66666666666666663</v>
      </c>
      <c r="E66" s="54"/>
      <c r="F66" s="33"/>
      <c r="G66" s="33"/>
      <c r="H66" s="32">
        <f t="shared" si="12"/>
        <v>5.4999999999999991</v>
      </c>
    </row>
    <row r="67" spans="1:8" x14ac:dyDescent="0.25">
      <c r="A67"/>
      <c r="B67" s="29" t="s">
        <v>19</v>
      </c>
      <c r="C67" s="33"/>
      <c r="D67" s="33"/>
      <c r="E67" s="54"/>
      <c r="F67" s="33"/>
      <c r="G67" s="33"/>
      <c r="H67" s="32">
        <f t="shared" si="12"/>
        <v>0</v>
      </c>
    </row>
    <row r="68" spans="1:8" x14ac:dyDescent="0.25">
      <c r="A68"/>
      <c r="B68" s="29" t="s">
        <v>20</v>
      </c>
      <c r="C68" s="33">
        <v>0.27083333333333331</v>
      </c>
      <c r="D68" s="33">
        <v>0.50486111111111109</v>
      </c>
      <c r="E68" s="54"/>
      <c r="F68" s="33"/>
      <c r="G68" s="33"/>
      <c r="H68" s="32">
        <f t="shared" si="12"/>
        <v>5.6166666666666671</v>
      </c>
    </row>
    <row r="69" spans="1:8" x14ac:dyDescent="0.25">
      <c r="A69"/>
      <c r="B69" s="29" t="s">
        <v>21</v>
      </c>
      <c r="C69" s="33">
        <v>0.375</v>
      </c>
      <c r="D69" s="33">
        <v>0.625</v>
      </c>
      <c r="E69" s="54"/>
      <c r="F69" s="33"/>
      <c r="G69" s="33"/>
      <c r="H69" s="32">
        <f t="shared" si="12"/>
        <v>6</v>
      </c>
    </row>
    <row r="70" spans="1:8" x14ac:dyDescent="0.25">
      <c r="A70"/>
      <c r="B70" s="29" t="s">
        <v>22</v>
      </c>
      <c r="C70" s="33"/>
      <c r="D70" s="33"/>
      <c r="E70" s="54"/>
      <c r="F70" s="33"/>
      <c r="G70" s="33"/>
      <c r="H70" s="32">
        <f t="shared" si="12"/>
        <v>0</v>
      </c>
    </row>
    <row r="71" spans="1:8" x14ac:dyDescent="0.25">
      <c r="A71"/>
      <c r="B71" s="29" t="s">
        <v>23</v>
      </c>
      <c r="C71" s="33">
        <v>0.39583333333333331</v>
      </c>
      <c r="D71" s="33">
        <v>0.625</v>
      </c>
      <c r="E71" s="55"/>
      <c r="F71" s="33"/>
      <c r="G71" s="33"/>
      <c r="H71" s="32">
        <f t="shared" si="12"/>
        <v>5.5</v>
      </c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</sheetData>
  <mergeCells count="6">
    <mergeCell ref="E62:E71"/>
    <mergeCell ref="E2:E11"/>
    <mergeCell ref="E14:E23"/>
    <mergeCell ref="E26:E35"/>
    <mergeCell ref="E38:E47"/>
    <mergeCell ref="E50:E5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CD4F3-DBAB-4AE9-8573-68BF8C293ED9}">
  <sheetPr>
    <tabColor rgb="FFFF0000"/>
  </sheetPr>
  <dimension ref="A1:H23"/>
  <sheetViews>
    <sheetView zoomScale="130" zoomScaleNormal="130" workbookViewId="0">
      <selection activeCell="H14" sqref="H14"/>
    </sheetView>
  </sheetViews>
  <sheetFormatPr defaultRowHeight="15" x14ac:dyDescent="0.25"/>
  <cols>
    <col min="1" max="1" width="17.5703125" bestFit="1" customWidth="1"/>
    <col min="2" max="2" width="17.42578125" bestFit="1" customWidth="1"/>
    <col min="3" max="3" width="20.42578125" bestFit="1" customWidth="1"/>
    <col min="4" max="4" width="17.5703125" bestFit="1" customWidth="1"/>
    <col min="5" max="5" width="12" customWidth="1"/>
    <col min="6" max="6" width="17.28515625" bestFit="1" customWidth="1"/>
    <col min="7" max="7" width="22.7109375" bestFit="1" customWidth="1"/>
    <col min="8" max="8" width="17.5703125" bestFit="1" customWidth="1"/>
  </cols>
  <sheetData>
    <row r="1" spans="1:8" ht="18" x14ac:dyDescent="0.25">
      <c r="A1" s="50" t="s">
        <v>35</v>
      </c>
      <c r="B1" s="41"/>
      <c r="C1" s="41"/>
      <c r="D1" s="41"/>
      <c r="E1" s="41"/>
      <c r="F1" s="41"/>
      <c r="G1" s="41"/>
      <c r="H1" s="41"/>
    </row>
    <row r="3" spans="1:8" x14ac:dyDescent="0.25">
      <c r="B3" s="42" t="s">
        <v>34</v>
      </c>
      <c r="C3" s="29">
        <v>40</v>
      </c>
      <c r="F3" s="42" t="s">
        <v>24</v>
      </c>
      <c r="G3" s="29">
        <v>1.5</v>
      </c>
    </row>
    <row r="4" spans="1:8" ht="12.75" customHeight="1" x14ac:dyDescent="0.25"/>
    <row r="5" spans="1:8" ht="30" x14ac:dyDescent="0.25">
      <c r="A5" s="51" t="s">
        <v>2</v>
      </c>
      <c r="B5" s="51" t="s">
        <v>40</v>
      </c>
      <c r="C5" s="51" t="s">
        <v>26</v>
      </c>
      <c r="D5" s="51" t="s">
        <v>25</v>
      </c>
      <c r="E5" s="51" t="s">
        <v>28</v>
      </c>
      <c r="F5" s="51" t="s">
        <v>29</v>
      </c>
      <c r="G5" s="51" t="s">
        <v>30</v>
      </c>
      <c r="H5" s="51" t="s">
        <v>31</v>
      </c>
    </row>
    <row r="6" spans="1:8" x14ac:dyDescent="0.25">
      <c r="A6" s="44" t="s">
        <v>15</v>
      </c>
      <c r="B6" s="45">
        <f>'Time Sheets (an)'!Q3</f>
        <v>40.783333333333331</v>
      </c>
      <c r="C6" s="31">
        <f>IF(B6&gt;$C$3,$C$3,B6)</f>
        <v>40</v>
      </c>
      <c r="D6" s="31">
        <f>B6-C6</f>
        <v>0.78333333333333144</v>
      </c>
      <c r="E6" s="46">
        <v>18.41</v>
      </c>
      <c r="F6" s="47">
        <f>ROUND(C6*E6,2)</f>
        <v>736.4</v>
      </c>
      <c r="G6" s="48">
        <f>ROUND(E6*$G$3*D6,2)</f>
        <v>21.63</v>
      </c>
      <c r="H6" s="48">
        <f t="shared" ref="H6:H14" si="0">SUM(F6:G6)</f>
        <v>758.03</v>
      </c>
    </row>
    <row r="7" spans="1:8" x14ac:dyDescent="0.25">
      <c r="A7" s="29" t="s">
        <v>16</v>
      </c>
      <c r="B7" s="45">
        <f>'Time Sheets (an)'!Q4</f>
        <v>34.5</v>
      </c>
      <c r="C7" s="31">
        <f t="shared" ref="C7:C14" si="1">IF(B7&gt;$C$3,$C$3,B7)</f>
        <v>34.5</v>
      </c>
      <c r="D7" s="31">
        <f t="shared" ref="D7:D14" si="2">B7-C7</f>
        <v>0</v>
      </c>
      <c r="E7" s="30">
        <v>17.170000000000002</v>
      </c>
      <c r="F7" s="47">
        <f t="shared" ref="F7:F14" si="3">ROUND(C7*E7,2)</f>
        <v>592.37</v>
      </c>
      <c r="G7" s="48">
        <f t="shared" ref="G7:G14" si="4">ROUND(E7*$G$3*D7,2)</f>
        <v>0</v>
      </c>
      <c r="H7" s="48">
        <f t="shared" si="0"/>
        <v>592.37</v>
      </c>
    </row>
    <row r="8" spans="1:8" x14ac:dyDescent="0.25">
      <c r="A8" s="29" t="s">
        <v>17</v>
      </c>
      <c r="B8" s="45">
        <f>'Time Sheets (an)'!Q5</f>
        <v>28.533333333333335</v>
      </c>
      <c r="C8" s="31">
        <f t="shared" si="1"/>
        <v>28.533333333333335</v>
      </c>
      <c r="D8" s="31">
        <f t="shared" si="2"/>
        <v>0</v>
      </c>
      <c r="E8" s="30">
        <v>22.08</v>
      </c>
      <c r="F8" s="47">
        <f t="shared" si="3"/>
        <v>630.02</v>
      </c>
      <c r="G8" s="48">
        <f t="shared" si="4"/>
        <v>0</v>
      </c>
      <c r="H8" s="48">
        <f t="shared" si="0"/>
        <v>630.02</v>
      </c>
    </row>
    <row r="9" spans="1:8" x14ac:dyDescent="0.25">
      <c r="A9" s="29" t="s">
        <v>18</v>
      </c>
      <c r="B9" s="45">
        <f>'Time Sheets (an)'!Q6</f>
        <v>48.75</v>
      </c>
      <c r="C9" s="31">
        <f t="shared" si="1"/>
        <v>40</v>
      </c>
      <c r="D9" s="31">
        <f t="shared" si="2"/>
        <v>8.75</v>
      </c>
      <c r="E9" s="30">
        <v>15.94</v>
      </c>
      <c r="F9" s="47">
        <f t="shared" si="3"/>
        <v>637.6</v>
      </c>
      <c r="G9" s="48">
        <f t="shared" si="4"/>
        <v>209.21</v>
      </c>
      <c r="H9" s="48">
        <f t="shared" si="0"/>
        <v>846.81000000000006</v>
      </c>
    </row>
    <row r="10" spans="1:8" x14ac:dyDescent="0.25">
      <c r="A10" s="29" t="s">
        <v>19</v>
      </c>
      <c r="B10" s="45">
        <f>'Time Sheets (an)'!Q7</f>
        <v>31.68333333333333</v>
      </c>
      <c r="C10" s="31">
        <f t="shared" si="1"/>
        <v>31.68333333333333</v>
      </c>
      <c r="D10" s="31">
        <f t="shared" si="2"/>
        <v>0</v>
      </c>
      <c r="E10" s="30">
        <v>23.98</v>
      </c>
      <c r="F10" s="47">
        <f t="shared" si="3"/>
        <v>759.77</v>
      </c>
      <c r="G10" s="48">
        <f t="shared" si="4"/>
        <v>0</v>
      </c>
      <c r="H10" s="48">
        <f t="shared" si="0"/>
        <v>759.77</v>
      </c>
    </row>
    <row r="11" spans="1:8" x14ac:dyDescent="0.25">
      <c r="A11" s="29" t="s">
        <v>20</v>
      </c>
      <c r="B11" s="45">
        <f>'Time Sheets (an)'!Q8</f>
        <v>28.65</v>
      </c>
      <c r="C11" s="31">
        <f t="shared" si="1"/>
        <v>28.65</v>
      </c>
      <c r="D11" s="31">
        <f t="shared" si="2"/>
        <v>0</v>
      </c>
      <c r="E11" s="30">
        <v>23.95</v>
      </c>
      <c r="F11" s="47">
        <f t="shared" si="3"/>
        <v>686.17</v>
      </c>
      <c r="G11" s="48">
        <f t="shared" si="4"/>
        <v>0</v>
      </c>
      <c r="H11" s="48">
        <f t="shared" si="0"/>
        <v>686.17</v>
      </c>
    </row>
    <row r="12" spans="1:8" x14ac:dyDescent="0.25">
      <c r="A12" s="29" t="s">
        <v>21</v>
      </c>
      <c r="B12" s="45">
        <f>'Time Sheets (an)'!Q9</f>
        <v>38.25</v>
      </c>
      <c r="C12" s="31">
        <f t="shared" si="1"/>
        <v>38.25</v>
      </c>
      <c r="D12" s="31">
        <f t="shared" si="2"/>
        <v>0</v>
      </c>
      <c r="E12" s="30">
        <v>23.57</v>
      </c>
      <c r="F12" s="47">
        <f t="shared" si="3"/>
        <v>901.55</v>
      </c>
      <c r="G12" s="48">
        <f t="shared" si="4"/>
        <v>0</v>
      </c>
      <c r="H12" s="48">
        <f t="shared" si="0"/>
        <v>901.55</v>
      </c>
    </row>
    <row r="13" spans="1:8" x14ac:dyDescent="0.25">
      <c r="A13" s="29" t="s">
        <v>22</v>
      </c>
      <c r="B13" s="45">
        <f>'Time Sheets (an)'!Q10</f>
        <v>34.65</v>
      </c>
      <c r="C13" s="31">
        <f t="shared" si="1"/>
        <v>34.65</v>
      </c>
      <c r="D13" s="31">
        <f t="shared" si="2"/>
        <v>0</v>
      </c>
      <c r="E13" s="30">
        <v>17</v>
      </c>
      <c r="F13" s="47">
        <f t="shared" si="3"/>
        <v>589.04999999999995</v>
      </c>
      <c r="G13" s="48">
        <f t="shared" si="4"/>
        <v>0</v>
      </c>
      <c r="H13" s="48">
        <f t="shared" si="0"/>
        <v>589.04999999999995</v>
      </c>
    </row>
    <row r="14" spans="1:8" x14ac:dyDescent="0.25">
      <c r="A14" s="29" t="s">
        <v>23</v>
      </c>
      <c r="B14" s="45">
        <f>'Time Sheets (an)'!Q11</f>
        <v>42.416666666666671</v>
      </c>
      <c r="C14" s="31">
        <f t="shared" si="1"/>
        <v>40</v>
      </c>
      <c r="D14" s="31">
        <f t="shared" si="2"/>
        <v>2.4166666666666714</v>
      </c>
      <c r="E14" s="30">
        <v>22.25</v>
      </c>
      <c r="F14" s="47">
        <f t="shared" si="3"/>
        <v>890</v>
      </c>
      <c r="G14" s="48">
        <f t="shared" si="4"/>
        <v>80.66</v>
      </c>
      <c r="H14" s="48">
        <f t="shared" si="0"/>
        <v>970.66</v>
      </c>
    </row>
    <row r="16" spans="1:8" x14ac:dyDescent="0.25">
      <c r="B16" s="52" t="str">
        <f>"Formula in cell "&amp;ADDRESS(ROW(B6),COLUMN(B6),4)&amp;":"</f>
        <v>Formula in cell B6:</v>
      </c>
      <c r="C16" s="52" t="str">
        <f t="shared" ref="C16:H16" si="5">"Formula in cell "&amp;ADDRESS(ROW(C6),COLUMN(C6),4)&amp;":"</f>
        <v>Formula in cell C6:</v>
      </c>
      <c r="D16" s="52" t="str">
        <f t="shared" si="5"/>
        <v>Formula in cell D6:</v>
      </c>
      <c r="F16" s="52" t="str">
        <f t="shared" si="5"/>
        <v>Formula in cell F6:</v>
      </c>
      <c r="G16" s="52" t="str">
        <f t="shared" si="5"/>
        <v>Formula in cell G6:</v>
      </c>
      <c r="H16" s="52" t="str">
        <f t="shared" si="5"/>
        <v>Formula in cell H6:</v>
      </c>
    </row>
    <row r="17" spans="1:8" x14ac:dyDescent="0.25">
      <c r="B17" s="29" t="str">
        <f ca="1">IF(_xlfn.ISFORMULA(B6),_xlfn.FORMULATEXT(B6),"")</f>
        <v>='Time Sheets (an)'!Q3</v>
      </c>
      <c r="C17" s="29" t="str">
        <f t="shared" ref="C17:H17" ca="1" si="6">IF(_xlfn.ISFORMULA(C6),_xlfn.FORMULATEXT(C6),"")</f>
        <v>=IF(B6&gt;$C$3,$C$3,B6)</v>
      </c>
      <c r="D17" s="29" t="str">
        <f t="shared" ca="1" si="6"/>
        <v>=B6-C6</v>
      </c>
      <c r="F17" s="29" t="str">
        <f t="shared" ca="1" si="6"/>
        <v>=ROUND(C6*E6,2)</v>
      </c>
      <c r="G17" s="29" t="str">
        <f t="shared" ca="1" si="6"/>
        <v>=ROUND(E6*$G$3*D6,2)</v>
      </c>
      <c r="H17" s="29" t="str">
        <f t="shared" ca="1" si="6"/>
        <v>=SUM(F6:G6)</v>
      </c>
    </row>
    <row r="22" spans="1:8" x14ac:dyDescent="0.25">
      <c r="A22" t="s">
        <v>32</v>
      </c>
    </row>
    <row r="23" spans="1:8" x14ac:dyDescent="0.25">
      <c r="A23" t="s">
        <v>41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F3D74-BF8C-49B2-A019-C88D69C59018}">
  <sheetPr>
    <tabColor theme="1"/>
  </sheetPr>
  <dimension ref="A1"/>
  <sheetViews>
    <sheetView workbookViewId="0">
      <selection activeCell="K29" sqref="K2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70DEE-DA0C-44E2-AD2E-0D6E759D3B7F}">
  <sheetPr>
    <tabColor rgb="FF0000FF"/>
  </sheetPr>
  <dimension ref="A1:P118"/>
  <sheetViews>
    <sheetView workbookViewId="0">
      <selection activeCell="H7" sqref="H7"/>
    </sheetView>
  </sheetViews>
  <sheetFormatPr defaultRowHeight="15" x14ac:dyDescent="0.25"/>
  <cols>
    <col min="1" max="1" width="1.42578125" style="34" customWidth="1"/>
    <col min="2" max="2" width="14.7109375" bestFit="1" customWidth="1"/>
    <col min="3" max="4" width="9" bestFit="1" customWidth="1"/>
    <col min="5" max="5" width="2.5703125" customWidth="1"/>
    <col min="6" max="6" width="9" bestFit="1" customWidth="1"/>
    <col min="7" max="7" width="8.7109375" bestFit="1" customWidth="1"/>
    <col min="8" max="8" width="12.28515625" customWidth="1"/>
    <col min="9" max="9" width="1.42578125" customWidth="1"/>
    <col min="12" max="12" width="10.85546875" bestFit="1" customWidth="1"/>
    <col min="16" max="16" width="10.5703125" bestFit="1" customWidth="1"/>
  </cols>
  <sheetData>
    <row r="1" spans="1:16" ht="52.5" x14ac:dyDescent="0.4">
      <c r="B1" s="49" t="s">
        <v>33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5" spans="1:16" ht="21" customHeight="1" x14ac:dyDescent="0.35">
      <c r="A5" s="34">
        <v>43143</v>
      </c>
      <c r="B5" s="35" t="str">
        <f>"Time Sheet For "&amp;TEXT(A5,"dddd, mmmm d, yyyy")</f>
        <v>Time Sheet For Monday, February 12, 2018</v>
      </c>
      <c r="C5" s="36"/>
      <c r="D5" s="36"/>
      <c r="E5" s="36"/>
      <c r="F5" s="36"/>
      <c r="G5" s="36"/>
      <c r="H5" s="36"/>
      <c r="J5" s="35" t="s">
        <v>4</v>
      </c>
      <c r="K5" s="36"/>
      <c r="L5" s="36"/>
      <c r="M5" s="36"/>
      <c r="N5" s="36"/>
      <c r="O5" s="35"/>
      <c r="P5" s="35"/>
    </row>
    <row r="6" spans="1:16" ht="33" customHeight="1" x14ac:dyDescent="0.25">
      <c r="B6" s="37" t="s">
        <v>2</v>
      </c>
      <c r="C6" s="37" t="s">
        <v>5</v>
      </c>
      <c r="D6" s="37" t="s">
        <v>6</v>
      </c>
      <c r="E6" s="53" t="s">
        <v>7</v>
      </c>
      <c r="F6" s="37" t="s">
        <v>5</v>
      </c>
      <c r="G6" s="37" t="s">
        <v>6</v>
      </c>
      <c r="H6" s="37" t="s">
        <v>8</v>
      </c>
      <c r="J6" s="37" t="s">
        <v>9</v>
      </c>
      <c r="K6" s="37" t="s">
        <v>10</v>
      </c>
      <c r="L6" s="37" t="s">
        <v>11</v>
      </c>
      <c r="M6" s="37" t="s">
        <v>12</v>
      </c>
      <c r="N6" s="37" t="s">
        <v>13</v>
      </c>
      <c r="O6" s="37" t="s">
        <v>14</v>
      </c>
      <c r="P6" s="39" t="s">
        <v>1</v>
      </c>
    </row>
    <row r="7" spans="1:16" x14ac:dyDescent="0.25">
      <c r="B7" s="29" t="s">
        <v>15</v>
      </c>
      <c r="C7" s="33">
        <v>0.31458333333333333</v>
      </c>
      <c r="D7" s="33">
        <v>0.5</v>
      </c>
      <c r="E7" s="54"/>
      <c r="F7" s="33">
        <v>0.54166666666666663</v>
      </c>
      <c r="G7" s="33">
        <v>0.75069444444444444</v>
      </c>
      <c r="H7" s="31"/>
      <c r="J7" s="40"/>
      <c r="K7" s="40"/>
      <c r="L7" s="40"/>
      <c r="M7" s="40"/>
      <c r="N7" s="40"/>
      <c r="O7" s="40"/>
      <c r="P7" s="31"/>
    </row>
    <row r="8" spans="1:16" x14ac:dyDescent="0.25">
      <c r="B8" s="29" t="s">
        <v>16</v>
      </c>
      <c r="C8" s="33">
        <v>0.26041666666666663</v>
      </c>
      <c r="D8" s="33">
        <v>0.42708333333333331</v>
      </c>
      <c r="E8" s="54"/>
      <c r="F8" s="33">
        <v>0.4548611111111111</v>
      </c>
      <c r="G8" s="33">
        <v>0.62152777777777779</v>
      </c>
      <c r="H8" s="31"/>
      <c r="J8" s="40"/>
      <c r="K8" s="40"/>
      <c r="L8" s="40"/>
      <c r="M8" s="40"/>
      <c r="N8" s="40"/>
      <c r="O8" s="40"/>
      <c r="P8" s="31"/>
    </row>
    <row r="9" spans="1:16" x14ac:dyDescent="0.25">
      <c r="B9" s="29" t="s">
        <v>17</v>
      </c>
      <c r="C9" s="33">
        <v>0.34375</v>
      </c>
      <c r="D9" s="33">
        <v>0.48958333333333331</v>
      </c>
      <c r="E9" s="54"/>
      <c r="F9" s="33">
        <v>0.51736111111111105</v>
      </c>
      <c r="G9" s="33">
        <v>0.68402777777777768</v>
      </c>
      <c r="H9" s="31"/>
      <c r="J9" s="40"/>
      <c r="K9" s="40"/>
      <c r="L9" s="40"/>
      <c r="M9" s="40"/>
      <c r="N9" s="40"/>
      <c r="O9" s="40"/>
      <c r="P9" s="31"/>
    </row>
    <row r="10" spans="1:16" x14ac:dyDescent="0.25">
      <c r="B10" s="29" t="s">
        <v>18</v>
      </c>
      <c r="C10" s="33">
        <v>0.45833333333333331</v>
      </c>
      <c r="D10" s="33">
        <v>0.59375</v>
      </c>
      <c r="E10" s="54"/>
      <c r="F10" s="33">
        <v>0.63263888888888886</v>
      </c>
      <c r="G10" s="33">
        <v>0.76041666666666663</v>
      </c>
      <c r="H10" s="31"/>
      <c r="J10" s="40"/>
      <c r="K10" s="40"/>
      <c r="L10" s="40"/>
      <c r="M10" s="40"/>
      <c r="N10" s="40"/>
      <c r="O10" s="40"/>
      <c r="P10" s="31"/>
    </row>
    <row r="11" spans="1:16" x14ac:dyDescent="0.25">
      <c r="B11" s="29" t="s">
        <v>19</v>
      </c>
      <c r="C11" s="33">
        <v>0.33333333333333331</v>
      </c>
      <c r="D11" s="33">
        <v>0.55208333333333326</v>
      </c>
      <c r="E11" s="54"/>
      <c r="F11" s="33">
        <v>0.57291666666666663</v>
      </c>
      <c r="G11" s="33">
        <v>0.73958333333333326</v>
      </c>
      <c r="H11" s="31"/>
      <c r="J11" s="40"/>
      <c r="K11" s="40"/>
      <c r="L11" s="40"/>
      <c r="M11" s="40"/>
      <c r="N11" s="40"/>
      <c r="O11" s="40"/>
      <c r="P11" s="31"/>
    </row>
    <row r="12" spans="1:16" x14ac:dyDescent="0.25">
      <c r="B12" s="29" t="s">
        <v>20</v>
      </c>
      <c r="C12" s="33">
        <v>0.45833333333333331</v>
      </c>
      <c r="D12" s="33">
        <v>0.57291666666666663</v>
      </c>
      <c r="E12" s="54"/>
      <c r="F12" s="33">
        <v>0.59375</v>
      </c>
      <c r="G12" s="33">
        <v>0.71875</v>
      </c>
      <c r="H12" s="31"/>
      <c r="J12" s="40"/>
      <c r="K12" s="40"/>
      <c r="L12" s="40"/>
      <c r="M12" s="40"/>
      <c r="N12" s="40"/>
      <c r="O12" s="40"/>
      <c r="P12" s="31"/>
    </row>
    <row r="13" spans="1:16" x14ac:dyDescent="0.25">
      <c r="B13" s="29" t="s">
        <v>21</v>
      </c>
      <c r="C13" s="33">
        <v>0.32291666666666663</v>
      </c>
      <c r="D13" s="33">
        <v>0.45833333333333331</v>
      </c>
      <c r="E13" s="54"/>
      <c r="F13" s="33">
        <v>0.47916666666666663</v>
      </c>
      <c r="G13" s="33">
        <v>0.64583333333333326</v>
      </c>
      <c r="H13" s="31"/>
      <c r="J13" s="40"/>
      <c r="K13" s="40"/>
      <c r="L13" s="40"/>
      <c r="M13" s="40"/>
      <c r="N13" s="40"/>
      <c r="O13" s="40"/>
      <c r="P13" s="31"/>
    </row>
    <row r="14" spans="1:16" x14ac:dyDescent="0.25">
      <c r="B14" s="29" t="s">
        <v>22</v>
      </c>
      <c r="C14" s="33">
        <v>0.36458333333333331</v>
      </c>
      <c r="D14" s="33">
        <v>0.55208333333333326</v>
      </c>
      <c r="E14" s="54"/>
      <c r="F14" s="33">
        <v>0.59374999999999989</v>
      </c>
      <c r="G14" s="33">
        <v>0.71874999999999989</v>
      </c>
      <c r="H14" s="31"/>
      <c r="J14" s="40"/>
      <c r="K14" s="40"/>
      <c r="L14" s="40"/>
      <c r="M14" s="40"/>
      <c r="N14" s="40"/>
      <c r="O14" s="40"/>
      <c r="P14" s="31"/>
    </row>
    <row r="15" spans="1:16" x14ac:dyDescent="0.25">
      <c r="B15" s="29" t="s">
        <v>23</v>
      </c>
      <c r="C15" s="33">
        <v>0.26041666666666669</v>
      </c>
      <c r="D15" s="33">
        <v>0.41666666666666663</v>
      </c>
      <c r="E15" s="55"/>
      <c r="F15" s="33">
        <v>0.44444444444444442</v>
      </c>
      <c r="G15" s="33">
        <v>0.52777777777777779</v>
      </c>
      <c r="H15" s="31"/>
      <c r="J15" s="40"/>
      <c r="K15" s="40"/>
      <c r="L15" s="40"/>
      <c r="M15" s="40"/>
      <c r="N15" s="40"/>
      <c r="O15" s="40"/>
      <c r="P15" s="31"/>
    </row>
    <row r="17" spans="1:8" ht="21" customHeight="1" x14ac:dyDescent="0.35">
      <c r="A17" s="34">
        <f>A5+1</f>
        <v>43144</v>
      </c>
      <c r="B17" s="35" t="str">
        <f>"Time Sheet For "&amp;TEXT(A17,"dddd, mmmm d, yyyy")</f>
        <v>Time Sheet For Tuesday, February 13, 2018</v>
      </c>
      <c r="C17" s="36"/>
      <c r="D17" s="36"/>
      <c r="E17" s="36"/>
      <c r="F17" s="36"/>
      <c r="G17" s="36"/>
      <c r="H17" s="36"/>
    </row>
    <row r="18" spans="1:8" ht="28.9" customHeight="1" x14ac:dyDescent="0.25">
      <c r="B18" s="37" t="s">
        <v>2</v>
      </c>
      <c r="C18" s="37" t="s">
        <v>5</v>
      </c>
      <c r="D18" s="37" t="s">
        <v>6</v>
      </c>
      <c r="E18" s="53" t="s">
        <v>7</v>
      </c>
      <c r="F18" s="37" t="s">
        <v>5</v>
      </c>
      <c r="G18" s="37" t="s">
        <v>6</v>
      </c>
      <c r="H18" s="37" t="s">
        <v>8</v>
      </c>
    </row>
    <row r="19" spans="1:8" x14ac:dyDescent="0.25">
      <c r="B19" s="29" t="s">
        <v>15</v>
      </c>
      <c r="C19" s="33">
        <v>0.36458333333333331</v>
      </c>
      <c r="D19" s="33">
        <v>0.47916666666666663</v>
      </c>
      <c r="E19" s="54"/>
      <c r="F19" s="33">
        <v>0.50694444444444442</v>
      </c>
      <c r="G19" s="33">
        <v>0.67361111111111105</v>
      </c>
      <c r="H19" s="31"/>
    </row>
    <row r="20" spans="1:8" x14ac:dyDescent="0.25">
      <c r="B20" s="29" t="s">
        <v>16</v>
      </c>
      <c r="C20" s="33">
        <v>0.34375</v>
      </c>
      <c r="D20" s="33">
        <v>0.53125</v>
      </c>
      <c r="E20" s="54"/>
      <c r="F20" s="33">
        <v>0.55208333333333337</v>
      </c>
      <c r="G20" s="33">
        <v>0.67708333333333337</v>
      </c>
      <c r="H20" s="31"/>
    </row>
    <row r="21" spans="1:8" x14ac:dyDescent="0.25">
      <c r="B21" s="29" t="s">
        <v>17</v>
      </c>
      <c r="C21" s="33">
        <v>0.32083333333333336</v>
      </c>
      <c r="D21" s="33">
        <v>0.47986111111111113</v>
      </c>
      <c r="E21" s="54"/>
      <c r="F21" s="33">
        <v>0.52083333333333326</v>
      </c>
      <c r="G21" s="33">
        <v>0.64583333333333326</v>
      </c>
      <c r="H21" s="31"/>
    </row>
    <row r="22" spans="1:8" x14ac:dyDescent="0.25">
      <c r="B22" s="29" t="s">
        <v>18</v>
      </c>
      <c r="C22" s="33">
        <v>0.33333333333333331</v>
      </c>
      <c r="D22" s="33">
        <v>0.47916666666666663</v>
      </c>
      <c r="E22" s="54"/>
      <c r="F22" s="33">
        <v>0.52083333333333326</v>
      </c>
      <c r="G22" s="33">
        <v>0.60416666666666663</v>
      </c>
      <c r="H22" s="31"/>
    </row>
    <row r="23" spans="1:8" x14ac:dyDescent="0.25">
      <c r="B23" s="29" t="s">
        <v>19</v>
      </c>
      <c r="C23" s="33">
        <v>0.32291666666666669</v>
      </c>
      <c r="D23" s="33">
        <v>0.59375</v>
      </c>
      <c r="E23" s="54"/>
      <c r="F23" s="33">
        <v>0.6333333333333333</v>
      </c>
      <c r="G23" s="33">
        <v>0.76041666666666663</v>
      </c>
      <c r="H23" s="31"/>
    </row>
    <row r="24" spans="1:8" x14ac:dyDescent="0.25">
      <c r="B24" s="29" t="s">
        <v>20</v>
      </c>
      <c r="C24" s="33">
        <v>0.28125</v>
      </c>
      <c r="D24" s="33">
        <v>0.44791666666666663</v>
      </c>
      <c r="E24" s="54"/>
      <c r="F24" s="33">
        <v>0.46874999999999994</v>
      </c>
      <c r="G24" s="33">
        <v>0.5493055555555556</v>
      </c>
      <c r="H24" s="31"/>
    </row>
    <row r="25" spans="1:8" x14ac:dyDescent="0.25">
      <c r="B25" s="29" t="s">
        <v>21</v>
      </c>
      <c r="C25" s="33">
        <v>0.36249999999999999</v>
      </c>
      <c r="D25" s="33">
        <v>0.46875</v>
      </c>
      <c r="E25" s="54"/>
      <c r="F25" s="33">
        <v>0.51041666666666663</v>
      </c>
      <c r="G25" s="33">
        <v>0.59375</v>
      </c>
      <c r="H25" s="31"/>
    </row>
    <row r="26" spans="1:8" x14ac:dyDescent="0.25">
      <c r="B26" s="29" t="s">
        <v>22</v>
      </c>
      <c r="C26" s="33">
        <v>0.44791666666666663</v>
      </c>
      <c r="D26" s="33">
        <v>0.55208333333333326</v>
      </c>
      <c r="E26" s="54"/>
      <c r="F26" s="33">
        <v>0.59374999999999989</v>
      </c>
      <c r="G26" s="33">
        <v>0.67708333333333326</v>
      </c>
      <c r="H26" s="31"/>
    </row>
    <row r="27" spans="1:8" x14ac:dyDescent="0.25">
      <c r="B27" s="29" t="s">
        <v>23</v>
      </c>
      <c r="C27" s="33">
        <v>0.32291666666666669</v>
      </c>
      <c r="D27" s="33">
        <v>0.48958333333333331</v>
      </c>
      <c r="E27" s="55"/>
      <c r="F27" s="33">
        <v>0.53125</v>
      </c>
      <c r="G27" s="33">
        <v>0.69791666666666663</v>
      </c>
      <c r="H27" s="31"/>
    </row>
    <row r="29" spans="1:8" ht="21" customHeight="1" x14ac:dyDescent="0.35">
      <c r="A29" s="34">
        <f>A17+1</f>
        <v>43145</v>
      </c>
      <c r="B29" s="35" t="str">
        <f>"Time Sheet For "&amp;TEXT(A29,"dddd, mmmm d, yyyy")</f>
        <v>Time Sheet For Wednesday, February 14, 2018</v>
      </c>
      <c r="C29" s="36"/>
      <c r="D29" s="36"/>
      <c r="E29" s="36"/>
      <c r="F29" s="36"/>
      <c r="G29" s="36"/>
      <c r="H29" s="36"/>
    </row>
    <row r="30" spans="1:8" ht="28.9" customHeight="1" x14ac:dyDescent="0.25">
      <c r="B30" s="37" t="s">
        <v>2</v>
      </c>
      <c r="C30" s="37" t="s">
        <v>5</v>
      </c>
      <c r="D30" s="37" t="s">
        <v>6</v>
      </c>
      <c r="E30" s="53" t="s">
        <v>7</v>
      </c>
      <c r="F30" s="37" t="s">
        <v>5</v>
      </c>
      <c r="G30" s="37" t="s">
        <v>6</v>
      </c>
      <c r="H30" s="37" t="s">
        <v>8</v>
      </c>
    </row>
    <row r="31" spans="1:8" x14ac:dyDescent="0.25">
      <c r="B31" s="29" t="s">
        <v>15</v>
      </c>
      <c r="C31" s="33">
        <v>0.38541666666666663</v>
      </c>
      <c r="D31" s="33">
        <v>0.5625</v>
      </c>
      <c r="E31" s="54"/>
      <c r="F31" s="33">
        <v>0.60416666666666663</v>
      </c>
      <c r="G31" s="33">
        <v>0.6875</v>
      </c>
      <c r="H31" s="31"/>
    </row>
    <row r="32" spans="1:8" x14ac:dyDescent="0.25">
      <c r="B32" s="29" t="s">
        <v>16</v>
      </c>
      <c r="C32" s="33">
        <v>0.45833333333333331</v>
      </c>
      <c r="D32" s="33">
        <v>0.625</v>
      </c>
      <c r="E32" s="54"/>
      <c r="F32" s="33">
        <v>0.64583333333333337</v>
      </c>
      <c r="G32" s="33">
        <v>0.8125</v>
      </c>
      <c r="H32" s="31"/>
    </row>
    <row r="33" spans="1:8" x14ac:dyDescent="0.25">
      <c r="B33" s="29" t="s">
        <v>17</v>
      </c>
      <c r="C33" s="33">
        <v>0.42499999999999999</v>
      </c>
      <c r="D33" s="33">
        <v>0.58333333333333326</v>
      </c>
      <c r="E33" s="54"/>
      <c r="F33" s="33">
        <v>0.60416666666666663</v>
      </c>
      <c r="G33" s="33">
        <v>0.72916666666666663</v>
      </c>
      <c r="H33" s="31"/>
    </row>
    <row r="34" spans="1:8" x14ac:dyDescent="0.25">
      <c r="B34" s="29" t="s">
        <v>18</v>
      </c>
      <c r="C34" s="33">
        <v>0.34375</v>
      </c>
      <c r="D34" s="33">
        <v>0.46875</v>
      </c>
      <c r="E34" s="54"/>
      <c r="F34" s="33">
        <v>0.4909722222222222</v>
      </c>
      <c r="G34" s="33">
        <v>0.57291666666666663</v>
      </c>
      <c r="H34" s="31"/>
    </row>
    <row r="35" spans="1:8" x14ac:dyDescent="0.25">
      <c r="B35" s="29" t="s">
        <v>19</v>
      </c>
      <c r="C35" s="33">
        <v>0.29166666666666663</v>
      </c>
      <c r="D35" s="33">
        <v>0.42708333333333331</v>
      </c>
      <c r="E35" s="54"/>
      <c r="F35" s="33">
        <v>0.4548611111111111</v>
      </c>
      <c r="G35" s="33">
        <v>0.57986111111111116</v>
      </c>
      <c r="H35" s="31"/>
    </row>
    <row r="36" spans="1:8" x14ac:dyDescent="0.25">
      <c r="B36" s="29" t="s">
        <v>20</v>
      </c>
      <c r="C36" s="33">
        <v>0.40625</v>
      </c>
      <c r="D36" s="33">
        <v>0.53125</v>
      </c>
      <c r="E36" s="54"/>
      <c r="F36" s="33">
        <v>0.55208333333333337</v>
      </c>
      <c r="G36" s="33">
        <v>0.63541666666666674</v>
      </c>
      <c r="H36" s="31"/>
    </row>
    <row r="37" spans="1:8" x14ac:dyDescent="0.25">
      <c r="B37" s="29" t="s">
        <v>21</v>
      </c>
      <c r="C37" s="33">
        <v>0.40625</v>
      </c>
      <c r="D37" s="33">
        <v>0.51041666666666663</v>
      </c>
      <c r="E37" s="54"/>
      <c r="F37" s="33">
        <v>0.53125</v>
      </c>
      <c r="G37" s="33">
        <v>0.69791666666666663</v>
      </c>
      <c r="H37" s="31"/>
    </row>
    <row r="38" spans="1:8" x14ac:dyDescent="0.25">
      <c r="B38" s="29" t="s">
        <v>22</v>
      </c>
      <c r="C38" s="33">
        <v>0.36458333333333331</v>
      </c>
      <c r="D38" s="33">
        <v>0.53125</v>
      </c>
      <c r="E38" s="54"/>
      <c r="F38" s="33">
        <v>0.55208333333333337</v>
      </c>
      <c r="G38" s="33">
        <v>0.71875</v>
      </c>
      <c r="H38" s="31"/>
    </row>
    <row r="39" spans="1:8" x14ac:dyDescent="0.25">
      <c r="B39" s="29" t="s">
        <v>23</v>
      </c>
      <c r="C39" s="33">
        <v>0.29166666666666669</v>
      </c>
      <c r="D39" s="33">
        <v>0.59375</v>
      </c>
      <c r="E39" s="55"/>
      <c r="F39" s="33">
        <v>0.62152777777777779</v>
      </c>
      <c r="G39" s="33">
        <v>0.78819444444444442</v>
      </c>
      <c r="H39" s="31"/>
    </row>
    <row r="41" spans="1:8" ht="21" customHeight="1" x14ac:dyDescent="0.35">
      <c r="A41" s="34">
        <f>A29+1</f>
        <v>43146</v>
      </c>
      <c r="B41" s="35" t="str">
        <f>"Time Sheet For "&amp;TEXT(A41,"dddd, mmmm d, yyyy")</f>
        <v>Time Sheet For Thursday, February 15, 2018</v>
      </c>
      <c r="C41" s="36"/>
      <c r="D41" s="36"/>
      <c r="E41" s="36"/>
      <c r="F41" s="36"/>
      <c r="G41" s="36"/>
      <c r="H41" s="36"/>
    </row>
    <row r="42" spans="1:8" ht="28.9" customHeight="1" x14ac:dyDescent="0.25">
      <c r="B42" s="37" t="s">
        <v>2</v>
      </c>
      <c r="C42" s="37" t="s">
        <v>5</v>
      </c>
      <c r="D42" s="37" t="s">
        <v>6</v>
      </c>
      <c r="E42" s="53" t="s">
        <v>7</v>
      </c>
      <c r="F42" s="37" t="s">
        <v>5</v>
      </c>
      <c r="G42" s="37" t="s">
        <v>6</v>
      </c>
      <c r="H42" s="37" t="s">
        <v>8</v>
      </c>
    </row>
    <row r="43" spans="1:8" x14ac:dyDescent="0.25">
      <c r="B43" s="29" t="s">
        <v>15</v>
      </c>
      <c r="C43" s="33">
        <v>0.26041666666666663</v>
      </c>
      <c r="D43" s="33">
        <v>0.375</v>
      </c>
      <c r="E43" s="54"/>
      <c r="F43" s="33">
        <v>0.40277777777777779</v>
      </c>
      <c r="G43" s="33">
        <v>0.4861111111111111</v>
      </c>
      <c r="H43" s="31"/>
    </row>
    <row r="44" spans="1:8" x14ac:dyDescent="0.25">
      <c r="B44" s="29" t="s">
        <v>16</v>
      </c>
      <c r="C44" s="33">
        <v>0.38541666666666663</v>
      </c>
      <c r="D44" s="33">
        <v>0.5625</v>
      </c>
      <c r="E44" s="54"/>
      <c r="F44" s="33">
        <v>0.58333333333333337</v>
      </c>
      <c r="G44" s="33">
        <v>0.70833333333333337</v>
      </c>
      <c r="H44" s="31"/>
    </row>
    <row r="45" spans="1:8" x14ac:dyDescent="0.25">
      <c r="B45" s="29" t="s">
        <v>17</v>
      </c>
      <c r="C45" s="33">
        <v>0.36458333333333331</v>
      </c>
      <c r="D45" s="33">
        <v>0.52083333333333326</v>
      </c>
      <c r="E45" s="54"/>
      <c r="F45" s="33">
        <v>0.55208333333333337</v>
      </c>
      <c r="G45" s="33">
        <v>0.71527777777777779</v>
      </c>
      <c r="H45" s="31"/>
    </row>
    <row r="46" spans="1:8" x14ac:dyDescent="0.25">
      <c r="B46" s="29" t="s">
        <v>18</v>
      </c>
      <c r="C46" s="33">
        <v>0.45833333333333331</v>
      </c>
      <c r="D46" s="33">
        <v>0.64583333333333326</v>
      </c>
      <c r="E46" s="54"/>
      <c r="F46" s="33">
        <v>0.68749999999999989</v>
      </c>
      <c r="G46" s="33">
        <v>0.77083333333333326</v>
      </c>
      <c r="H46" s="31"/>
    </row>
    <row r="47" spans="1:8" x14ac:dyDescent="0.25">
      <c r="B47" s="29" t="s">
        <v>19</v>
      </c>
      <c r="C47" s="33">
        <v>0.44791666666666663</v>
      </c>
      <c r="D47" s="33">
        <v>0.55208333333333326</v>
      </c>
      <c r="E47" s="54"/>
      <c r="F47" s="33">
        <v>0.57291666666666663</v>
      </c>
      <c r="G47" s="33">
        <v>0.73958333333333326</v>
      </c>
      <c r="H47" s="31"/>
    </row>
    <row r="48" spans="1:8" x14ac:dyDescent="0.25">
      <c r="B48" s="29" t="s">
        <v>20</v>
      </c>
      <c r="C48" s="33">
        <v>0.38541666666666663</v>
      </c>
      <c r="D48" s="33">
        <v>0.53125</v>
      </c>
      <c r="E48" s="54"/>
      <c r="F48" s="33">
        <v>0.57291666666666663</v>
      </c>
      <c r="G48" s="33">
        <v>0.69791666666666663</v>
      </c>
      <c r="H48" s="31"/>
    </row>
    <row r="49" spans="1:8" x14ac:dyDescent="0.25">
      <c r="B49" s="29" t="s">
        <v>21</v>
      </c>
      <c r="C49" s="33">
        <v>0.44791666666666663</v>
      </c>
      <c r="D49" s="33">
        <v>0.58333333333333326</v>
      </c>
      <c r="E49" s="54"/>
      <c r="F49" s="33">
        <v>0.60763888888888895</v>
      </c>
      <c r="G49" s="33">
        <v>0.73611111111111105</v>
      </c>
      <c r="H49" s="31"/>
    </row>
    <row r="50" spans="1:8" x14ac:dyDescent="0.25">
      <c r="B50" s="29" t="s">
        <v>22</v>
      </c>
      <c r="C50" s="33">
        <v>0.375</v>
      </c>
      <c r="D50" s="33">
        <v>0.5</v>
      </c>
      <c r="E50" s="54"/>
      <c r="F50" s="33">
        <v>0.52777777777777779</v>
      </c>
      <c r="G50" s="33">
        <v>0.69444444444444442</v>
      </c>
      <c r="H50" s="31"/>
    </row>
    <row r="51" spans="1:8" x14ac:dyDescent="0.25">
      <c r="B51" s="29" t="s">
        <v>23</v>
      </c>
      <c r="C51" s="33">
        <v>0.29166666666666663</v>
      </c>
      <c r="D51" s="33">
        <v>0.4375</v>
      </c>
      <c r="E51" s="55"/>
      <c r="F51" s="33">
        <v>0.46527777777777779</v>
      </c>
      <c r="G51" s="33">
        <v>0.54861111111111116</v>
      </c>
      <c r="H51" s="31"/>
    </row>
    <row r="53" spans="1:8" ht="21" customHeight="1" x14ac:dyDescent="0.35">
      <c r="A53" s="34">
        <f>A41+1</f>
        <v>43147</v>
      </c>
      <c r="B53" s="35" t="str">
        <f>"Time Sheet For "&amp;TEXT(A53,"dddd, mmmm d, yyyy")</f>
        <v>Time Sheet For Friday, February 16, 2018</v>
      </c>
      <c r="C53" s="36"/>
      <c r="D53" s="36"/>
      <c r="E53" s="36"/>
      <c r="F53" s="36"/>
      <c r="G53" s="36"/>
      <c r="H53" s="36"/>
    </row>
    <row r="54" spans="1:8" ht="28.9" customHeight="1" x14ac:dyDescent="0.25">
      <c r="B54" s="37" t="s">
        <v>2</v>
      </c>
      <c r="C54" s="37" t="s">
        <v>5</v>
      </c>
      <c r="D54" s="37" t="s">
        <v>6</v>
      </c>
      <c r="E54" s="53" t="s">
        <v>7</v>
      </c>
      <c r="F54" s="37" t="s">
        <v>5</v>
      </c>
      <c r="G54" s="37" t="s">
        <v>6</v>
      </c>
      <c r="H54" s="37" t="s">
        <v>8</v>
      </c>
    </row>
    <row r="55" spans="1:8" x14ac:dyDescent="0.25">
      <c r="B55" s="29" t="s">
        <v>15</v>
      </c>
      <c r="C55" s="33">
        <v>0.41666666666666663</v>
      </c>
      <c r="D55" s="33">
        <v>0.54166666666666663</v>
      </c>
      <c r="E55" s="54"/>
      <c r="F55" s="33">
        <v>0.58333333333333326</v>
      </c>
      <c r="G55" s="33">
        <v>0.74999999999999989</v>
      </c>
      <c r="H55" s="31"/>
    </row>
    <row r="56" spans="1:8" x14ac:dyDescent="0.25">
      <c r="B56" s="29" t="s">
        <v>16</v>
      </c>
      <c r="C56" s="33">
        <v>0.34375</v>
      </c>
      <c r="D56" s="33">
        <v>0.46875</v>
      </c>
      <c r="E56" s="54"/>
      <c r="F56" s="33">
        <v>0.49652777777777779</v>
      </c>
      <c r="G56" s="33">
        <v>0.66319444444444442</v>
      </c>
      <c r="H56" s="31"/>
    </row>
    <row r="57" spans="1:8" x14ac:dyDescent="0.25">
      <c r="B57" s="29" t="s">
        <v>17</v>
      </c>
      <c r="C57" s="33">
        <v>0.45833333333333331</v>
      </c>
      <c r="D57" s="33">
        <v>0.5625</v>
      </c>
      <c r="E57" s="54"/>
      <c r="F57" s="33">
        <v>0.59027777777777779</v>
      </c>
      <c r="G57" s="33">
        <v>0.67361111111111116</v>
      </c>
      <c r="H57" s="31"/>
    </row>
    <row r="58" spans="1:8" x14ac:dyDescent="0.25">
      <c r="B58" s="29" t="s">
        <v>18</v>
      </c>
      <c r="C58" s="33">
        <v>0.38541666666666663</v>
      </c>
      <c r="D58" s="33">
        <v>0.51041666666666663</v>
      </c>
      <c r="E58" s="54"/>
      <c r="F58" s="33">
        <v>0.53819444444444442</v>
      </c>
      <c r="G58" s="33">
        <v>0.66319444444444442</v>
      </c>
      <c r="H58" s="31"/>
    </row>
    <row r="59" spans="1:8" x14ac:dyDescent="0.25">
      <c r="B59" s="29" t="s">
        <v>19</v>
      </c>
      <c r="C59" s="33">
        <v>0.27083333333333331</v>
      </c>
      <c r="D59" s="33">
        <v>0.44791666666666663</v>
      </c>
      <c r="E59" s="54"/>
      <c r="F59" s="33">
        <v>0.48958333333333331</v>
      </c>
      <c r="G59" s="33">
        <v>0.61458333333333326</v>
      </c>
      <c r="H59" s="31"/>
    </row>
    <row r="60" spans="1:8" x14ac:dyDescent="0.25">
      <c r="B60" s="29" t="s">
        <v>20</v>
      </c>
      <c r="C60" s="33">
        <v>0.27083333333333331</v>
      </c>
      <c r="D60" s="33">
        <v>0.44791666666666663</v>
      </c>
      <c r="E60" s="54"/>
      <c r="F60" s="33">
        <v>0.46875</v>
      </c>
      <c r="G60" s="33">
        <v>0.63541666666666663</v>
      </c>
      <c r="H60" s="31"/>
    </row>
    <row r="61" spans="1:8" x14ac:dyDescent="0.25">
      <c r="B61" s="29" t="s">
        <v>21</v>
      </c>
      <c r="C61" s="33">
        <v>0.45833333333333331</v>
      </c>
      <c r="D61" s="33">
        <v>0.60416666666666663</v>
      </c>
      <c r="E61" s="54"/>
      <c r="F61" s="33">
        <v>0.63194444444444442</v>
      </c>
      <c r="G61" s="33">
        <v>0.71875</v>
      </c>
      <c r="H61" s="31"/>
    </row>
    <row r="62" spans="1:8" x14ac:dyDescent="0.25">
      <c r="B62" s="29" t="s">
        <v>22</v>
      </c>
      <c r="C62" s="33">
        <v>0.30208333333333331</v>
      </c>
      <c r="D62" s="33">
        <v>0.42708333333333331</v>
      </c>
      <c r="E62" s="54"/>
      <c r="F62" s="33">
        <v>0.4548611111111111</v>
      </c>
      <c r="G62" s="33">
        <v>0.53819444444444442</v>
      </c>
      <c r="H62" s="31"/>
    </row>
    <row r="63" spans="1:8" x14ac:dyDescent="0.25">
      <c r="B63" s="29" t="s">
        <v>23</v>
      </c>
      <c r="C63" s="33">
        <v>0.29166666666666669</v>
      </c>
      <c r="D63" s="33">
        <v>0.55208333333333326</v>
      </c>
      <c r="E63" s="55"/>
      <c r="F63" s="33">
        <v>0.57291666666666663</v>
      </c>
      <c r="G63" s="33">
        <v>0.69791666666666663</v>
      </c>
      <c r="H63" s="31"/>
    </row>
    <row r="65" spans="1:8" ht="21" customHeight="1" x14ac:dyDescent="0.35">
      <c r="A65" s="34">
        <f>A53+1</f>
        <v>43148</v>
      </c>
      <c r="B65" s="35" t="str">
        <f>"Time Sheet For "&amp;TEXT(A65,"dddd, mmmm d, yyyy")</f>
        <v>Time Sheet For Saturday, February 17, 2018</v>
      </c>
      <c r="C65" s="36"/>
      <c r="D65" s="36"/>
      <c r="E65" s="36"/>
      <c r="F65" s="36"/>
      <c r="G65" s="36"/>
      <c r="H65" s="36"/>
    </row>
    <row r="66" spans="1:8" ht="28.9" customHeight="1" x14ac:dyDescent="0.25">
      <c r="B66" s="37" t="s">
        <v>2</v>
      </c>
      <c r="C66" s="37" t="s">
        <v>5</v>
      </c>
      <c r="D66" s="37" t="s">
        <v>6</v>
      </c>
      <c r="E66" s="53" t="s">
        <v>7</v>
      </c>
      <c r="F66" s="37" t="s">
        <v>5</v>
      </c>
      <c r="G66" s="37" t="s">
        <v>6</v>
      </c>
      <c r="H66" s="37" t="s">
        <v>8</v>
      </c>
    </row>
    <row r="67" spans="1:8" x14ac:dyDescent="0.25">
      <c r="B67" s="29" t="s">
        <v>15</v>
      </c>
      <c r="C67" s="33">
        <v>0.36458333333333331</v>
      </c>
      <c r="D67" s="33">
        <v>0.52083333333333326</v>
      </c>
      <c r="E67" s="54"/>
      <c r="F67" s="33">
        <v>0.54166666666666663</v>
      </c>
      <c r="G67" s="33">
        <v>0.66666666666666663</v>
      </c>
      <c r="H67" s="31"/>
    </row>
    <row r="68" spans="1:8" x14ac:dyDescent="0.25">
      <c r="B68" s="29" t="s">
        <v>16</v>
      </c>
      <c r="C68" s="33">
        <v>0.25</v>
      </c>
      <c r="D68" s="33">
        <v>0.39583333333333331</v>
      </c>
      <c r="E68" s="54"/>
      <c r="F68" s="33">
        <v>0.4375</v>
      </c>
      <c r="G68" s="33">
        <v>0.5625</v>
      </c>
      <c r="H68" s="31"/>
    </row>
    <row r="69" spans="1:8" x14ac:dyDescent="0.25">
      <c r="B69" s="29" t="s">
        <v>17</v>
      </c>
      <c r="C69" s="33">
        <v>0.42708333333333331</v>
      </c>
      <c r="D69" s="33">
        <v>0.54166666666666663</v>
      </c>
      <c r="E69" s="54"/>
      <c r="F69" s="33">
        <v>0.5625</v>
      </c>
      <c r="G69" s="33">
        <v>0.64583333333333337</v>
      </c>
      <c r="H69" s="31"/>
    </row>
    <row r="70" spans="1:8" x14ac:dyDescent="0.25">
      <c r="B70" s="29" t="s">
        <v>18</v>
      </c>
      <c r="C70" s="33">
        <v>0.26041666666666663</v>
      </c>
      <c r="D70" s="33">
        <v>0.36458333333333331</v>
      </c>
      <c r="E70" s="54"/>
      <c r="F70" s="33">
        <v>0.4055555555555555</v>
      </c>
      <c r="G70" s="33">
        <v>0.57291666666666663</v>
      </c>
      <c r="H70" s="31"/>
    </row>
    <row r="71" spans="1:8" x14ac:dyDescent="0.25">
      <c r="B71" s="29" t="s">
        <v>19</v>
      </c>
      <c r="C71" s="33">
        <v>0.45833333333333331</v>
      </c>
      <c r="D71" s="33">
        <v>0.63541666666666663</v>
      </c>
      <c r="E71" s="54"/>
      <c r="F71" s="33">
        <v>0.65625</v>
      </c>
      <c r="G71" s="33">
        <v>0.78125</v>
      </c>
      <c r="H71" s="31"/>
    </row>
    <row r="72" spans="1:8" x14ac:dyDescent="0.25">
      <c r="B72" s="29" t="s">
        <v>20</v>
      </c>
      <c r="C72" s="33">
        <v>0.375</v>
      </c>
      <c r="D72" s="33">
        <v>0.54166666666666663</v>
      </c>
      <c r="E72" s="54"/>
      <c r="F72" s="33">
        <v>0.56944444444444442</v>
      </c>
      <c r="G72" s="33">
        <v>0.65277777777777779</v>
      </c>
      <c r="H72" s="31"/>
    </row>
    <row r="73" spans="1:8" x14ac:dyDescent="0.25">
      <c r="B73" s="29" t="s">
        <v>21</v>
      </c>
      <c r="C73" s="33">
        <v>0.39930555555555558</v>
      </c>
      <c r="D73" s="33">
        <v>0.52083333333333326</v>
      </c>
      <c r="E73" s="54"/>
      <c r="F73" s="33">
        <v>0.56249999999999989</v>
      </c>
      <c r="G73" s="33">
        <v>0.72916666666666652</v>
      </c>
      <c r="H73" s="31"/>
    </row>
    <row r="74" spans="1:8" x14ac:dyDescent="0.25">
      <c r="B74" s="29" t="s">
        <v>22</v>
      </c>
      <c r="C74" s="33">
        <v>0.36458333333333331</v>
      </c>
      <c r="D74" s="33">
        <v>0.54166666666666663</v>
      </c>
      <c r="E74" s="54"/>
      <c r="F74" s="33">
        <v>0.56944444444444442</v>
      </c>
      <c r="G74" s="33">
        <v>0.65277777777777779</v>
      </c>
      <c r="H74" s="31"/>
    </row>
    <row r="75" spans="1:8" x14ac:dyDescent="0.25">
      <c r="B75" s="29" t="s">
        <v>23</v>
      </c>
      <c r="C75" s="33">
        <v>0.3125</v>
      </c>
      <c r="D75" s="33">
        <v>0.54166666666666663</v>
      </c>
      <c r="E75" s="55"/>
      <c r="F75" s="33">
        <v>0.5625</v>
      </c>
      <c r="G75" s="33">
        <v>0.64583333333333337</v>
      </c>
      <c r="H75" s="31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</sheetData>
  <mergeCells count="6">
    <mergeCell ref="E66:E75"/>
    <mergeCell ref="E6:E15"/>
    <mergeCell ref="E18:E27"/>
    <mergeCell ref="E30:E39"/>
    <mergeCell ref="E42:E51"/>
    <mergeCell ref="E54:E6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8E4F7-248B-41BD-988D-42259596C107}">
  <sheetPr>
    <tabColor rgb="FF0000FF"/>
  </sheetPr>
  <dimension ref="A1:H13"/>
  <sheetViews>
    <sheetView zoomScale="160" zoomScaleNormal="160" workbookViewId="0">
      <selection activeCell="B5" sqref="B5"/>
    </sheetView>
  </sheetViews>
  <sheetFormatPr defaultRowHeight="15" x14ac:dyDescent="0.25"/>
  <cols>
    <col min="1" max="1" width="17.5703125" bestFit="1" customWidth="1"/>
    <col min="2" max="8" width="11" customWidth="1"/>
  </cols>
  <sheetData>
    <row r="1" spans="1:8" ht="30" x14ac:dyDescent="0.25">
      <c r="C1" s="42" t="s">
        <v>34</v>
      </c>
      <c r="G1" s="42" t="s">
        <v>24</v>
      </c>
    </row>
    <row r="2" spans="1:8" ht="12.75" customHeight="1" x14ac:dyDescent="0.25">
      <c r="C2" s="29">
        <v>40</v>
      </c>
      <c r="G2" s="29">
        <v>1.5</v>
      </c>
    </row>
    <row r="3" spans="1:8" ht="12.75" customHeight="1" x14ac:dyDescent="0.25"/>
    <row r="4" spans="1:8" ht="30" x14ac:dyDescent="0.25">
      <c r="A4" s="38" t="s">
        <v>2</v>
      </c>
      <c r="B4" s="38" t="s">
        <v>8</v>
      </c>
      <c r="C4" s="43" t="s">
        <v>26</v>
      </c>
      <c r="D4" s="43" t="s">
        <v>27</v>
      </c>
      <c r="E4" s="38" t="s">
        <v>28</v>
      </c>
      <c r="F4" s="38" t="s">
        <v>29</v>
      </c>
      <c r="G4" s="38" t="s">
        <v>30</v>
      </c>
      <c r="H4" s="38" t="s">
        <v>31</v>
      </c>
    </row>
    <row r="5" spans="1:8" x14ac:dyDescent="0.25">
      <c r="A5" s="44" t="s">
        <v>15</v>
      </c>
      <c r="B5" s="45"/>
      <c r="C5" s="31"/>
      <c r="D5" s="31"/>
      <c r="E5" s="46">
        <v>18.41</v>
      </c>
      <c r="F5" s="47"/>
      <c r="G5" s="48"/>
      <c r="H5" s="48"/>
    </row>
    <row r="6" spans="1:8" x14ac:dyDescent="0.25">
      <c r="A6" s="29" t="s">
        <v>16</v>
      </c>
      <c r="B6" s="45"/>
      <c r="C6" s="31"/>
      <c r="D6" s="31"/>
      <c r="E6" s="30">
        <v>17.170000000000002</v>
      </c>
      <c r="F6" s="47"/>
      <c r="G6" s="48"/>
      <c r="H6" s="48"/>
    </row>
    <row r="7" spans="1:8" x14ac:dyDescent="0.25">
      <c r="A7" s="29" t="s">
        <v>17</v>
      </c>
      <c r="B7" s="45"/>
      <c r="C7" s="31"/>
      <c r="D7" s="31"/>
      <c r="E7" s="30">
        <v>22.08</v>
      </c>
      <c r="F7" s="47"/>
      <c r="G7" s="48"/>
      <c r="H7" s="48"/>
    </row>
    <row r="8" spans="1:8" x14ac:dyDescent="0.25">
      <c r="A8" s="29" t="s">
        <v>18</v>
      </c>
      <c r="B8" s="45"/>
      <c r="C8" s="31"/>
      <c r="D8" s="31"/>
      <c r="E8" s="30">
        <v>15.94</v>
      </c>
      <c r="F8" s="47"/>
      <c r="G8" s="48"/>
      <c r="H8" s="48"/>
    </row>
    <row r="9" spans="1:8" x14ac:dyDescent="0.25">
      <c r="A9" s="29" t="s">
        <v>19</v>
      </c>
      <c r="B9" s="45"/>
      <c r="C9" s="31"/>
      <c r="D9" s="31"/>
      <c r="E9" s="30">
        <v>23.98</v>
      </c>
      <c r="F9" s="47"/>
      <c r="G9" s="48"/>
      <c r="H9" s="48"/>
    </row>
    <row r="10" spans="1:8" x14ac:dyDescent="0.25">
      <c r="A10" s="29" t="s">
        <v>20</v>
      </c>
      <c r="B10" s="45"/>
      <c r="C10" s="31"/>
      <c r="D10" s="31"/>
      <c r="E10" s="30">
        <v>23.95</v>
      </c>
      <c r="F10" s="47"/>
      <c r="G10" s="48"/>
      <c r="H10" s="48"/>
    </row>
    <row r="11" spans="1:8" x14ac:dyDescent="0.25">
      <c r="A11" s="29" t="s">
        <v>21</v>
      </c>
      <c r="B11" s="45"/>
      <c r="C11" s="31"/>
      <c r="D11" s="31"/>
      <c r="E11" s="30">
        <v>23.57</v>
      </c>
      <c r="F11" s="47"/>
      <c r="G11" s="48"/>
      <c r="H11" s="48"/>
    </row>
    <row r="12" spans="1:8" x14ac:dyDescent="0.25">
      <c r="A12" s="29" t="s">
        <v>22</v>
      </c>
      <c r="B12" s="45"/>
      <c r="C12" s="31"/>
      <c r="D12" s="31"/>
      <c r="E12" s="30">
        <v>17</v>
      </c>
      <c r="F12" s="47"/>
      <c r="G12" s="48"/>
      <c r="H12" s="48"/>
    </row>
    <row r="13" spans="1:8" x14ac:dyDescent="0.25">
      <c r="A13" s="29" t="s">
        <v>23</v>
      </c>
      <c r="B13" s="45"/>
      <c r="C13" s="31"/>
      <c r="D13" s="31"/>
      <c r="E13" s="30">
        <v>22.25</v>
      </c>
      <c r="F13" s="47"/>
      <c r="G13" s="48"/>
      <c r="H13" s="4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2A740-4FCD-4E0D-85F5-959EDA63D838}">
  <sheetPr>
    <tabColor rgb="FFFF0000"/>
  </sheetPr>
  <dimension ref="A1:P118"/>
  <sheetViews>
    <sheetView workbookViewId="0">
      <selection activeCell="H7" sqref="H7"/>
    </sheetView>
  </sheetViews>
  <sheetFormatPr defaultRowHeight="15" x14ac:dyDescent="0.25"/>
  <cols>
    <col min="1" max="1" width="1.42578125" style="34" customWidth="1"/>
    <col min="2" max="2" width="14.7109375" bestFit="1" customWidth="1"/>
    <col min="3" max="4" width="9" bestFit="1" customWidth="1"/>
    <col min="5" max="5" width="2.5703125" customWidth="1"/>
    <col min="6" max="6" width="9" bestFit="1" customWidth="1"/>
    <col min="7" max="7" width="8.7109375" bestFit="1" customWidth="1"/>
    <col min="8" max="8" width="12.28515625" customWidth="1"/>
    <col min="9" max="9" width="1.42578125" customWidth="1"/>
    <col min="12" max="12" width="10.85546875" bestFit="1" customWidth="1"/>
    <col min="16" max="16" width="10.5703125" bestFit="1" customWidth="1"/>
  </cols>
  <sheetData>
    <row r="1" spans="1:16" ht="52.5" x14ac:dyDescent="0.4">
      <c r="B1" s="49" t="s">
        <v>33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5" spans="1:16" ht="21" customHeight="1" x14ac:dyDescent="0.35">
      <c r="A5" s="34">
        <v>43143</v>
      </c>
      <c r="B5" s="35" t="str">
        <f>"Time Sheet For "&amp;TEXT(A5,"dddd, mmmm d, yyyy")</f>
        <v>Time Sheet For Monday, February 12, 2018</v>
      </c>
      <c r="C5" s="36"/>
      <c r="D5" s="36"/>
      <c r="E5" s="36"/>
      <c r="F5" s="36"/>
      <c r="G5" s="36"/>
      <c r="H5" s="36"/>
      <c r="J5" s="35" t="s">
        <v>4</v>
      </c>
      <c r="K5" s="36"/>
      <c r="L5" s="36"/>
      <c r="M5" s="36"/>
      <c r="N5" s="36"/>
      <c r="O5" s="35"/>
      <c r="P5" s="35"/>
    </row>
    <row r="6" spans="1:16" ht="33" customHeight="1" x14ac:dyDescent="0.25">
      <c r="B6" s="37" t="s">
        <v>2</v>
      </c>
      <c r="C6" s="37" t="s">
        <v>5</v>
      </c>
      <c r="D6" s="37" t="s">
        <v>6</v>
      </c>
      <c r="E6" s="53" t="s">
        <v>7</v>
      </c>
      <c r="F6" s="37" t="s">
        <v>5</v>
      </c>
      <c r="G6" s="37" t="s">
        <v>6</v>
      </c>
      <c r="H6" s="37" t="s">
        <v>8</v>
      </c>
      <c r="J6" s="37" t="s">
        <v>9</v>
      </c>
      <c r="K6" s="37" t="s">
        <v>10</v>
      </c>
      <c r="L6" s="37" t="s">
        <v>11</v>
      </c>
      <c r="M6" s="37" t="s">
        <v>12</v>
      </c>
      <c r="N6" s="37" t="s">
        <v>13</v>
      </c>
      <c r="O6" s="37" t="s">
        <v>14</v>
      </c>
      <c r="P6" s="39" t="s">
        <v>1</v>
      </c>
    </row>
    <row r="7" spans="1:16" x14ac:dyDescent="0.25">
      <c r="B7" s="29" t="s">
        <v>15</v>
      </c>
      <c r="C7" s="33">
        <v>0.31458333333333333</v>
      </c>
      <c r="D7" s="33">
        <v>0.5</v>
      </c>
      <c r="E7" s="54"/>
      <c r="F7" s="33">
        <v>0.54166666666666663</v>
      </c>
      <c r="G7" s="33">
        <v>0.75069444444444444</v>
      </c>
      <c r="H7" s="31">
        <f t="shared" ref="H7:H15" si="0">(D7-C7+G7-F7)*24</f>
        <v>9.4666666666666686</v>
      </c>
      <c r="J7" s="40">
        <f t="shared" ref="J7:J15" si="1">H7</f>
        <v>9.4666666666666686</v>
      </c>
      <c r="K7" s="40">
        <f>H19</f>
        <v>6.75</v>
      </c>
      <c r="L7" s="40">
        <f>H31</f>
        <v>6.2500000000000018</v>
      </c>
      <c r="M7" s="40">
        <f>H43</f>
        <v>4.7499999999999991</v>
      </c>
      <c r="N7" s="40">
        <f>H55</f>
        <v>6.9999999999999991</v>
      </c>
      <c r="O7" s="40">
        <f t="shared" ref="O7:O15" si="2">H67</f>
        <v>6.7499999999999973</v>
      </c>
      <c r="P7" s="31">
        <f t="shared" ref="P7:P15" si="3">SUM(J7:O7)</f>
        <v>40.966666666666669</v>
      </c>
    </row>
    <row r="8" spans="1:16" x14ac:dyDescent="0.25">
      <c r="B8" s="29" t="s">
        <v>16</v>
      </c>
      <c r="C8" s="33">
        <v>0.26041666666666663</v>
      </c>
      <c r="D8" s="33">
        <v>0.42708333333333331</v>
      </c>
      <c r="E8" s="54"/>
      <c r="F8" s="33">
        <v>0.4548611111111111</v>
      </c>
      <c r="G8" s="33">
        <v>0.62152777777777779</v>
      </c>
      <c r="H8" s="31">
        <f t="shared" si="0"/>
        <v>8</v>
      </c>
      <c r="J8" s="40">
        <f t="shared" si="1"/>
        <v>8</v>
      </c>
      <c r="K8" s="40">
        <f t="shared" ref="K8:K15" si="4">H20</f>
        <v>7.5</v>
      </c>
      <c r="L8" s="40">
        <f t="shared" ref="L8:L15" si="5">H32</f>
        <v>8</v>
      </c>
      <c r="M8" s="40">
        <f t="shared" ref="M8:M15" si="6">H44</f>
        <v>7.2500000000000009</v>
      </c>
      <c r="N8" s="40">
        <f t="shared" ref="N8:N15" si="7">H56</f>
        <v>6.9999999999999991</v>
      </c>
      <c r="O8" s="40">
        <f t="shared" si="2"/>
        <v>6.4999999999999982</v>
      </c>
      <c r="P8" s="31">
        <f t="shared" si="3"/>
        <v>44.25</v>
      </c>
    </row>
    <row r="9" spans="1:16" x14ac:dyDescent="0.25">
      <c r="B9" s="29" t="s">
        <v>17</v>
      </c>
      <c r="C9" s="33">
        <v>0.34375</v>
      </c>
      <c r="D9" s="33">
        <v>0.48958333333333331</v>
      </c>
      <c r="E9" s="54"/>
      <c r="F9" s="33">
        <v>0.51736111111111105</v>
      </c>
      <c r="G9" s="33">
        <v>0.68402777777777768</v>
      </c>
      <c r="H9" s="31">
        <f t="shared" si="0"/>
        <v>7.4999999999999973</v>
      </c>
      <c r="J9" s="40">
        <f t="shared" si="1"/>
        <v>7.4999999999999973</v>
      </c>
      <c r="K9" s="40">
        <f t="shared" si="4"/>
        <v>6.8166666666666664</v>
      </c>
      <c r="L9" s="40">
        <f t="shared" si="5"/>
        <v>6.8</v>
      </c>
      <c r="M9" s="40">
        <f t="shared" si="6"/>
        <v>7.6666666666666634</v>
      </c>
      <c r="N9" s="40">
        <f t="shared" si="7"/>
        <v>4.5000000000000027</v>
      </c>
      <c r="O9" s="40">
        <f t="shared" si="2"/>
        <v>4.7500000000000018</v>
      </c>
      <c r="P9" s="31">
        <f t="shared" si="3"/>
        <v>38.033333333333331</v>
      </c>
    </row>
    <row r="10" spans="1:16" x14ac:dyDescent="0.25">
      <c r="B10" s="29" t="s">
        <v>18</v>
      </c>
      <c r="C10" s="33">
        <v>0.45833333333333331</v>
      </c>
      <c r="D10" s="33">
        <v>0.59375</v>
      </c>
      <c r="E10" s="54"/>
      <c r="F10" s="33">
        <v>0.63263888888888886</v>
      </c>
      <c r="G10" s="33">
        <v>0.76041666666666663</v>
      </c>
      <c r="H10" s="31">
        <f t="shared" si="0"/>
        <v>6.3166666666666655</v>
      </c>
      <c r="J10" s="40">
        <f t="shared" si="1"/>
        <v>6.3166666666666655</v>
      </c>
      <c r="K10" s="40">
        <f t="shared" si="4"/>
        <v>5.5000000000000018</v>
      </c>
      <c r="L10" s="40">
        <f t="shared" si="5"/>
        <v>4.9666666666666668</v>
      </c>
      <c r="M10" s="40">
        <f t="shared" si="6"/>
        <v>6.5000000000000009</v>
      </c>
      <c r="N10" s="40">
        <f t="shared" si="7"/>
        <v>6</v>
      </c>
      <c r="O10" s="40">
        <f t="shared" si="2"/>
        <v>6.5166666666666657</v>
      </c>
      <c r="P10" s="31">
        <f t="shared" si="3"/>
        <v>35.799999999999997</v>
      </c>
    </row>
    <row r="11" spans="1:16" x14ac:dyDescent="0.25">
      <c r="B11" s="29" t="s">
        <v>19</v>
      </c>
      <c r="C11" s="33">
        <v>0.33333333333333331</v>
      </c>
      <c r="D11" s="33">
        <v>0.55208333333333326</v>
      </c>
      <c r="E11" s="54"/>
      <c r="F11" s="33">
        <v>0.57291666666666663</v>
      </c>
      <c r="G11" s="33">
        <v>0.73958333333333326</v>
      </c>
      <c r="H11" s="31">
        <f t="shared" si="0"/>
        <v>9.25</v>
      </c>
      <c r="J11" s="40">
        <f t="shared" si="1"/>
        <v>9.25</v>
      </c>
      <c r="K11" s="40">
        <f t="shared" si="4"/>
        <v>9.5500000000000007</v>
      </c>
      <c r="L11" s="40">
        <f t="shared" si="5"/>
        <v>6.2500000000000036</v>
      </c>
      <c r="M11" s="40">
        <f t="shared" si="6"/>
        <v>6.4999999999999982</v>
      </c>
      <c r="N11" s="40">
        <f t="shared" si="7"/>
        <v>7.2499999999999964</v>
      </c>
      <c r="O11" s="40">
        <f t="shared" si="2"/>
        <v>7.2499999999999982</v>
      </c>
      <c r="P11" s="31">
        <f t="shared" si="3"/>
        <v>46.05</v>
      </c>
    </row>
    <row r="12" spans="1:16" x14ac:dyDescent="0.25">
      <c r="B12" s="29" t="s">
        <v>20</v>
      </c>
      <c r="C12" s="33">
        <v>0.45833333333333331</v>
      </c>
      <c r="D12" s="33">
        <v>0.57291666666666663</v>
      </c>
      <c r="E12" s="54"/>
      <c r="F12" s="33">
        <v>0.59375</v>
      </c>
      <c r="G12" s="33">
        <v>0.71875</v>
      </c>
      <c r="H12" s="31">
        <f t="shared" si="0"/>
        <v>5.7499999999999982</v>
      </c>
      <c r="J12" s="40">
        <f t="shared" si="1"/>
        <v>5.7499999999999982</v>
      </c>
      <c r="K12" s="40">
        <f t="shared" si="4"/>
        <v>5.9333333333333353</v>
      </c>
      <c r="L12" s="40">
        <f t="shared" si="5"/>
        <v>5.0000000000000009</v>
      </c>
      <c r="M12" s="40">
        <f t="shared" si="6"/>
        <v>6.5000000000000009</v>
      </c>
      <c r="N12" s="40">
        <f t="shared" si="7"/>
        <v>8.25</v>
      </c>
      <c r="O12" s="40">
        <f t="shared" si="2"/>
        <v>6</v>
      </c>
      <c r="P12" s="31">
        <f t="shared" si="3"/>
        <v>37.433333333333337</v>
      </c>
    </row>
    <row r="13" spans="1:16" x14ac:dyDescent="0.25">
      <c r="B13" s="29" t="s">
        <v>21</v>
      </c>
      <c r="C13" s="33">
        <v>0.32291666666666663</v>
      </c>
      <c r="D13" s="33">
        <v>0.45833333333333331</v>
      </c>
      <c r="E13" s="54"/>
      <c r="F13" s="33">
        <v>0.47916666666666663</v>
      </c>
      <c r="G13" s="33">
        <v>0.64583333333333326</v>
      </c>
      <c r="H13" s="31">
        <f t="shared" si="0"/>
        <v>7.2500000000000009</v>
      </c>
      <c r="J13" s="40">
        <f t="shared" si="1"/>
        <v>7.2500000000000009</v>
      </c>
      <c r="K13" s="40">
        <f t="shared" si="4"/>
        <v>4.55</v>
      </c>
      <c r="L13" s="40">
        <f t="shared" si="5"/>
        <v>6.4999999999999982</v>
      </c>
      <c r="M13" s="40">
        <f t="shared" si="6"/>
        <v>6.3333333333333295</v>
      </c>
      <c r="N13" s="40">
        <f t="shared" si="7"/>
        <v>5.5833333333333321</v>
      </c>
      <c r="O13" s="40">
        <f t="shared" si="2"/>
        <v>6.9166666666666634</v>
      </c>
      <c r="P13" s="31">
        <f t="shared" si="3"/>
        <v>37.133333333333319</v>
      </c>
    </row>
    <row r="14" spans="1:16" x14ac:dyDescent="0.25">
      <c r="B14" s="29" t="s">
        <v>22</v>
      </c>
      <c r="C14" s="33">
        <v>0.36458333333333331</v>
      </c>
      <c r="D14" s="33">
        <v>0.55208333333333326</v>
      </c>
      <c r="E14" s="54"/>
      <c r="F14" s="33">
        <v>0.59374999999999989</v>
      </c>
      <c r="G14" s="33">
        <v>0.71874999999999989</v>
      </c>
      <c r="H14" s="31">
        <f t="shared" si="0"/>
        <v>7.4999999999999973</v>
      </c>
      <c r="J14" s="40">
        <f t="shared" si="1"/>
        <v>7.4999999999999973</v>
      </c>
      <c r="K14" s="40">
        <f t="shared" si="4"/>
        <v>4.5</v>
      </c>
      <c r="L14" s="40">
        <f t="shared" si="5"/>
        <v>8</v>
      </c>
      <c r="M14" s="40">
        <f t="shared" si="6"/>
        <v>6.9999999999999991</v>
      </c>
      <c r="N14" s="40">
        <f t="shared" si="7"/>
        <v>5</v>
      </c>
      <c r="O14" s="40">
        <f t="shared" si="2"/>
        <v>6.2500000000000018</v>
      </c>
      <c r="P14" s="31">
        <f t="shared" si="3"/>
        <v>38.25</v>
      </c>
    </row>
    <row r="15" spans="1:16" x14ac:dyDescent="0.25">
      <c r="B15" s="29" t="s">
        <v>23</v>
      </c>
      <c r="C15" s="33">
        <v>0.26041666666666669</v>
      </c>
      <c r="D15" s="33">
        <v>0.41666666666666663</v>
      </c>
      <c r="E15" s="55"/>
      <c r="F15" s="33">
        <v>0.44444444444444442</v>
      </c>
      <c r="G15" s="33">
        <v>0.52777777777777779</v>
      </c>
      <c r="H15" s="31">
        <f t="shared" si="0"/>
        <v>5.7499999999999982</v>
      </c>
      <c r="J15" s="40">
        <f t="shared" si="1"/>
        <v>5.7499999999999982</v>
      </c>
      <c r="K15" s="40">
        <f t="shared" si="4"/>
        <v>7.9999999999999982</v>
      </c>
      <c r="L15" s="40">
        <f t="shared" si="5"/>
        <v>11.249999999999996</v>
      </c>
      <c r="M15" s="40">
        <f t="shared" si="6"/>
        <v>5.5000000000000018</v>
      </c>
      <c r="N15" s="40">
        <f t="shared" si="7"/>
        <v>9.25</v>
      </c>
      <c r="O15" s="40">
        <f t="shared" si="2"/>
        <v>7.5</v>
      </c>
      <c r="P15" s="31">
        <f t="shared" si="3"/>
        <v>47.249999999999993</v>
      </c>
    </row>
    <row r="17" spans="1:8" ht="21" customHeight="1" x14ac:dyDescent="0.35">
      <c r="A17" s="34">
        <f>A5+1</f>
        <v>43144</v>
      </c>
      <c r="B17" s="35" t="str">
        <f>"Time Sheet For "&amp;TEXT(A17,"dddd, mmmm d, yyyy")</f>
        <v>Time Sheet For Tuesday, February 13, 2018</v>
      </c>
      <c r="C17" s="36"/>
      <c r="D17" s="36"/>
      <c r="E17" s="36"/>
      <c r="F17" s="36"/>
      <c r="G17" s="36"/>
      <c r="H17" s="36"/>
    </row>
    <row r="18" spans="1:8" ht="28.9" customHeight="1" x14ac:dyDescent="0.25">
      <c r="B18" s="37" t="s">
        <v>2</v>
      </c>
      <c r="C18" s="37" t="s">
        <v>5</v>
      </c>
      <c r="D18" s="37" t="s">
        <v>6</v>
      </c>
      <c r="E18" s="53" t="s">
        <v>7</v>
      </c>
      <c r="F18" s="37" t="s">
        <v>5</v>
      </c>
      <c r="G18" s="37" t="s">
        <v>6</v>
      </c>
      <c r="H18" s="37" t="s">
        <v>8</v>
      </c>
    </row>
    <row r="19" spans="1:8" x14ac:dyDescent="0.25">
      <c r="B19" s="29" t="s">
        <v>15</v>
      </c>
      <c r="C19" s="33">
        <v>0.36458333333333331</v>
      </c>
      <c r="D19" s="33">
        <v>0.47916666666666663</v>
      </c>
      <c r="E19" s="54"/>
      <c r="F19" s="33">
        <v>0.50694444444444442</v>
      </c>
      <c r="G19" s="33">
        <v>0.67361111111111105</v>
      </c>
      <c r="H19" s="31">
        <f t="shared" ref="H19:H27" si="8">(D19-C19+G19-F19)*24</f>
        <v>6.75</v>
      </c>
    </row>
    <row r="20" spans="1:8" x14ac:dyDescent="0.25">
      <c r="B20" s="29" t="s">
        <v>16</v>
      </c>
      <c r="C20" s="33">
        <v>0.34375</v>
      </c>
      <c r="D20" s="33">
        <v>0.53125</v>
      </c>
      <c r="E20" s="54"/>
      <c r="F20" s="33">
        <v>0.55208333333333337</v>
      </c>
      <c r="G20" s="33">
        <v>0.67708333333333337</v>
      </c>
      <c r="H20" s="31">
        <f t="shared" si="8"/>
        <v>7.5</v>
      </c>
    </row>
    <row r="21" spans="1:8" x14ac:dyDescent="0.25">
      <c r="B21" s="29" t="s">
        <v>17</v>
      </c>
      <c r="C21" s="33">
        <v>0.32083333333333336</v>
      </c>
      <c r="D21" s="33">
        <v>0.47986111111111113</v>
      </c>
      <c r="E21" s="54"/>
      <c r="F21" s="33">
        <v>0.52083333333333326</v>
      </c>
      <c r="G21" s="33">
        <v>0.64583333333333326</v>
      </c>
      <c r="H21" s="31">
        <f t="shared" si="8"/>
        <v>6.8166666666666664</v>
      </c>
    </row>
    <row r="22" spans="1:8" x14ac:dyDescent="0.25">
      <c r="B22" s="29" t="s">
        <v>18</v>
      </c>
      <c r="C22" s="33">
        <v>0.33333333333333331</v>
      </c>
      <c r="D22" s="33">
        <v>0.47916666666666663</v>
      </c>
      <c r="E22" s="54"/>
      <c r="F22" s="33">
        <v>0.52083333333333326</v>
      </c>
      <c r="G22" s="33">
        <v>0.60416666666666663</v>
      </c>
      <c r="H22" s="31">
        <f t="shared" si="8"/>
        <v>5.5000000000000018</v>
      </c>
    </row>
    <row r="23" spans="1:8" x14ac:dyDescent="0.25">
      <c r="B23" s="29" t="s">
        <v>19</v>
      </c>
      <c r="C23" s="33">
        <v>0.32291666666666669</v>
      </c>
      <c r="D23" s="33">
        <v>0.59375</v>
      </c>
      <c r="E23" s="54"/>
      <c r="F23" s="33">
        <v>0.6333333333333333</v>
      </c>
      <c r="G23" s="33">
        <v>0.76041666666666663</v>
      </c>
      <c r="H23" s="31">
        <f t="shared" si="8"/>
        <v>9.5500000000000007</v>
      </c>
    </row>
    <row r="24" spans="1:8" x14ac:dyDescent="0.25">
      <c r="B24" s="29" t="s">
        <v>20</v>
      </c>
      <c r="C24" s="33">
        <v>0.28125</v>
      </c>
      <c r="D24" s="33">
        <v>0.44791666666666663</v>
      </c>
      <c r="E24" s="54"/>
      <c r="F24" s="33">
        <v>0.46874999999999994</v>
      </c>
      <c r="G24" s="33">
        <v>0.5493055555555556</v>
      </c>
      <c r="H24" s="31">
        <f t="shared" si="8"/>
        <v>5.9333333333333353</v>
      </c>
    </row>
    <row r="25" spans="1:8" x14ac:dyDescent="0.25">
      <c r="B25" s="29" t="s">
        <v>21</v>
      </c>
      <c r="C25" s="33">
        <v>0.36249999999999999</v>
      </c>
      <c r="D25" s="33">
        <v>0.46875</v>
      </c>
      <c r="E25" s="54"/>
      <c r="F25" s="33">
        <v>0.51041666666666663</v>
      </c>
      <c r="G25" s="33">
        <v>0.59375</v>
      </c>
      <c r="H25" s="31">
        <f t="shared" si="8"/>
        <v>4.55</v>
      </c>
    </row>
    <row r="26" spans="1:8" x14ac:dyDescent="0.25">
      <c r="B26" s="29" t="s">
        <v>22</v>
      </c>
      <c r="C26" s="33">
        <v>0.44791666666666663</v>
      </c>
      <c r="D26" s="33">
        <v>0.55208333333333326</v>
      </c>
      <c r="E26" s="54"/>
      <c r="F26" s="33">
        <v>0.59374999999999989</v>
      </c>
      <c r="G26" s="33">
        <v>0.67708333333333326</v>
      </c>
      <c r="H26" s="31">
        <f t="shared" si="8"/>
        <v>4.5</v>
      </c>
    </row>
    <row r="27" spans="1:8" x14ac:dyDescent="0.25">
      <c r="B27" s="29" t="s">
        <v>23</v>
      </c>
      <c r="C27" s="33">
        <v>0.32291666666666669</v>
      </c>
      <c r="D27" s="33">
        <v>0.48958333333333331</v>
      </c>
      <c r="E27" s="55"/>
      <c r="F27" s="33">
        <v>0.53125</v>
      </c>
      <c r="G27" s="33">
        <v>0.69791666666666663</v>
      </c>
      <c r="H27" s="31">
        <f t="shared" si="8"/>
        <v>7.9999999999999982</v>
      </c>
    </row>
    <row r="29" spans="1:8" ht="21" customHeight="1" x14ac:dyDescent="0.35">
      <c r="A29" s="34">
        <f>A17+1</f>
        <v>43145</v>
      </c>
      <c r="B29" s="35" t="str">
        <f>"Time Sheet For "&amp;TEXT(A29,"dddd, mmmm d, yyyy")</f>
        <v>Time Sheet For Wednesday, February 14, 2018</v>
      </c>
      <c r="C29" s="36"/>
      <c r="D29" s="36"/>
      <c r="E29" s="36"/>
      <c r="F29" s="36"/>
      <c r="G29" s="36"/>
      <c r="H29" s="36"/>
    </row>
    <row r="30" spans="1:8" ht="28.9" customHeight="1" x14ac:dyDescent="0.25">
      <c r="B30" s="37" t="s">
        <v>2</v>
      </c>
      <c r="C30" s="37" t="s">
        <v>5</v>
      </c>
      <c r="D30" s="37" t="s">
        <v>6</v>
      </c>
      <c r="E30" s="53" t="s">
        <v>7</v>
      </c>
      <c r="F30" s="37" t="s">
        <v>5</v>
      </c>
      <c r="G30" s="37" t="s">
        <v>6</v>
      </c>
      <c r="H30" s="37" t="s">
        <v>8</v>
      </c>
    </row>
    <row r="31" spans="1:8" x14ac:dyDescent="0.25">
      <c r="B31" s="29" t="s">
        <v>15</v>
      </c>
      <c r="C31" s="33">
        <v>0.38541666666666663</v>
      </c>
      <c r="D31" s="33">
        <v>0.5625</v>
      </c>
      <c r="E31" s="54"/>
      <c r="F31" s="33">
        <v>0.60416666666666663</v>
      </c>
      <c r="G31" s="33">
        <v>0.6875</v>
      </c>
      <c r="H31" s="31">
        <f t="shared" ref="H31:H39" si="9">(D31-C31+G31-F31)*24</f>
        <v>6.2500000000000018</v>
      </c>
    </row>
    <row r="32" spans="1:8" x14ac:dyDescent="0.25">
      <c r="B32" s="29" t="s">
        <v>16</v>
      </c>
      <c r="C32" s="33">
        <v>0.45833333333333331</v>
      </c>
      <c r="D32" s="33">
        <v>0.625</v>
      </c>
      <c r="E32" s="54"/>
      <c r="F32" s="33">
        <v>0.64583333333333337</v>
      </c>
      <c r="G32" s="33">
        <v>0.8125</v>
      </c>
      <c r="H32" s="31">
        <f t="shared" si="9"/>
        <v>8</v>
      </c>
    </row>
    <row r="33" spans="1:8" x14ac:dyDescent="0.25">
      <c r="B33" s="29" t="s">
        <v>17</v>
      </c>
      <c r="C33" s="33">
        <v>0.42499999999999999</v>
      </c>
      <c r="D33" s="33">
        <v>0.58333333333333326</v>
      </c>
      <c r="E33" s="54"/>
      <c r="F33" s="33">
        <v>0.60416666666666663</v>
      </c>
      <c r="G33" s="33">
        <v>0.72916666666666663</v>
      </c>
      <c r="H33" s="31">
        <f t="shared" si="9"/>
        <v>6.8</v>
      </c>
    </row>
    <row r="34" spans="1:8" x14ac:dyDescent="0.25">
      <c r="B34" s="29" t="s">
        <v>18</v>
      </c>
      <c r="C34" s="33">
        <v>0.34375</v>
      </c>
      <c r="D34" s="33">
        <v>0.46875</v>
      </c>
      <c r="E34" s="54"/>
      <c r="F34" s="33">
        <v>0.4909722222222222</v>
      </c>
      <c r="G34" s="33">
        <v>0.57291666666666663</v>
      </c>
      <c r="H34" s="31">
        <f t="shared" si="9"/>
        <v>4.9666666666666668</v>
      </c>
    </row>
    <row r="35" spans="1:8" x14ac:dyDescent="0.25">
      <c r="B35" s="29" t="s">
        <v>19</v>
      </c>
      <c r="C35" s="33">
        <v>0.29166666666666663</v>
      </c>
      <c r="D35" s="33">
        <v>0.42708333333333331</v>
      </c>
      <c r="E35" s="54"/>
      <c r="F35" s="33">
        <v>0.4548611111111111</v>
      </c>
      <c r="G35" s="33">
        <v>0.57986111111111116</v>
      </c>
      <c r="H35" s="31">
        <f t="shared" si="9"/>
        <v>6.2500000000000036</v>
      </c>
    </row>
    <row r="36" spans="1:8" x14ac:dyDescent="0.25">
      <c r="B36" s="29" t="s">
        <v>20</v>
      </c>
      <c r="C36" s="33">
        <v>0.40625</v>
      </c>
      <c r="D36" s="33">
        <v>0.53125</v>
      </c>
      <c r="E36" s="54"/>
      <c r="F36" s="33">
        <v>0.55208333333333337</v>
      </c>
      <c r="G36" s="33">
        <v>0.63541666666666674</v>
      </c>
      <c r="H36" s="31">
        <f t="shared" si="9"/>
        <v>5.0000000000000009</v>
      </c>
    </row>
    <row r="37" spans="1:8" x14ac:dyDescent="0.25">
      <c r="B37" s="29" t="s">
        <v>21</v>
      </c>
      <c r="C37" s="33">
        <v>0.40625</v>
      </c>
      <c r="D37" s="33">
        <v>0.51041666666666663</v>
      </c>
      <c r="E37" s="54"/>
      <c r="F37" s="33">
        <v>0.53125</v>
      </c>
      <c r="G37" s="33">
        <v>0.69791666666666663</v>
      </c>
      <c r="H37" s="31">
        <f t="shared" si="9"/>
        <v>6.4999999999999982</v>
      </c>
    </row>
    <row r="38" spans="1:8" x14ac:dyDescent="0.25">
      <c r="B38" s="29" t="s">
        <v>22</v>
      </c>
      <c r="C38" s="33">
        <v>0.36458333333333331</v>
      </c>
      <c r="D38" s="33">
        <v>0.53125</v>
      </c>
      <c r="E38" s="54"/>
      <c r="F38" s="33">
        <v>0.55208333333333337</v>
      </c>
      <c r="G38" s="33">
        <v>0.71875</v>
      </c>
      <c r="H38" s="31">
        <f t="shared" si="9"/>
        <v>8</v>
      </c>
    </row>
    <row r="39" spans="1:8" x14ac:dyDescent="0.25">
      <c r="B39" s="29" t="s">
        <v>23</v>
      </c>
      <c r="C39" s="33">
        <v>0.29166666666666669</v>
      </c>
      <c r="D39" s="33">
        <v>0.59375</v>
      </c>
      <c r="E39" s="55"/>
      <c r="F39" s="33">
        <v>0.62152777777777779</v>
      </c>
      <c r="G39" s="33">
        <v>0.78819444444444442</v>
      </c>
      <c r="H39" s="31">
        <f t="shared" si="9"/>
        <v>11.249999999999996</v>
      </c>
    </row>
    <row r="41" spans="1:8" ht="21" customHeight="1" x14ac:dyDescent="0.35">
      <c r="A41" s="34">
        <f>A29+1</f>
        <v>43146</v>
      </c>
      <c r="B41" s="35" t="str">
        <f>"Time Sheet For "&amp;TEXT(A41,"dddd, mmmm d, yyyy")</f>
        <v>Time Sheet For Thursday, February 15, 2018</v>
      </c>
      <c r="C41" s="36"/>
      <c r="D41" s="36"/>
      <c r="E41" s="36"/>
      <c r="F41" s="36"/>
      <c r="G41" s="36"/>
      <c r="H41" s="36"/>
    </row>
    <row r="42" spans="1:8" ht="28.9" customHeight="1" x14ac:dyDescent="0.25">
      <c r="B42" s="37" t="s">
        <v>2</v>
      </c>
      <c r="C42" s="37" t="s">
        <v>5</v>
      </c>
      <c r="D42" s="37" t="s">
        <v>6</v>
      </c>
      <c r="E42" s="53" t="s">
        <v>7</v>
      </c>
      <c r="F42" s="37" t="s">
        <v>5</v>
      </c>
      <c r="G42" s="37" t="s">
        <v>6</v>
      </c>
      <c r="H42" s="37" t="s">
        <v>8</v>
      </c>
    </row>
    <row r="43" spans="1:8" x14ac:dyDescent="0.25">
      <c r="B43" s="29" t="s">
        <v>15</v>
      </c>
      <c r="C43" s="33">
        <v>0.26041666666666663</v>
      </c>
      <c r="D43" s="33">
        <v>0.375</v>
      </c>
      <c r="E43" s="54"/>
      <c r="F43" s="33">
        <v>0.40277777777777779</v>
      </c>
      <c r="G43" s="33">
        <v>0.4861111111111111</v>
      </c>
      <c r="H43" s="31">
        <f t="shared" ref="H43:H51" si="10">(D43-C43+G43-F43)*24</f>
        <v>4.7499999999999991</v>
      </c>
    </row>
    <row r="44" spans="1:8" x14ac:dyDescent="0.25">
      <c r="B44" s="29" t="s">
        <v>16</v>
      </c>
      <c r="C44" s="33">
        <v>0.38541666666666663</v>
      </c>
      <c r="D44" s="33">
        <v>0.5625</v>
      </c>
      <c r="E44" s="54"/>
      <c r="F44" s="33">
        <v>0.58333333333333337</v>
      </c>
      <c r="G44" s="33">
        <v>0.70833333333333337</v>
      </c>
      <c r="H44" s="31">
        <f t="shared" si="10"/>
        <v>7.2500000000000009</v>
      </c>
    </row>
    <row r="45" spans="1:8" x14ac:dyDescent="0.25">
      <c r="B45" s="29" t="s">
        <v>17</v>
      </c>
      <c r="C45" s="33">
        <v>0.36458333333333331</v>
      </c>
      <c r="D45" s="33">
        <v>0.52083333333333326</v>
      </c>
      <c r="E45" s="54"/>
      <c r="F45" s="33">
        <v>0.55208333333333337</v>
      </c>
      <c r="G45" s="33">
        <v>0.71527777777777779</v>
      </c>
      <c r="H45" s="31">
        <f t="shared" si="10"/>
        <v>7.6666666666666634</v>
      </c>
    </row>
    <row r="46" spans="1:8" x14ac:dyDescent="0.25">
      <c r="B46" s="29" t="s">
        <v>18</v>
      </c>
      <c r="C46" s="33">
        <v>0.45833333333333331</v>
      </c>
      <c r="D46" s="33">
        <v>0.64583333333333326</v>
      </c>
      <c r="E46" s="54"/>
      <c r="F46" s="33">
        <v>0.68749999999999989</v>
      </c>
      <c r="G46" s="33">
        <v>0.77083333333333326</v>
      </c>
      <c r="H46" s="31">
        <f t="shared" si="10"/>
        <v>6.5000000000000009</v>
      </c>
    </row>
    <row r="47" spans="1:8" x14ac:dyDescent="0.25">
      <c r="B47" s="29" t="s">
        <v>19</v>
      </c>
      <c r="C47" s="33">
        <v>0.44791666666666663</v>
      </c>
      <c r="D47" s="33">
        <v>0.55208333333333326</v>
      </c>
      <c r="E47" s="54"/>
      <c r="F47" s="33">
        <v>0.57291666666666663</v>
      </c>
      <c r="G47" s="33">
        <v>0.73958333333333326</v>
      </c>
      <c r="H47" s="31">
        <f t="shared" si="10"/>
        <v>6.4999999999999982</v>
      </c>
    </row>
    <row r="48" spans="1:8" x14ac:dyDescent="0.25">
      <c r="B48" s="29" t="s">
        <v>20</v>
      </c>
      <c r="C48" s="33">
        <v>0.38541666666666663</v>
      </c>
      <c r="D48" s="33">
        <v>0.53125</v>
      </c>
      <c r="E48" s="54"/>
      <c r="F48" s="33">
        <v>0.57291666666666663</v>
      </c>
      <c r="G48" s="33">
        <v>0.69791666666666663</v>
      </c>
      <c r="H48" s="31">
        <f t="shared" si="10"/>
        <v>6.5000000000000009</v>
      </c>
    </row>
    <row r="49" spans="1:8" x14ac:dyDescent="0.25">
      <c r="B49" s="29" t="s">
        <v>21</v>
      </c>
      <c r="C49" s="33">
        <v>0.44791666666666663</v>
      </c>
      <c r="D49" s="33">
        <v>0.58333333333333326</v>
      </c>
      <c r="E49" s="54"/>
      <c r="F49" s="33">
        <v>0.60763888888888895</v>
      </c>
      <c r="G49" s="33">
        <v>0.73611111111111105</v>
      </c>
      <c r="H49" s="31">
        <f t="shared" si="10"/>
        <v>6.3333333333333295</v>
      </c>
    </row>
    <row r="50" spans="1:8" x14ac:dyDescent="0.25">
      <c r="B50" s="29" t="s">
        <v>22</v>
      </c>
      <c r="C50" s="33">
        <v>0.375</v>
      </c>
      <c r="D50" s="33">
        <v>0.5</v>
      </c>
      <c r="E50" s="54"/>
      <c r="F50" s="33">
        <v>0.52777777777777779</v>
      </c>
      <c r="G50" s="33">
        <v>0.69444444444444442</v>
      </c>
      <c r="H50" s="31">
        <f t="shared" si="10"/>
        <v>6.9999999999999991</v>
      </c>
    </row>
    <row r="51" spans="1:8" x14ac:dyDescent="0.25">
      <c r="B51" s="29" t="s">
        <v>23</v>
      </c>
      <c r="C51" s="33">
        <v>0.29166666666666663</v>
      </c>
      <c r="D51" s="33">
        <v>0.4375</v>
      </c>
      <c r="E51" s="55"/>
      <c r="F51" s="33">
        <v>0.46527777777777779</v>
      </c>
      <c r="G51" s="33">
        <v>0.54861111111111116</v>
      </c>
      <c r="H51" s="31">
        <f t="shared" si="10"/>
        <v>5.5000000000000018</v>
      </c>
    </row>
    <row r="53" spans="1:8" ht="21" customHeight="1" x14ac:dyDescent="0.35">
      <c r="A53" s="34">
        <f>A41+1</f>
        <v>43147</v>
      </c>
      <c r="B53" s="35" t="str">
        <f>"Time Sheet For "&amp;TEXT(A53,"dddd, mmmm d, yyyy")</f>
        <v>Time Sheet For Friday, February 16, 2018</v>
      </c>
      <c r="C53" s="36"/>
      <c r="D53" s="36"/>
      <c r="E53" s="36"/>
      <c r="F53" s="36"/>
      <c r="G53" s="36"/>
      <c r="H53" s="36"/>
    </row>
    <row r="54" spans="1:8" ht="28.9" customHeight="1" x14ac:dyDescent="0.25">
      <c r="B54" s="37" t="s">
        <v>2</v>
      </c>
      <c r="C54" s="37" t="s">
        <v>5</v>
      </c>
      <c r="D54" s="37" t="s">
        <v>6</v>
      </c>
      <c r="E54" s="53" t="s">
        <v>7</v>
      </c>
      <c r="F54" s="37" t="s">
        <v>5</v>
      </c>
      <c r="G54" s="37" t="s">
        <v>6</v>
      </c>
      <c r="H54" s="37" t="s">
        <v>8</v>
      </c>
    </row>
    <row r="55" spans="1:8" x14ac:dyDescent="0.25">
      <c r="B55" s="29" t="s">
        <v>15</v>
      </c>
      <c r="C55" s="33">
        <v>0.41666666666666663</v>
      </c>
      <c r="D55" s="33">
        <v>0.54166666666666663</v>
      </c>
      <c r="E55" s="54"/>
      <c r="F55" s="33">
        <v>0.58333333333333326</v>
      </c>
      <c r="G55" s="33">
        <v>0.74999999999999989</v>
      </c>
      <c r="H55" s="31">
        <f t="shared" ref="H55:H63" si="11">(D55-C55+G55-F55)*24</f>
        <v>6.9999999999999991</v>
      </c>
    </row>
    <row r="56" spans="1:8" x14ac:dyDescent="0.25">
      <c r="B56" s="29" t="s">
        <v>16</v>
      </c>
      <c r="C56" s="33">
        <v>0.34375</v>
      </c>
      <c r="D56" s="33">
        <v>0.46875</v>
      </c>
      <c r="E56" s="54"/>
      <c r="F56" s="33">
        <v>0.49652777777777779</v>
      </c>
      <c r="G56" s="33">
        <v>0.66319444444444442</v>
      </c>
      <c r="H56" s="31">
        <f t="shared" si="11"/>
        <v>6.9999999999999991</v>
      </c>
    </row>
    <row r="57" spans="1:8" x14ac:dyDescent="0.25">
      <c r="B57" s="29" t="s">
        <v>17</v>
      </c>
      <c r="C57" s="33">
        <v>0.45833333333333331</v>
      </c>
      <c r="D57" s="33">
        <v>0.5625</v>
      </c>
      <c r="E57" s="54"/>
      <c r="F57" s="33">
        <v>0.59027777777777779</v>
      </c>
      <c r="G57" s="33">
        <v>0.67361111111111116</v>
      </c>
      <c r="H57" s="31">
        <f t="shared" si="11"/>
        <v>4.5000000000000027</v>
      </c>
    </row>
    <row r="58" spans="1:8" x14ac:dyDescent="0.25">
      <c r="B58" s="29" t="s">
        <v>18</v>
      </c>
      <c r="C58" s="33">
        <v>0.38541666666666663</v>
      </c>
      <c r="D58" s="33">
        <v>0.51041666666666663</v>
      </c>
      <c r="E58" s="54"/>
      <c r="F58" s="33">
        <v>0.53819444444444442</v>
      </c>
      <c r="G58" s="33">
        <v>0.66319444444444442</v>
      </c>
      <c r="H58" s="31">
        <f t="shared" si="11"/>
        <v>6</v>
      </c>
    </row>
    <row r="59" spans="1:8" x14ac:dyDescent="0.25">
      <c r="B59" s="29" t="s">
        <v>19</v>
      </c>
      <c r="C59" s="33">
        <v>0.27083333333333331</v>
      </c>
      <c r="D59" s="33">
        <v>0.44791666666666663</v>
      </c>
      <c r="E59" s="54"/>
      <c r="F59" s="33">
        <v>0.48958333333333331</v>
      </c>
      <c r="G59" s="33">
        <v>0.61458333333333326</v>
      </c>
      <c r="H59" s="31">
        <f t="shared" si="11"/>
        <v>7.2499999999999964</v>
      </c>
    </row>
    <row r="60" spans="1:8" x14ac:dyDescent="0.25">
      <c r="B60" s="29" t="s">
        <v>20</v>
      </c>
      <c r="C60" s="33">
        <v>0.27083333333333331</v>
      </c>
      <c r="D60" s="33">
        <v>0.44791666666666663</v>
      </c>
      <c r="E60" s="54"/>
      <c r="F60" s="33">
        <v>0.46875</v>
      </c>
      <c r="G60" s="33">
        <v>0.63541666666666663</v>
      </c>
      <c r="H60" s="31">
        <f t="shared" si="11"/>
        <v>8.25</v>
      </c>
    </row>
    <row r="61" spans="1:8" x14ac:dyDescent="0.25">
      <c r="B61" s="29" t="s">
        <v>21</v>
      </c>
      <c r="C61" s="33">
        <v>0.45833333333333331</v>
      </c>
      <c r="D61" s="33">
        <v>0.60416666666666663</v>
      </c>
      <c r="E61" s="54"/>
      <c r="F61" s="33">
        <v>0.63194444444444442</v>
      </c>
      <c r="G61" s="33">
        <v>0.71875</v>
      </c>
      <c r="H61" s="31">
        <f t="shared" si="11"/>
        <v>5.5833333333333321</v>
      </c>
    </row>
    <row r="62" spans="1:8" x14ac:dyDescent="0.25">
      <c r="B62" s="29" t="s">
        <v>22</v>
      </c>
      <c r="C62" s="33">
        <v>0.30208333333333331</v>
      </c>
      <c r="D62" s="33">
        <v>0.42708333333333331</v>
      </c>
      <c r="E62" s="54"/>
      <c r="F62" s="33">
        <v>0.4548611111111111</v>
      </c>
      <c r="G62" s="33">
        <v>0.53819444444444442</v>
      </c>
      <c r="H62" s="31">
        <f t="shared" si="11"/>
        <v>5</v>
      </c>
    </row>
    <row r="63" spans="1:8" x14ac:dyDescent="0.25">
      <c r="B63" s="29" t="s">
        <v>23</v>
      </c>
      <c r="C63" s="33">
        <v>0.29166666666666669</v>
      </c>
      <c r="D63" s="33">
        <v>0.55208333333333326</v>
      </c>
      <c r="E63" s="55"/>
      <c r="F63" s="33">
        <v>0.57291666666666663</v>
      </c>
      <c r="G63" s="33">
        <v>0.69791666666666663</v>
      </c>
      <c r="H63" s="31">
        <f t="shared" si="11"/>
        <v>9.25</v>
      </c>
    </row>
    <row r="65" spans="1:8" ht="21" customHeight="1" x14ac:dyDescent="0.35">
      <c r="A65" s="34">
        <f>A53+1</f>
        <v>43148</v>
      </c>
      <c r="B65" s="35" t="str">
        <f>"Time Sheet For "&amp;TEXT(A65,"dddd, mmmm d, yyyy")</f>
        <v>Time Sheet For Saturday, February 17, 2018</v>
      </c>
      <c r="C65" s="36"/>
      <c r="D65" s="36"/>
      <c r="E65" s="36"/>
      <c r="F65" s="36"/>
      <c r="G65" s="36"/>
      <c r="H65" s="36"/>
    </row>
    <row r="66" spans="1:8" ht="28.9" customHeight="1" x14ac:dyDescent="0.25">
      <c r="B66" s="37" t="s">
        <v>2</v>
      </c>
      <c r="C66" s="37" t="s">
        <v>5</v>
      </c>
      <c r="D66" s="37" t="s">
        <v>6</v>
      </c>
      <c r="E66" s="53" t="s">
        <v>7</v>
      </c>
      <c r="F66" s="37" t="s">
        <v>5</v>
      </c>
      <c r="G66" s="37" t="s">
        <v>6</v>
      </c>
      <c r="H66" s="37" t="s">
        <v>8</v>
      </c>
    </row>
    <row r="67" spans="1:8" x14ac:dyDescent="0.25">
      <c r="B67" s="29" t="s">
        <v>15</v>
      </c>
      <c r="C67" s="33">
        <v>0.36458333333333331</v>
      </c>
      <c r="D67" s="33">
        <v>0.52083333333333326</v>
      </c>
      <c r="E67" s="54"/>
      <c r="F67" s="33">
        <v>0.54166666666666663</v>
      </c>
      <c r="G67" s="33">
        <v>0.66666666666666663</v>
      </c>
      <c r="H67" s="31">
        <f t="shared" ref="H67:H75" si="12">(D67-C67+G67-F67)*24</f>
        <v>6.7499999999999973</v>
      </c>
    </row>
    <row r="68" spans="1:8" x14ac:dyDescent="0.25">
      <c r="B68" s="29" t="s">
        <v>16</v>
      </c>
      <c r="C68" s="33">
        <v>0.25</v>
      </c>
      <c r="D68" s="33">
        <v>0.39583333333333331</v>
      </c>
      <c r="E68" s="54"/>
      <c r="F68" s="33">
        <v>0.4375</v>
      </c>
      <c r="G68" s="33">
        <v>0.5625</v>
      </c>
      <c r="H68" s="31">
        <f t="shared" si="12"/>
        <v>6.4999999999999982</v>
      </c>
    </row>
    <row r="69" spans="1:8" x14ac:dyDescent="0.25">
      <c r="B69" s="29" t="s">
        <v>17</v>
      </c>
      <c r="C69" s="33">
        <v>0.42708333333333331</v>
      </c>
      <c r="D69" s="33">
        <v>0.54166666666666663</v>
      </c>
      <c r="E69" s="54"/>
      <c r="F69" s="33">
        <v>0.5625</v>
      </c>
      <c r="G69" s="33">
        <v>0.64583333333333337</v>
      </c>
      <c r="H69" s="31">
        <f t="shared" si="12"/>
        <v>4.7500000000000018</v>
      </c>
    </row>
    <row r="70" spans="1:8" x14ac:dyDescent="0.25">
      <c r="B70" s="29" t="s">
        <v>18</v>
      </c>
      <c r="C70" s="33">
        <v>0.26041666666666663</v>
      </c>
      <c r="D70" s="33">
        <v>0.36458333333333331</v>
      </c>
      <c r="E70" s="54"/>
      <c r="F70" s="33">
        <v>0.4055555555555555</v>
      </c>
      <c r="G70" s="33">
        <v>0.57291666666666663</v>
      </c>
      <c r="H70" s="31">
        <f t="shared" si="12"/>
        <v>6.5166666666666657</v>
      </c>
    </row>
    <row r="71" spans="1:8" x14ac:dyDescent="0.25">
      <c r="B71" s="29" t="s">
        <v>19</v>
      </c>
      <c r="C71" s="33">
        <v>0.45833333333333331</v>
      </c>
      <c r="D71" s="33">
        <v>0.63541666666666663</v>
      </c>
      <c r="E71" s="54"/>
      <c r="F71" s="33">
        <v>0.65625</v>
      </c>
      <c r="G71" s="33">
        <v>0.78125</v>
      </c>
      <c r="H71" s="31">
        <f t="shared" si="12"/>
        <v>7.2499999999999982</v>
      </c>
    </row>
    <row r="72" spans="1:8" x14ac:dyDescent="0.25">
      <c r="B72" s="29" t="s">
        <v>20</v>
      </c>
      <c r="C72" s="33">
        <v>0.375</v>
      </c>
      <c r="D72" s="33">
        <v>0.54166666666666663</v>
      </c>
      <c r="E72" s="54"/>
      <c r="F72" s="33">
        <v>0.56944444444444442</v>
      </c>
      <c r="G72" s="33">
        <v>0.65277777777777779</v>
      </c>
      <c r="H72" s="31">
        <f t="shared" si="12"/>
        <v>6</v>
      </c>
    </row>
    <row r="73" spans="1:8" x14ac:dyDescent="0.25">
      <c r="B73" s="29" t="s">
        <v>21</v>
      </c>
      <c r="C73" s="33">
        <v>0.39930555555555558</v>
      </c>
      <c r="D73" s="33">
        <v>0.52083333333333326</v>
      </c>
      <c r="E73" s="54"/>
      <c r="F73" s="33">
        <v>0.56249999999999989</v>
      </c>
      <c r="G73" s="33">
        <v>0.72916666666666652</v>
      </c>
      <c r="H73" s="31">
        <f t="shared" si="12"/>
        <v>6.9166666666666634</v>
      </c>
    </row>
    <row r="74" spans="1:8" x14ac:dyDescent="0.25">
      <c r="B74" s="29" t="s">
        <v>22</v>
      </c>
      <c r="C74" s="33">
        <v>0.36458333333333331</v>
      </c>
      <c r="D74" s="33">
        <v>0.54166666666666663</v>
      </c>
      <c r="E74" s="54"/>
      <c r="F74" s="33">
        <v>0.56944444444444442</v>
      </c>
      <c r="G74" s="33">
        <v>0.65277777777777779</v>
      </c>
      <c r="H74" s="31">
        <f t="shared" si="12"/>
        <v>6.2500000000000018</v>
      </c>
    </row>
    <row r="75" spans="1:8" x14ac:dyDescent="0.25">
      <c r="B75" s="29" t="s">
        <v>23</v>
      </c>
      <c r="C75" s="33">
        <v>0.3125</v>
      </c>
      <c r="D75" s="33">
        <v>0.54166666666666663</v>
      </c>
      <c r="E75" s="55"/>
      <c r="F75" s="33">
        <v>0.5625</v>
      </c>
      <c r="G75" s="33">
        <v>0.64583333333333337</v>
      </c>
      <c r="H75" s="31">
        <f t="shared" si="12"/>
        <v>7.5</v>
      </c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</sheetData>
  <mergeCells count="6">
    <mergeCell ref="E66:E75"/>
    <mergeCell ref="E6:E15"/>
    <mergeCell ref="E18:E27"/>
    <mergeCell ref="E30:E39"/>
    <mergeCell ref="E42:E51"/>
    <mergeCell ref="E54:E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</vt:lpstr>
      <vt:lpstr>Time Sheets</vt:lpstr>
      <vt:lpstr>Gross Pay</vt:lpstr>
      <vt:lpstr>Time Sheets (an)</vt:lpstr>
      <vt:lpstr>Gross Pay (an)</vt:lpstr>
      <vt:lpstr>HW ==&gt;&gt;</vt:lpstr>
      <vt:lpstr>HW(1)part1</vt:lpstr>
      <vt:lpstr>HW(1)part2</vt:lpstr>
      <vt:lpstr>HW(1)part1 (an)</vt:lpstr>
      <vt:lpstr>HW(1)part2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2018-02-21T04:37:47Z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00b010ea-df3f-4828-8178-d6bcb3dce631</vt:lpwstr>
  </property>
</Properties>
</file>