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475" windowHeight="5640" activeTab="1"/>
  </bookViews>
  <sheets>
    <sheet name="Discussion Questions" sheetId="1" r:id="rId1"/>
    <sheet name="Ex 5-1" sheetId="2" r:id="rId2"/>
    <sheet name="Pr 5-3A (TB) " sheetId="3" r:id="rId3"/>
    <sheet name="Pr 5-3A (Journal)" sheetId="4" r:id="rId4"/>
    <sheet name="Pr 5-3A (Ledger)" sheetId="5" r:id="rId5"/>
    <sheet name="Pr 5-3A (PCTB)" sheetId="6" r:id="rId6"/>
    <sheet name="Pr 5-4A (worksheet)" sheetId="7" r:id="rId7"/>
    <sheet name="Pr 5-4A (Financial Statements)" sheetId="8" r:id="rId8"/>
    <sheet name="Pr 5-4A (Journal) (6)" sheetId="9" r:id="rId9"/>
  </sheets>
  <definedNames>
    <definedName name="COA" localSheetId="3">OFFSET('Pr 5-3A (Journal)'!$Q$126,0,0,COUNTA('Pr 5-3A (Journal)'!$Q$126:$Q$201),2)</definedName>
    <definedName name="COA">OFFSET('Pr 5-3A (TB) '!$P$129,0,0,COUNTA('Pr 5-3A (TB) '!$P$129:$P$204),2)</definedName>
    <definedName name="COANO" localSheetId="3">OFFSET('Pr 5-3A (Journal)'!$Q$126,0,0,COUNTA('Pr 5-3A (Journal)'!$Q$126:$Q$201),1)</definedName>
    <definedName name="COANO">OFFSET('Pr 5-3A (TB) '!$P$129,0,0,COUNTA('Pr 5-3A (TB) '!$P$129:$P$204),1)</definedName>
    <definedName name="Item">OFFSET('Pr 5-3A (TB) '!$R$122,0,0,4,1)</definedName>
  </definedNames>
  <calcPr fullCalcOnLoad="1"/>
</workbook>
</file>

<file path=xl/sharedStrings.xml><?xml version="1.0" encoding="utf-8"?>
<sst xmlns="http://schemas.openxmlformats.org/spreadsheetml/2006/main" count="265" uniqueCount="73">
  <si>
    <t>a</t>
  </si>
  <si>
    <t>b</t>
  </si>
  <si>
    <t>c</t>
  </si>
  <si>
    <t>d</t>
  </si>
  <si>
    <t>e</t>
  </si>
  <si>
    <t>f</t>
  </si>
  <si>
    <t>g</t>
  </si>
  <si>
    <t>h</t>
  </si>
  <si>
    <t>i</t>
  </si>
  <si>
    <t>Date</t>
  </si>
  <si>
    <t>Description</t>
  </si>
  <si>
    <t>DR</t>
  </si>
  <si>
    <t>CR</t>
  </si>
  <si>
    <t>Closed</t>
  </si>
  <si>
    <t>Yes</t>
  </si>
  <si>
    <t>No</t>
  </si>
  <si>
    <t>Account Title</t>
  </si>
  <si>
    <t>Real</t>
  </si>
  <si>
    <t>Nominal</t>
  </si>
  <si>
    <t>Income Statement</t>
  </si>
  <si>
    <t>Balance Sheet</t>
  </si>
  <si>
    <t>Building</t>
  </si>
  <si>
    <t>Prepaid Insurance</t>
  </si>
  <si>
    <t>Wages Payable</t>
  </si>
  <si>
    <t>Service Income</t>
  </si>
  <si>
    <t>Rent Expense</t>
  </si>
  <si>
    <t>Supplies Expense</t>
  </si>
  <si>
    <t>Accum. Depr., Equip.</t>
  </si>
  <si>
    <t>Balance</t>
  </si>
  <si>
    <t>PR</t>
  </si>
  <si>
    <t>Item</t>
  </si>
  <si>
    <t>Account Name</t>
  </si>
  <si>
    <t>Trial Balance</t>
  </si>
  <si>
    <t>Adjustments</t>
  </si>
  <si>
    <t>Adjusted Trial Balance</t>
  </si>
  <si>
    <t>Income Statement Column</t>
  </si>
  <si>
    <t>Balance Sheet Column</t>
  </si>
  <si>
    <t>Chart of Accounts</t>
  </si>
  <si>
    <t>Cash</t>
  </si>
  <si>
    <t>Office Equipment</t>
  </si>
  <si>
    <t>Assumptions</t>
  </si>
  <si>
    <t>Owner first Name</t>
  </si>
  <si>
    <t>Kathy</t>
  </si>
  <si>
    <t>Dunn</t>
  </si>
  <si>
    <t>Fees Earned</t>
  </si>
  <si>
    <t>Office Supplies Expense</t>
  </si>
  <si>
    <t>Telephone Expense</t>
  </si>
  <si>
    <t>Advertising Expense</t>
  </si>
  <si>
    <t>Miscellaneous Expense</t>
  </si>
  <si>
    <t>Income Summary</t>
  </si>
  <si>
    <t>Wages Expense</t>
  </si>
  <si>
    <t>Title</t>
  </si>
  <si>
    <t>Company</t>
  </si>
  <si>
    <t>Tour Company</t>
  </si>
  <si>
    <t>Company Title</t>
  </si>
  <si>
    <t>Work Sheet</t>
  </si>
  <si>
    <t>Net Income</t>
  </si>
  <si>
    <t>a)</t>
  </si>
  <si>
    <t>b)</t>
  </si>
  <si>
    <t>General Ledger</t>
  </si>
  <si>
    <t>Account:</t>
  </si>
  <si>
    <t>General Journal</t>
  </si>
  <si>
    <t>Page 17</t>
  </si>
  <si>
    <t>Adj.</t>
  </si>
  <si>
    <t>Clo.</t>
  </si>
  <si>
    <t>Bal.</t>
  </si>
  <si>
    <t>Rev.</t>
  </si>
  <si>
    <t>Account No.:</t>
  </si>
  <si>
    <t>Post.
Ref.</t>
  </si>
  <si>
    <t>Debit</t>
  </si>
  <si>
    <t>Credit</t>
  </si>
  <si>
    <t>Page 6</t>
  </si>
  <si>
    <t>Account Payable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</si>
</sst>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name val="Arial"/>
      <family val="0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11" xfId="0" applyFill="1" applyBorder="1" applyAlignment="1">
      <alignment horizontal="centerContinuous" wrapText="1"/>
    </xf>
    <xf numFmtId="0" fontId="0" fillId="5" borderId="11" xfId="0" applyFill="1" applyBorder="1" applyAlignment="1">
      <alignment horizontal="centerContinuous" wrapText="1"/>
    </xf>
    <xf numFmtId="43" fontId="0" fillId="0" borderId="0" xfId="0" applyNumberFormat="1" applyAlignment="1">
      <alignment/>
    </xf>
    <xf numFmtId="43" fontId="0" fillId="0" borderId="18" xfId="0" applyNumberFormat="1" applyBorder="1" applyAlignment="1">
      <alignment/>
    </xf>
    <xf numFmtId="14" fontId="0" fillId="0" borderId="0" xfId="0" applyNumberFormat="1" applyFont="1" applyAlignment="1">
      <alignment/>
    </xf>
    <xf numFmtId="43" fontId="0" fillId="0" borderId="10" xfId="0" applyNumberFormat="1" applyBorder="1" applyAlignment="1">
      <alignment/>
    </xf>
    <xf numFmtId="43" fontId="0" fillId="0" borderId="5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4" borderId="17" xfId="0" applyFill="1" applyBorder="1" applyAlignment="1">
      <alignment horizontal="center"/>
    </xf>
    <xf numFmtId="43" fontId="0" fillId="4" borderId="10" xfId="0" applyNumberFormat="1" applyFill="1" applyBorder="1" applyAlignment="1">
      <alignment/>
    </xf>
    <xf numFmtId="43" fontId="0" fillId="4" borderId="5" xfId="0" applyNumberFormat="1" applyFill="1" applyBorder="1" applyAlignment="1">
      <alignment/>
    </xf>
    <xf numFmtId="43" fontId="0" fillId="4" borderId="20" xfId="0" applyNumberFormat="1" applyFill="1" applyBorder="1" applyAlignment="1">
      <alignment/>
    </xf>
    <xf numFmtId="43" fontId="0" fillId="0" borderId="21" xfId="0" applyNumberFormat="1" applyBorder="1" applyAlignment="1">
      <alignment/>
    </xf>
    <xf numFmtId="0" fontId="2" fillId="6" borderId="0" xfId="0" applyFont="1" applyFill="1" applyAlignment="1">
      <alignment horizontal="centerContinuous" wrapText="1"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6" borderId="24" xfId="0" applyFont="1" applyFill="1" applyBorder="1" applyAlignment="1">
      <alignment horizontal="centerContinuous"/>
    </xf>
    <xf numFmtId="0" fontId="2" fillId="6" borderId="2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9" fontId="2" fillId="6" borderId="28" xfId="0" applyNumberFormat="1" applyFont="1" applyFill="1" applyBorder="1" applyAlignment="1">
      <alignment/>
    </xf>
    <xf numFmtId="39" fontId="2" fillId="6" borderId="29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39" fontId="0" fillId="0" borderId="17" xfId="0" applyNumberFormat="1" applyBorder="1" applyAlignment="1">
      <alignment/>
    </xf>
    <xf numFmtId="0" fontId="0" fillId="2" borderId="30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2" borderId="33" xfId="0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4" borderId="1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6" borderId="46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0"/>
  <sheetViews>
    <sheetView workbookViewId="0" topLeftCell="A1">
      <selection activeCell="A1" sqref="A1:N2"/>
    </sheetView>
  </sheetViews>
  <sheetFormatPr defaultColWidth="9.140625" defaultRowHeight="12.75"/>
  <cols>
    <col min="1" max="1" width="4.7109375" style="0" customWidth="1"/>
    <col min="2" max="2" width="51.140625" style="0" customWidth="1"/>
  </cols>
  <sheetData>
    <row r="1" spans="1:2" ht="12.75">
      <c r="A1" s="11">
        <v>1</v>
      </c>
      <c r="B1" s="15"/>
    </row>
    <row r="2" spans="1:2" ht="12.75">
      <c r="A2" s="12" t="s">
        <v>0</v>
      </c>
      <c r="B2" s="15"/>
    </row>
    <row r="3" spans="1:2" ht="12.75">
      <c r="A3" s="12" t="s">
        <v>1</v>
      </c>
      <c r="B3" s="15"/>
    </row>
    <row r="4" spans="1:2" ht="12.75">
      <c r="A4" s="12" t="s">
        <v>2</v>
      </c>
      <c r="B4" s="15"/>
    </row>
    <row r="5" spans="1:2" ht="12.75">
      <c r="A5" s="12" t="s">
        <v>3</v>
      </c>
      <c r="B5" s="15"/>
    </row>
    <row r="6" spans="1:2" ht="12.75">
      <c r="A6" s="12" t="s">
        <v>4</v>
      </c>
      <c r="B6" s="15"/>
    </row>
    <row r="7" spans="1:2" ht="12.75">
      <c r="A7" s="12" t="s">
        <v>5</v>
      </c>
      <c r="B7" s="15"/>
    </row>
    <row r="8" spans="1:2" ht="12.75">
      <c r="A8" s="12" t="s">
        <v>6</v>
      </c>
      <c r="B8" s="15"/>
    </row>
    <row r="9" spans="1:2" ht="12.75">
      <c r="A9" s="12" t="s">
        <v>7</v>
      </c>
      <c r="B9" s="15"/>
    </row>
    <row r="10" spans="1:2" ht="12.75">
      <c r="A10" s="12" t="s">
        <v>8</v>
      </c>
      <c r="B10" s="15"/>
    </row>
    <row r="11" spans="1:2" ht="12.75">
      <c r="A11" s="11">
        <v>2</v>
      </c>
      <c r="B11" s="15"/>
    </row>
    <row r="12" spans="1:2" ht="12.75">
      <c r="A12" s="13">
        <v>1</v>
      </c>
      <c r="B12" s="15"/>
    </row>
    <row r="13" spans="1:2" ht="12.75">
      <c r="A13" s="13">
        <v>2</v>
      </c>
      <c r="B13" s="15"/>
    </row>
    <row r="14" spans="1:2" ht="12.75">
      <c r="A14" s="13">
        <v>3</v>
      </c>
      <c r="B14" s="15"/>
    </row>
    <row r="15" spans="1:2" ht="12.75">
      <c r="A15" s="13">
        <v>4</v>
      </c>
      <c r="B15" s="15"/>
    </row>
    <row r="16" spans="1:2" ht="12.75">
      <c r="A16" s="14">
        <v>3</v>
      </c>
      <c r="B16" s="15"/>
    </row>
    <row r="17" spans="1:2" ht="12.75">
      <c r="A17" s="14">
        <v>4</v>
      </c>
      <c r="B17" s="15"/>
    </row>
    <row r="18" spans="1:2" ht="12.75">
      <c r="A18" s="14">
        <v>5</v>
      </c>
      <c r="B18" s="15"/>
    </row>
    <row r="19" spans="1:2" ht="12.75">
      <c r="A19" s="14">
        <v>6</v>
      </c>
      <c r="B19" s="15"/>
    </row>
    <row r="20" spans="1:2" ht="12.75">
      <c r="A20" s="14">
        <v>7</v>
      </c>
      <c r="B20" s="15"/>
    </row>
    <row r="21" spans="1:2" ht="13.5" thickBot="1">
      <c r="A21" s="14">
        <v>8</v>
      </c>
      <c r="B21" s="15"/>
    </row>
    <row r="22" spans="1:4" ht="13.5" thickTop="1">
      <c r="A22" t="s">
        <v>0</v>
      </c>
      <c r="B22" s="2" t="s">
        <v>10</v>
      </c>
      <c r="C22" s="2" t="s">
        <v>11</v>
      </c>
      <c r="D22" s="2" t="s">
        <v>12</v>
      </c>
    </row>
    <row r="23" spans="2:4" ht="12.75">
      <c r="B23" s="5"/>
      <c r="C23" s="5"/>
      <c r="D23" s="5"/>
    </row>
    <row r="24" spans="2:4" ht="12.75">
      <c r="B24" s="5"/>
      <c r="C24" s="5"/>
      <c r="D24" s="5"/>
    </row>
    <row r="25" spans="2:4" ht="13.5" thickBot="1">
      <c r="B25" s="8"/>
      <c r="C25" s="8"/>
      <c r="D25" s="8"/>
    </row>
    <row r="26" ht="14.25" thickBot="1" thickTop="1"/>
    <row r="27" spans="1:4" ht="13.5" thickTop="1">
      <c r="A27" t="s">
        <v>1</v>
      </c>
      <c r="B27" s="2" t="s">
        <v>10</v>
      </c>
      <c r="C27" s="2" t="s">
        <v>11</v>
      </c>
      <c r="D27" s="2" t="s">
        <v>12</v>
      </c>
    </row>
    <row r="28" spans="2:4" ht="12.75">
      <c r="B28" s="5"/>
      <c r="C28" s="5"/>
      <c r="D28" s="5"/>
    </row>
    <row r="29" spans="2:4" ht="12.75">
      <c r="B29" s="5"/>
      <c r="C29" s="5"/>
      <c r="D29" s="5"/>
    </row>
    <row r="30" spans="2:4" ht="13.5" thickBot="1">
      <c r="B30" s="8"/>
      <c r="C30" s="8"/>
      <c r="D30" s="8"/>
    </row>
    <row r="31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0"/>
  <sheetViews>
    <sheetView showGridLines="0" tabSelected="1" workbookViewId="0" topLeftCell="A1">
      <selection activeCell="I2" sqref="I2"/>
    </sheetView>
  </sheetViews>
  <sheetFormatPr defaultColWidth="9.140625" defaultRowHeight="12.75"/>
  <cols>
    <col min="2" max="2" width="25.57421875" style="0" customWidth="1"/>
    <col min="8" max="8" width="14.8515625" style="0" customWidth="1"/>
  </cols>
  <sheetData>
    <row r="1" spans="2:8" ht="13.5" thickBot="1">
      <c r="B1" s="61" t="s">
        <v>16</v>
      </c>
      <c r="C1" s="61" t="s">
        <v>17</v>
      </c>
      <c r="D1" s="64" t="s">
        <v>18</v>
      </c>
      <c r="E1" s="63" t="s">
        <v>13</v>
      </c>
      <c r="F1" s="63"/>
      <c r="G1" s="59" t="s">
        <v>19</v>
      </c>
      <c r="H1" s="61" t="s">
        <v>20</v>
      </c>
    </row>
    <row r="2" spans="2:8" ht="13.5" thickBot="1">
      <c r="B2" s="62"/>
      <c r="C2" s="62"/>
      <c r="D2" s="65"/>
      <c r="E2" s="18" t="s">
        <v>14</v>
      </c>
      <c r="F2" s="18" t="s">
        <v>15</v>
      </c>
      <c r="G2" s="60"/>
      <c r="H2" s="62"/>
    </row>
    <row r="3" spans="1:8" ht="13.5" thickBot="1">
      <c r="A3" s="12">
        <v>0</v>
      </c>
      <c r="B3" s="12" t="s">
        <v>21</v>
      </c>
      <c r="C3" s="12" t="s">
        <v>14</v>
      </c>
      <c r="D3" s="16"/>
      <c r="E3" s="19"/>
      <c r="F3" s="19" t="s">
        <v>15</v>
      </c>
      <c r="G3" s="17"/>
      <c r="H3" s="12" t="s">
        <v>14</v>
      </c>
    </row>
    <row r="4" spans="1:8" ht="13.5" thickBot="1">
      <c r="A4" s="12">
        <v>1</v>
      </c>
      <c r="B4" s="12" t="s">
        <v>22</v>
      </c>
      <c r="C4" s="12"/>
      <c r="D4" s="16"/>
      <c r="E4" s="19"/>
      <c r="F4" s="19"/>
      <c r="G4" s="17"/>
      <c r="H4" s="12"/>
    </row>
    <row r="5" spans="1:8" ht="13.5" thickBot="1">
      <c r="A5" s="12">
        <v>2</v>
      </c>
      <c r="B5" s="12" t="s">
        <v>72</v>
      </c>
      <c r="C5" s="12"/>
      <c r="D5" s="16"/>
      <c r="E5" s="19"/>
      <c r="F5" s="19"/>
      <c r="G5" s="17"/>
      <c r="H5" s="12"/>
    </row>
    <row r="6" spans="1:8" ht="13.5" thickBot="1">
      <c r="A6" s="12">
        <v>3</v>
      </c>
      <c r="B6" s="12" t="s">
        <v>23</v>
      </c>
      <c r="C6" s="12"/>
      <c r="D6" s="16"/>
      <c r="E6" s="19"/>
      <c r="F6" s="19"/>
      <c r="G6" s="17"/>
      <c r="H6" s="12"/>
    </row>
    <row r="7" spans="1:8" ht="13.5" thickBot="1">
      <c r="A7" s="12">
        <v>4</v>
      </c>
      <c r="B7" s="12" t="s">
        <v>24</v>
      </c>
      <c r="C7" s="12"/>
      <c r="D7" s="16"/>
      <c r="E7" s="19"/>
      <c r="F7" s="19"/>
      <c r="G7" s="17"/>
      <c r="H7" s="12"/>
    </row>
    <row r="8" spans="1:8" ht="13.5" thickBot="1">
      <c r="A8" s="12">
        <v>5</v>
      </c>
      <c r="B8" s="12" t="s">
        <v>25</v>
      </c>
      <c r="C8" s="12"/>
      <c r="D8" s="16"/>
      <c r="E8" s="19"/>
      <c r="F8" s="19"/>
      <c r="G8" s="17"/>
      <c r="H8" s="12"/>
    </row>
    <row r="9" spans="1:8" ht="13.5" thickBot="1">
      <c r="A9" s="12">
        <v>6</v>
      </c>
      <c r="B9" s="12" t="s">
        <v>26</v>
      </c>
      <c r="C9" s="12"/>
      <c r="D9" s="16"/>
      <c r="E9" s="19"/>
      <c r="F9" s="19"/>
      <c r="G9" s="17"/>
      <c r="H9" s="12"/>
    </row>
    <row r="10" spans="1:8" ht="13.5" thickBot="1">
      <c r="A10" s="12">
        <v>7</v>
      </c>
      <c r="B10" s="12" t="s">
        <v>27</v>
      </c>
      <c r="C10" s="12"/>
      <c r="D10" s="16"/>
      <c r="E10" s="19"/>
      <c r="F10" s="19"/>
      <c r="G10" s="17"/>
      <c r="H10" s="12"/>
    </row>
  </sheetData>
  <mergeCells count="6">
    <mergeCell ref="G1:G2"/>
    <mergeCell ref="H1:H2"/>
    <mergeCell ref="E1:F1"/>
    <mergeCell ref="B1:B2"/>
    <mergeCell ref="C1:C2"/>
    <mergeCell ref="D1:D2"/>
  </mergeCells>
  <dataValidations count="2">
    <dataValidation type="list" allowBlank="1" showInputMessage="1" showErrorMessage="1" sqref="E3:F10">
      <formula1>"Yes,No"</formula1>
    </dataValidation>
    <dataValidation type="list" allowBlank="1" showInputMessage="1" showErrorMessage="1" sqref="C3:D10 G3:H10">
      <formula1>"Yes"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S144"/>
  <sheetViews>
    <sheetView zoomScale="60" zoomScaleNormal="60" workbookViewId="0" topLeftCell="A1">
      <selection activeCell="A1" sqref="A1:N2"/>
    </sheetView>
  </sheetViews>
  <sheetFormatPr defaultColWidth="9.140625" defaultRowHeight="12.75"/>
  <cols>
    <col min="1" max="1" width="2.57421875" style="0" customWidth="1"/>
    <col min="2" max="2" width="42.00390625" style="0" customWidth="1"/>
    <col min="3" max="4" width="12.00390625" style="0" customWidth="1"/>
    <col min="5" max="5" width="4.140625" style="0" customWidth="1"/>
    <col min="6" max="6" width="12.00390625" style="0" customWidth="1"/>
    <col min="7" max="7" width="4.140625" style="0" customWidth="1"/>
    <col min="8" max="8" width="12.00390625" style="0" customWidth="1"/>
    <col min="9" max="10" width="13.140625" style="0" customWidth="1"/>
    <col min="11" max="14" width="12.00390625" style="0" customWidth="1"/>
    <col min="15" max="15" width="2.140625" style="0" customWidth="1"/>
    <col min="16" max="16" width="5.140625" style="0" bestFit="1" customWidth="1"/>
    <col min="17" max="17" width="41.140625" style="0" bestFit="1" customWidth="1"/>
    <col min="18" max="18" width="11.8515625" style="0" bestFit="1" customWidth="1"/>
    <col min="19" max="19" width="12.28125" style="0" bestFit="1" customWidth="1"/>
  </cols>
  <sheetData>
    <row r="1" spans="2:15" ht="12.75">
      <c r="B1" s="69" t="str">
        <f>R119</f>
        <v>Dunn's Tour Company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2"/>
    </row>
    <row r="2" spans="2:15" ht="12.75">
      <c r="B2" s="69" t="s">
        <v>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22"/>
    </row>
    <row r="3" spans="2:15" ht="13.5" thickBot="1">
      <c r="B3" s="71" t="str">
        <f>R117</f>
        <v>For The Month Ended December 31, 2005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22"/>
    </row>
    <row r="4" spans="1:15" ht="14.25" thickBot="1" thickTop="1">
      <c r="A4" s="20"/>
      <c r="B4" s="67" t="s">
        <v>31</v>
      </c>
      <c r="C4" s="66" t="s">
        <v>32</v>
      </c>
      <c r="D4" s="66"/>
      <c r="E4" s="66" t="s">
        <v>33</v>
      </c>
      <c r="F4" s="66"/>
      <c r="G4" s="66"/>
      <c r="H4" s="66"/>
      <c r="I4" s="68" t="s">
        <v>34</v>
      </c>
      <c r="J4" s="68"/>
      <c r="K4" s="66" t="s">
        <v>35</v>
      </c>
      <c r="L4" s="66"/>
      <c r="M4" s="66" t="s">
        <v>36</v>
      </c>
      <c r="N4" s="66"/>
      <c r="O4" s="21"/>
    </row>
    <row r="5" spans="1:15" ht="14.25" thickBot="1" thickTop="1">
      <c r="A5" s="20"/>
      <c r="B5" s="67"/>
      <c r="C5" s="24" t="s">
        <v>11</v>
      </c>
      <c r="D5" s="24" t="s">
        <v>12</v>
      </c>
      <c r="E5" s="66" t="s">
        <v>11</v>
      </c>
      <c r="F5" s="66"/>
      <c r="G5" s="66" t="s">
        <v>12</v>
      </c>
      <c r="H5" s="66"/>
      <c r="I5" s="34" t="s">
        <v>11</v>
      </c>
      <c r="J5" s="34" t="s">
        <v>12</v>
      </c>
      <c r="K5" s="24" t="s">
        <v>11</v>
      </c>
      <c r="L5" s="24" t="s">
        <v>12</v>
      </c>
      <c r="M5" s="24" t="s">
        <v>11</v>
      </c>
      <c r="N5" s="24" t="s">
        <v>12</v>
      </c>
      <c r="O5" s="21"/>
    </row>
    <row r="6" spans="1:15" ht="13.5" thickTop="1">
      <c r="A6" s="20"/>
      <c r="B6" s="10" t="str">
        <f>Q129</f>
        <v>Cash</v>
      </c>
      <c r="C6" s="30">
        <f>R129</f>
        <v>3948</v>
      </c>
      <c r="D6" s="30"/>
      <c r="E6" s="30"/>
      <c r="F6" s="30"/>
      <c r="G6" s="30"/>
      <c r="H6" s="30"/>
      <c r="I6" s="35">
        <f>C6</f>
        <v>3948</v>
      </c>
      <c r="J6" s="35"/>
      <c r="K6" s="30"/>
      <c r="L6" s="30"/>
      <c r="M6" s="30">
        <f>I6</f>
        <v>3948</v>
      </c>
      <c r="N6" s="30"/>
      <c r="O6" s="21"/>
    </row>
    <row r="7" spans="1:15" ht="12.75">
      <c r="A7" s="20"/>
      <c r="B7" s="10" t="str">
        <f>Q130</f>
        <v>Office Equipment</v>
      </c>
      <c r="C7" s="31">
        <f>R130</f>
        <v>3460</v>
      </c>
      <c r="D7" s="31"/>
      <c r="E7" s="31"/>
      <c r="F7" s="31"/>
      <c r="G7" s="31"/>
      <c r="H7" s="31"/>
      <c r="I7" s="36">
        <f>C7</f>
        <v>3460</v>
      </c>
      <c r="J7" s="36"/>
      <c r="K7" s="31"/>
      <c r="L7" s="31"/>
      <c r="M7" s="31">
        <f>I7</f>
        <v>3460</v>
      </c>
      <c r="N7" s="31"/>
      <c r="O7" s="21"/>
    </row>
    <row r="8" spans="1:15" ht="12.75">
      <c r="A8" s="20"/>
      <c r="B8" s="10" t="str">
        <f>Q131</f>
        <v>Accumulated Depreciation, Office Equipment</v>
      </c>
      <c r="C8" s="31"/>
      <c r="D8" s="31">
        <f>S131</f>
        <v>380</v>
      </c>
      <c r="E8" s="31"/>
      <c r="F8" s="31"/>
      <c r="G8" s="31" t="str">
        <f>E19</f>
        <v>a)</v>
      </c>
      <c r="H8" s="31">
        <f>F19</f>
        <v>320</v>
      </c>
      <c r="I8" s="36"/>
      <c r="J8" s="36">
        <f>D8+H8</f>
        <v>700</v>
      </c>
      <c r="K8" s="31"/>
      <c r="L8" s="31"/>
      <c r="M8" s="31"/>
      <c r="N8" s="31">
        <f>J8</f>
        <v>700</v>
      </c>
      <c r="O8" s="21"/>
    </row>
    <row r="9" spans="1:15" ht="12.75">
      <c r="A9" s="20"/>
      <c r="B9" s="10" t="str">
        <f>Q133</f>
        <v>K. Dunn, Capital</v>
      </c>
      <c r="C9" s="31"/>
      <c r="D9" s="31">
        <f>S133</f>
        <v>5739</v>
      </c>
      <c r="E9" s="31"/>
      <c r="F9" s="31"/>
      <c r="G9" s="31"/>
      <c r="H9" s="31"/>
      <c r="I9" s="36"/>
      <c r="J9" s="36">
        <f>D9</f>
        <v>5739</v>
      </c>
      <c r="K9" s="31"/>
      <c r="L9" s="31"/>
      <c r="M9" s="31"/>
      <c r="N9" s="31">
        <f>J9</f>
        <v>5739</v>
      </c>
      <c r="O9" s="21"/>
    </row>
    <row r="10" spans="1:15" ht="12.75">
      <c r="A10" s="20"/>
      <c r="B10" s="10" t="str">
        <f>Q134</f>
        <v>K. Dunn, Drawing</v>
      </c>
      <c r="C10" s="31">
        <f>R134</f>
        <v>19000</v>
      </c>
      <c r="D10" s="31"/>
      <c r="E10" s="31"/>
      <c r="F10" s="31"/>
      <c r="G10" s="31"/>
      <c r="H10" s="31"/>
      <c r="I10" s="36">
        <f>C10</f>
        <v>19000</v>
      </c>
      <c r="J10" s="36"/>
      <c r="K10" s="31"/>
      <c r="L10" s="31"/>
      <c r="M10" s="31">
        <f>I10</f>
        <v>19000</v>
      </c>
      <c r="N10" s="31"/>
      <c r="O10" s="21"/>
    </row>
    <row r="11" spans="1:15" ht="12.75">
      <c r="A11" s="20"/>
      <c r="B11" s="10" t="str">
        <f>Q136</f>
        <v>Fees Earned</v>
      </c>
      <c r="C11" s="31"/>
      <c r="D11" s="31">
        <f>S136</f>
        <v>43400</v>
      </c>
      <c r="E11" s="31"/>
      <c r="F11" s="31"/>
      <c r="G11" s="31"/>
      <c r="H11" s="31"/>
      <c r="I11" s="36"/>
      <c r="J11" s="36">
        <f>D11</f>
        <v>43400</v>
      </c>
      <c r="K11" s="31"/>
      <c r="L11" s="31">
        <f>J11</f>
        <v>43400</v>
      </c>
      <c r="M11" s="31"/>
      <c r="N11" s="31"/>
      <c r="O11" s="21"/>
    </row>
    <row r="12" spans="1:15" ht="12.75">
      <c r="A12" s="20"/>
      <c r="B12" s="10" t="str">
        <f>Q137</f>
        <v>Wages Expense</v>
      </c>
      <c r="C12" s="31">
        <f>R137</f>
        <v>18500</v>
      </c>
      <c r="D12" s="31"/>
      <c r="E12" s="32" t="s">
        <v>58</v>
      </c>
      <c r="F12" s="32">
        <f>R121</f>
        <v>425</v>
      </c>
      <c r="G12" s="31"/>
      <c r="H12" s="31"/>
      <c r="I12" s="36">
        <f>C12+F12</f>
        <v>18925</v>
      </c>
      <c r="J12" s="36"/>
      <c r="K12" s="31">
        <f aca="true" t="shared" si="0" ref="K12:K17">I12</f>
        <v>18925</v>
      </c>
      <c r="L12" s="31"/>
      <c r="M12" s="31"/>
      <c r="N12" s="31"/>
      <c r="O12" s="21"/>
    </row>
    <row r="13" spans="1:15" ht="12.75">
      <c r="A13" s="20"/>
      <c r="B13" s="10" t="str">
        <f>Q138</f>
        <v>Rent Expense</v>
      </c>
      <c r="C13" s="31">
        <f>R138</f>
        <v>2400</v>
      </c>
      <c r="D13" s="31"/>
      <c r="E13" s="31"/>
      <c r="F13" s="31"/>
      <c r="G13" s="31"/>
      <c r="H13" s="31"/>
      <c r="I13" s="36">
        <f>C13</f>
        <v>2400</v>
      </c>
      <c r="J13" s="36"/>
      <c r="K13" s="31">
        <f t="shared" si="0"/>
        <v>2400</v>
      </c>
      <c r="L13" s="31"/>
      <c r="M13" s="31"/>
      <c r="N13" s="31"/>
      <c r="O13" s="21"/>
    </row>
    <row r="14" spans="1:15" ht="12.75">
      <c r="A14" s="20"/>
      <c r="B14" s="10" t="str">
        <f>Q139</f>
        <v>Office Supplies Expense</v>
      </c>
      <c r="C14" s="31">
        <f>R139</f>
        <v>328</v>
      </c>
      <c r="D14" s="31"/>
      <c r="E14" s="31"/>
      <c r="F14" s="31"/>
      <c r="G14" s="31"/>
      <c r="H14" s="31"/>
      <c r="I14" s="36">
        <f>C14</f>
        <v>328</v>
      </c>
      <c r="J14" s="36"/>
      <c r="K14" s="31">
        <f t="shared" si="0"/>
        <v>328</v>
      </c>
      <c r="L14" s="31"/>
      <c r="M14" s="31"/>
      <c r="N14" s="31"/>
      <c r="O14" s="21"/>
    </row>
    <row r="15" spans="1:15" ht="12.75">
      <c r="A15" s="20"/>
      <c r="B15" s="10" t="str">
        <f aca="true" t="shared" si="1" ref="B15:C17">Q141</f>
        <v>Telephone Expense</v>
      </c>
      <c r="C15" s="31">
        <f t="shared" si="1"/>
        <v>736</v>
      </c>
      <c r="D15" s="31"/>
      <c r="E15" s="31"/>
      <c r="F15" s="31"/>
      <c r="G15" s="31"/>
      <c r="H15" s="31"/>
      <c r="I15" s="36">
        <f>C15</f>
        <v>736</v>
      </c>
      <c r="J15" s="36"/>
      <c r="K15" s="31">
        <f t="shared" si="0"/>
        <v>736</v>
      </c>
      <c r="L15" s="31"/>
      <c r="M15" s="31"/>
      <c r="N15" s="31"/>
      <c r="O15" s="21"/>
    </row>
    <row r="16" spans="1:15" ht="12.75">
      <c r="A16" s="20"/>
      <c r="B16" s="10" t="str">
        <f t="shared" si="1"/>
        <v>Advertising Expense</v>
      </c>
      <c r="C16" s="31">
        <f t="shared" si="1"/>
        <v>926</v>
      </c>
      <c r="D16" s="31"/>
      <c r="E16" s="31"/>
      <c r="F16" s="31"/>
      <c r="G16" s="31"/>
      <c r="H16" s="31"/>
      <c r="I16" s="36">
        <f>C16</f>
        <v>926</v>
      </c>
      <c r="J16" s="36"/>
      <c r="K16" s="31">
        <f t="shared" si="0"/>
        <v>926</v>
      </c>
      <c r="L16" s="31"/>
      <c r="M16" s="31"/>
      <c r="N16" s="31"/>
      <c r="O16" s="21"/>
    </row>
    <row r="17" spans="1:15" ht="13.5" thickBot="1">
      <c r="A17" s="20"/>
      <c r="B17" s="10" t="str">
        <f t="shared" si="1"/>
        <v>Miscellaneous Expense</v>
      </c>
      <c r="C17" s="32">
        <f t="shared" si="1"/>
        <v>221</v>
      </c>
      <c r="D17" s="32"/>
      <c r="E17" s="31"/>
      <c r="F17" s="31"/>
      <c r="G17" s="31"/>
      <c r="H17" s="31"/>
      <c r="I17" s="36">
        <f>C17</f>
        <v>221</v>
      </c>
      <c r="J17" s="36"/>
      <c r="K17" s="31">
        <f t="shared" si="0"/>
        <v>221</v>
      </c>
      <c r="L17" s="31"/>
      <c r="M17" s="31"/>
      <c r="N17" s="31"/>
      <c r="O17" s="21"/>
    </row>
    <row r="18" spans="1:15" ht="13.5" thickBot="1">
      <c r="A18" s="20"/>
      <c r="B18" s="10"/>
      <c r="C18" s="33">
        <f>SUM(C6:C17)</f>
        <v>49519</v>
      </c>
      <c r="D18" s="33">
        <f>SUM(D6:D17)</f>
        <v>49519</v>
      </c>
      <c r="E18" s="31"/>
      <c r="F18" s="31"/>
      <c r="G18" s="31"/>
      <c r="H18" s="31"/>
      <c r="I18" s="36"/>
      <c r="J18" s="36"/>
      <c r="K18" s="31"/>
      <c r="L18" s="31"/>
      <c r="M18" s="31"/>
      <c r="N18" s="31"/>
      <c r="O18" s="21"/>
    </row>
    <row r="19" spans="1:15" ht="13.5" thickTop="1">
      <c r="A19" s="20"/>
      <c r="B19" s="10" t="str">
        <f>Q140</f>
        <v>Depreciation Expense, Office Equipment</v>
      </c>
      <c r="C19" s="30"/>
      <c r="D19" s="30"/>
      <c r="E19" s="31" t="s">
        <v>57</v>
      </c>
      <c r="F19" s="31">
        <f>R120</f>
        <v>320</v>
      </c>
      <c r="G19" s="31"/>
      <c r="H19" s="31"/>
      <c r="I19" s="36">
        <f>F19</f>
        <v>320</v>
      </c>
      <c r="J19" s="36"/>
      <c r="K19" s="31">
        <f>I19</f>
        <v>320</v>
      </c>
      <c r="L19" s="31"/>
      <c r="M19" s="31"/>
      <c r="N19" s="31"/>
      <c r="O19" s="21"/>
    </row>
    <row r="20" spans="1:15" ht="13.5" thickBot="1">
      <c r="A20" s="20"/>
      <c r="B20" s="10" t="str">
        <f>Q132</f>
        <v>Wages Payable</v>
      </c>
      <c r="C20" s="31"/>
      <c r="D20" s="31"/>
      <c r="E20" s="32"/>
      <c r="F20" s="31"/>
      <c r="G20" s="31" t="str">
        <f>E12</f>
        <v>b)</v>
      </c>
      <c r="H20" s="31">
        <f>F12</f>
        <v>425</v>
      </c>
      <c r="I20" s="36"/>
      <c r="J20" s="36">
        <f>H20</f>
        <v>425</v>
      </c>
      <c r="K20" s="32"/>
      <c r="L20" s="32"/>
      <c r="M20" s="32"/>
      <c r="N20" s="32">
        <f>J20</f>
        <v>425</v>
      </c>
      <c r="O20" s="21"/>
    </row>
    <row r="21" spans="1:15" ht="13.5" thickBot="1">
      <c r="A21" s="20"/>
      <c r="B21" s="5"/>
      <c r="C21" s="31"/>
      <c r="D21" s="31"/>
      <c r="E21" s="33"/>
      <c r="F21" s="33">
        <f>SUM(F6:F20)</f>
        <v>745</v>
      </c>
      <c r="G21" s="33"/>
      <c r="H21" s="33">
        <f aca="true" t="shared" si="2" ref="H21:N21">SUM(H6:H20)</f>
        <v>745</v>
      </c>
      <c r="I21" s="37">
        <f t="shared" si="2"/>
        <v>50264</v>
      </c>
      <c r="J21" s="37">
        <f t="shared" si="2"/>
        <v>50264</v>
      </c>
      <c r="K21" s="38">
        <f t="shared" si="2"/>
        <v>23856</v>
      </c>
      <c r="L21" s="38">
        <f t="shared" si="2"/>
        <v>43400</v>
      </c>
      <c r="M21" s="38">
        <f t="shared" si="2"/>
        <v>26408</v>
      </c>
      <c r="N21" s="38">
        <f t="shared" si="2"/>
        <v>6864</v>
      </c>
      <c r="O21" s="21"/>
    </row>
    <row r="22" spans="1:15" ht="14.25" thickBot="1" thickTop="1">
      <c r="A22" s="20"/>
      <c r="B22" s="5" t="s">
        <v>56</v>
      </c>
      <c r="C22" s="31"/>
      <c r="D22" s="31"/>
      <c r="E22" s="30"/>
      <c r="F22" s="30"/>
      <c r="G22" s="30"/>
      <c r="H22" s="30"/>
      <c r="I22" s="31"/>
      <c r="J22" s="31"/>
      <c r="K22" s="31">
        <f>L21-K21</f>
        <v>19544</v>
      </c>
      <c r="L22" s="31"/>
      <c r="M22" s="31"/>
      <c r="N22" s="31">
        <f>M21-N21</f>
        <v>19544</v>
      </c>
      <c r="O22" s="21"/>
    </row>
    <row r="23" spans="1:15" ht="13.5" thickBot="1">
      <c r="A23" s="20"/>
      <c r="B23" s="5"/>
      <c r="C23" s="31"/>
      <c r="D23" s="31"/>
      <c r="E23" s="31"/>
      <c r="F23" s="31"/>
      <c r="G23" s="31"/>
      <c r="H23" s="31"/>
      <c r="I23" s="31"/>
      <c r="J23" s="31"/>
      <c r="K23" s="33">
        <f>SUM(K21:K22)</f>
        <v>43400</v>
      </c>
      <c r="L23" s="33">
        <f>SUM(L21:L22)</f>
        <v>43400</v>
      </c>
      <c r="M23" s="33">
        <f>SUM(M21:M22)</f>
        <v>26408</v>
      </c>
      <c r="N23" s="33">
        <f>SUM(N21:N22)</f>
        <v>26408</v>
      </c>
      <c r="O23" s="21"/>
    </row>
    <row r="24" spans="1:15" ht="13.5" thickTop="1">
      <c r="A24" s="20"/>
      <c r="B24" s="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1"/>
    </row>
    <row r="25" spans="1:15" ht="12.75">
      <c r="A25" s="20"/>
      <c r="B25" s="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1"/>
    </row>
    <row r="26" spans="1:15" ht="12.75">
      <c r="A26" s="20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1"/>
    </row>
    <row r="27" spans="1:15" ht="12.75">
      <c r="A27" s="20"/>
      <c r="B27" s="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1"/>
    </row>
    <row r="28" spans="1:15" ht="12.75">
      <c r="A28" s="20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1"/>
    </row>
    <row r="29" spans="1:15" ht="12.75">
      <c r="A29" s="20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1"/>
    </row>
    <row r="30" spans="1:15" ht="12.75">
      <c r="A30" s="20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1"/>
    </row>
    <row r="31" spans="1:15" ht="12.75">
      <c r="A31" s="20"/>
      <c r="B31" s="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1"/>
    </row>
    <row r="32" spans="1:15" ht="12.75">
      <c r="A32" s="20"/>
      <c r="B32" s="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1"/>
    </row>
    <row r="33" spans="1:15" ht="12.75">
      <c r="A33" s="20"/>
      <c r="B33" s="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1"/>
    </row>
    <row r="113" spans="16:18" ht="12.75">
      <c r="P113" s="26" t="s">
        <v>40</v>
      </c>
      <c r="Q113" s="26"/>
      <c r="R113" s="26"/>
    </row>
    <row r="114" spans="17:18" ht="12.75">
      <c r="Q114" t="s">
        <v>41</v>
      </c>
      <c r="R114" t="s">
        <v>42</v>
      </c>
    </row>
    <row r="115" spans="17:18" ht="12.75">
      <c r="Q115" t="s">
        <v>41</v>
      </c>
      <c r="R115" t="s">
        <v>43</v>
      </c>
    </row>
    <row r="116" spans="17:18" ht="12.75">
      <c r="Q116" t="s">
        <v>9</v>
      </c>
      <c r="R116" s="29">
        <v>38717</v>
      </c>
    </row>
    <row r="117" spans="17:18" ht="12.75">
      <c r="Q117" t="s">
        <v>51</v>
      </c>
      <c r="R117" t="str">
        <f>"For The Month Ended "&amp;TEXT(R116,"mmmm d, yyyy")</f>
        <v>For The Month Ended December 31, 2005</v>
      </c>
    </row>
    <row r="118" spans="17:18" ht="12.75">
      <c r="Q118" t="s">
        <v>52</v>
      </c>
      <c r="R118" t="s">
        <v>53</v>
      </c>
    </row>
    <row r="119" spans="17:18" ht="12.75">
      <c r="Q119" t="s">
        <v>54</v>
      </c>
      <c r="R119" t="str">
        <f>R115&amp;"'s "&amp;R118</f>
        <v>Dunn's Tour Company</v>
      </c>
    </row>
    <row r="120" spans="17:18" ht="12.75">
      <c r="Q120" t="str">
        <f>Q140&amp;" adj:"</f>
        <v>Depreciation Expense, Office Equipment adj:</v>
      </c>
      <c r="R120">
        <v>320</v>
      </c>
    </row>
    <row r="121" spans="17:18" ht="12.75">
      <c r="Q121" t="str">
        <f>Q137&amp;" adj:"</f>
        <v>Wages Expense adj:</v>
      </c>
      <c r="R121">
        <v>425</v>
      </c>
    </row>
    <row r="122" ht="12.75">
      <c r="R122" t="s">
        <v>65</v>
      </c>
    </row>
    <row r="123" ht="12.75">
      <c r="R123" t="s">
        <v>63</v>
      </c>
    </row>
    <row r="124" ht="12.75">
      <c r="R124" t="s">
        <v>64</v>
      </c>
    </row>
    <row r="125" ht="12.75">
      <c r="R125" t="s">
        <v>66</v>
      </c>
    </row>
    <row r="128" spans="16:19" ht="12.75">
      <c r="P128" s="25" t="s">
        <v>37</v>
      </c>
      <c r="Q128" s="25"/>
      <c r="R128" t="s">
        <v>11</v>
      </c>
      <c r="S128" t="s">
        <v>12</v>
      </c>
    </row>
    <row r="129" spans="16:19" ht="12.75">
      <c r="P129">
        <v>111</v>
      </c>
      <c r="Q129" t="s">
        <v>38</v>
      </c>
      <c r="R129" s="27">
        <v>3948</v>
      </c>
      <c r="S129" s="27"/>
    </row>
    <row r="130" spans="16:19" ht="12.75">
      <c r="P130">
        <v>124</v>
      </c>
      <c r="Q130" t="s">
        <v>39</v>
      </c>
      <c r="R130" s="27">
        <v>3460</v>
      </c>
      <c r="S130" s="27"/>
    </row>
    <row r="131" spans="16:19" ht="12.75">
      <c r="P131">
        <v>125</v>
      </c>
      <c r="Q131" t="str">
        <f>"Accumulated Depreciation, "&amp;Q130</f>
        <v>Accumulated Depreciation, Office Equipment</v>
      </c>
      <c r="R131" s="27"/>
      <c r="S131" s="27">
        <v>380</v>
      </c>
    </row>
    <row r="132" spans="16:19" ht="12.75">
      <c r="P132">
        <v>222</v>
      </c>
      <c r="Q132" t="s">
        <v>23</v>
      </c>
      <c r="R132" s="27"/>
      <c r="S132" s="27"/>
    </row>
    <row r="133" spans="16:19" ht="12.75">
      <c r="P133">
        <v>311</v>
      </c>
      <c r="Q133" t="str">
        <f>LEFT($R$114,1)&amp;". "&amp;$R$115&amp;", Capital"</f>
        <v>K. Dunn, Capital</v>
      </c>
      <c r="R133" s="27"/>
      <c r="S133" s="27">
        <v>5739</v>
      </c>
    </row>
    <row r="134" spans="16:19" ht="12.75">
      <c r="P134">
        <v>312</v>
      </c>
      <c r="Q134" t="str">
        <f>LEFT($R$114,1)&amp;". "&amp;$R$115&amp;", Drawing"</f>
        <v>K. Dunn, Drawing</v>
      </c>
      <c r="R134" s="27">
        <v>19000</v>
      </c>
      <c r="S134" s="27"/>
    </row>
    <row r="135" spans="16:19" ht="12.75">
      <c r="P135">
        <v>313</v>
      </c>
      <c r="Q135" t="s">
        <v>49</v>
      </c>
      <c r="R135" s="27"/>
      <c r="S135" s="27"/>
    </row>
    <row r="136" spans="16:19" ht="12.75">
      <c r="P136">
        <v>411</v>
      </c>
      <c r="Q136" t="s">
        <v>44</v>
      </c>
      <c r="R136" s="27"/>
      <c r="S136" s="27">
        <v>43400</v>
      </c>
    </row>
    <row r="137" spans="16:19" ht="12.75">
      <c r="P137">
        <v>511</v>
      </c>
      <c r="Q137" t="s">
        <v>50</v>
      </c>
      <c r="R137" s="27">
        <v>18500</v>
      </c>
      <c r="S137" s="27"/>
    </row>
    <row r="138" spans="16:19" ht="12.75">
      <c r="P138">
        <v>512</v>
      </c>
      <c r="Q138" t="s">
        <v>25</v>
      </c>
      <c r="R138" s="27">
        <v>2400</v>
      </c>
      <c r="S138" s="27"/>
    </row>
    <row r="139" spans="16:19" ht="12.75">
      <c r="P139">
        <v>513</v>
      </c>
      <c r="Q139" t="s">
        <v>45</v>
      </c>
      <c r="R139" s="27">
        <v>328</v>
      </c>
      <c r="S139" s="27"/>
    </row>
    <row r="140" spans="16:19" ht="12.75">
      <c r="P140">
        <v>514</v>
      </c>
      <c r="Q140" t="str">
        <f>"Depreciation Expense, "&amp;Q130</f>
        <v>Depreciation Expense, Office Equipment</v>
      </c>
      <c r="R140" s="27"/>
      <c r="S140" s="27"/>
    </row>
    <row r="141" spans="16:19" ht="12.75">
      <c r="P141">
        <v>515</v>
      </c>
      <c r="Q141" t="s">
        <v>46</v>
      </c>
      <c r="R141" s="27">
        <v>736</v>
      </c>
      <c r="S141" s="27"/>
    </row>
    <row r="142" spans="16:19" ht="12.75">
      <c r="P142">
        <v>516</v>
      </c>
      <c r="Q142" t="s">
        <v>47</v>
      </c>
      <c r="R142" s="27">
        <v>926</v>
      </c>
      <c r="S142" s="27"/>
    </row>
    <row r="143" spans="16:19" ht="13.5" thickBot="1">
      <c r="P143">
        <v>519</v>
      </c>
      <c r="Q143" t="s">
        <v>48</v>
      </c>
      <c r="R143" s="27">
        <v>221</v>
      </c>
      <c r="S143" s="27"/>
    </row>
    <row r="144" spans="18:19" ht="14.25" thickBot="1" thickTop="1">
      <c r="R144" s="28">
        <f>SUM(R129:R143)</f>
        <v>49519</v>
      </c>
      <c r="S144" s="28">
        <f>SUM(S129:S143)</f>
        <v>49519</v>
      </c>
    </row>
    <row r="145" ht="13.5" thickTop="1"/>
  </sheetData>
  <mergeCells count="11">
    <mergeCell ref="B1:N1"/>
    <mergeCell ref="B2:N2"/>
    <mergeCell ref="B3:N3"/>
    <mergeCell ref="K4:L4"/>
    <mergeCell ref="M4:N4"/>
    <mergeCell ref="B4:B5"/>
    <mergeCell ref="E5:F5"/>
    <mergeCell ref="G5:H5"/>
    <mergeCell ref="I4:J4"/>
    <mergeCell ref="C4:D4"/>
    <mergeCell ref="E4:H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5"/>
  <sheetViews>
    <sheetView zoomScale="85" zoomScaleNormal="85" workbookViewId="0" topLeftCell="A1">
      <selection activeCell="A1" sqref="A1:N2"/>
    </sheetView>
  </sheetViews>
  <sheetFormatPr defaultColWidth="9.140625" defaultRowHeight="12.75"/>
  <cols>
    <col min="1" max="1" width="2.421875" style="0" customWidth="1"/>
    <col min="2" max="2" width="7.00390625" style="0" customWidth="1"/>
    <col min="3" max="3" width="5.00390625" style="0" customWidth="1"/>
    <col min="4" max="4" width="52.7109375" style="0" customWidth="1"/>
    <col min="5" max="7" width="11.7109375" style="0" customWidth="1"/>
    <col min="8" max="8" width="2.421875" style="0" customWidth="1"/>
    <col min="9" max="16384" width="11.7109375" style="0" customWidth="1"/>
  </cols>
  <sheetData>
    <row r="1" spans="1:8" ht="13.5" thickBot="1">
      <c r="A1" s="47" t="s">
        <v>61</v>
      </c>
      <c r="B1" s="47"/>
      <c r="C1" s="47"/>
      <c r="D1" s="47"/>
      <c r="E1" s="48"/>
      <c r="F1" s="48" t="s">
        <v>62</v>
      </c>
      <c r="G1" s="48"/>
      <c r="H1" s="44"/>
    </row>
    <row r="2" spans="1:8" ht="14.25" thickBot="1" thickTop="1">
      <c r="A2" s="45"/>
      <c r="B2" s="73" t="s">
        <v>9</v>
      </c>
      <c r="C2" s="74"/>
      <c r="D2" s="43" t="s">
        <v>10</v>
      </c>
      <c r="E2" s="43" t="s">
        <v>29</v>
      </c>
      <c r="F2" s="43" t="s">
        <v>11</v>
      </c>
      <c r="G2" s="43" t="s">
        <v>12</v>
      </c>
      <c r="H2" s="46"/>
    </row>
    <row r="3" spans="1:8" ht="13.5" thickTop="1">
      <c r="A3" s="42"/>
      <c r="B3" s="41"/>
      <c r="C3" s="10"/>
      <c r="D3" s="10"/>
      <c r="E3" s="10"/>
      <c r="F3" s="10"/>
      <c r="G3" s="10"/>
      <c r="H3" s="42"/>
    </row>
    <row r="4" spans="1:8" ht="12.75">
      <c r="A4" s="6"/>
      <c r="B4" s="4"/>
      <c r="C4" s="5"/>
      <c r="D4" s="5"/>
      <c r="E4" s="5"/>
      <c r="F4" s="5"/>
      <c r="G4" s="5"/>
      <c r="H4" s="6"/>
    </row>
    <row r="5" spans="1:8" ht="12.75">
      <c r="A5" s="6"/>
      <c r="B5" s="4"/>
      <c r="C5" s="5"/>
      <c r="D5" s="5"/>
      <c r="E5" s="5"/>
      <c r="F5" s="5"/>
      <c r="G5" s="5"/>
      <c r="H5" s="6"/>
    </row>
    <row r="6" spans="1:8" ht="12.75">
      <c r="A6" s="6"/>
      <c r="B6" s="4"/>
      <c r="C6" s="5"/>
      <c r="D6" s="5"/>
      <c r="E6" s="5"/>
      <c r="F6" s="5"/>
      <c r="G6" s="5"/>
      <c r="H6" s="6"/>
    </row>
    <row r="7" spans="1:8" ht="12.75">
      <c r="A7" s="6"/>
      <c r="B7" s="4"/>
      <c r="C7" s="5"/>
      <c r="D7" s="5"/>
      <c r="E7" s="5"/>
      <c r="F7" s="5"/>
      <c r="G7" s="5"/>
      <c r="H7" s="6"/>
    </row>
    <row r="8" spans="1:8" ht="12.75">
      <c r="A8" s="6"/>
      <c r="B8" s="4"/>
      <c r="C8" s="5"/>
      <c r="D8" s="5"/>
      <c r="E8" s="5"/>
      <c r="F8" s="5"/>
      <c r="G8" s="5"/>
      <c r="H8" s="6"/>
    </row>
    <row r="9" spans="1:8" ht="12.75">
      <c r="A9" s="6"/>
      <c r="B9" s="4"/>
      <c r="C9" s="5"/>
      <c r="D9" s="5"/>
      <c r="E9" s="5"/>
      <c r="F9" s="5"/>
      <c r="G9" s="5"/>
      <c r="H9" s="6"/>
    </row>
    <row r="10" spans="1:8" ht="12.75">
      <c r="A10" s="6"/>
      <c r="B10" s="4"/>
      <c r="C10" s="5"/>
      <c r="D10" s="5"/>
      <c r="E10" s="5"/>
      <c r="F10" s="5"/>
      <c r="G10" s="5"/>
      <c r="H10" s="6"/>
    </row>
    <row r="11" spans="1:8" ht="12.75">
      <c r="A11" s="6"/>
      <c r="B11" s="4"/>
      <c r="C11" s="5"/>
      <c r="D11" s="5"/>
      <c r="E11" s="5"/>
      <c r="F11" s="5"/>
      <c r="G11" s="5"/>
      <c r="H11" s="6"/>
    </row>
    <row r="12" spans="1:8" ht="12.75">
      <c r="A12" s="6"/>
      <c r="B12" s="4"/>
      <c r="C12" s="5"/>
      <c r="D12" s="5"/>
      <c r="E12" s="5"/>
      <c r="F12" s="5"/>
      <c r="G12" s="5"/>
      <c r="H12" s="6"/>
    </row>
    <row r="13" spans="1:8" ht="12.75">
      <c r="A13" s="6"/>
      <c r="B13" s="4"/>
      <c r="C13" s="5"/>
      <c r="D13" s="5"/>
      <c r="E13" s="5"/>
      <c r="F13" s="5"/>
      <c r="G13" s="5"/>
      <c r="H13" s="6"/>
    </row>
    <row r="14" spans="1:8" ht="12.75">
      <c r="A14" s="6"/>
      <c r="B14" s="4"/>
      <c r="C14" s="5"/>
      <c r="D14" s="5"/>
      <c r="E14" s="5"/>
      <c r="F14" s="5"/>
      <c r="G14" s="5"/>
      <c r="H14" s="6"/>
    </row>
    <row r="15" spans="1:8" ht="12.75">
      <c r="A15" s="6"/>
      <c r="B15" s="4"/>
      <c r="C15" s="5"/>
      <c r="D15" s="5"/>
      <c r="E15" s="5"/>
      <c r="F15" s="5"/>
      <c r="G15" s="5"/>
      <c r="H15" s="6"/>
    </row>
    <row r="16" spans="1:8" ht="12.75">
      <c r="A16" s="6"/>
      <c r="B16" s="4"/>
      <c r="C16" s="5"/>
      <c r="D16" s="5"/>
      <c r="E16" s="5"/>
      <c r="F16" s="5"/>
      <c r="G16" s="5"/>
      <c r="H16" s="6"/>
    </row>
    <row r="17" spans="1:8" ht="12.75">
      <c r="A17" s="6"/>
      <c r="B17" s="4"/>
      <c r="C17" s="5"/>
      <c r="D17" s="5"/>
      <c r="E17" s="5"/>
      <c r="F17" s="5"/>
      <c r="G17" s="5"/>
      <c r="H17" s="6"/>
    </row>
    <row r="18" spans="1:8" ht="12.75">
      <c r="A18" s="6"/>
      <c r="B18" s="4"/>
      <c r="C18" s="5"/>
      <c r="D18" s="5"/>
      <c r="E18" s="5"/>
      <c r="F18" s="5"/>
      <c r="G18" s="5"/>
      <c r="H18" s="6"/>
    </row>
    <row r="19" spans="1:8" ht="12.75">
      <c r="A19" s="6"/>
      <c r="B19" s="4"/>
      <c r="C19" s="5"/>
      <c r="D19" s="5"/>
      <c r="E19" s="5"/>
      <c r="F19" s="5"/>
      <c r="G19" s="5"/>
      <c r="H19" s="6"/>
    </row>
    <row r="20" spans="1:8" ht="12.75">
      <c r="A20" s="6"/>
      <c r="B20" s="4"/>
      <c r="C20" s="5"/>
      <c r="D20" s="5"/>
      <c r="E20" s="5"/>
      <c r="F20" s="5"/>
      <c r="G20" s="5"/>
      <c r="H20" s="6"/>
    </row>
    <row r="21" spans="1:8" ht="12.75">
      <c r="A21" s="6"/>
      <c r="B21" s="4"/>
      <c r="C21" s="5"/>
      <c r="D21" s="5"/>
      <c r="E21" s="5"/>
      <c r="F21" s="5"/>
      <c r="G21" s="5"/>
      <c r="H21" s="6"/>
    </row>
    <row r="22" spans="1:8" ht="12.75">
      <c r="A22" s="6"/>
      <c r="B22" s="4"/>
      <c r="C22" s="5"/>
      <c r="D22" s="5"/>
      <c r="E22" s="5"/>
      <c r="F22" s="5"/>
      <c r="G22" s="5"/>
      <c r="H22" s="6"/>
    </row>
    <row r="23" spans="1:8" ht="12.75">
      <c r="A23" s="6"/>
      <c r="B23" s="4"/>
      <c r="C23" s="5"/>
      <c r="D23" s="5"/>
      <c r="E23" s="5"/>
      <c r="F23" s="5"/>
      <c r="G23" s="5"/>
      <c r="H23" s="6"/>
    </row>
    <row r="24" spans="1:8" ht="12.75">
      <c r="A24" s="6"/>
      <c r="B24" s="4"/>
      <c r="C24" s="5"/>
      <c r="D24" s="5"/>
      <c r="E24" s="5"/>
      <c r="F24" s="5"/>
      <c r="G24" s="5"/>
      <c r="H24" s="6"/>
    </row>
    <row r="25" spans="1:8" ht="12.75">
      <c r="A25" s="6"/>
      <c r="B25" s="4"/>
      <c r="C25" s="5"/>
      <c r="D25" s="5"/>
      <c r="E25" s="5"/>
      <c r="F25" s="5"/>
      <c r="G25" s="5"/>
      <c r="H25" s="6"/>
    </row>
    <row r="26" spans="1:8" ht="12.75">
      <c r="A26" s="6"/>
      <c r="B26" s="4"/>
      <c r="C26" s="5"/>
      <c r="D26" s="5"/>
      <c r="E26" s="5"/>
      <c r="F26" s="5"/>
      <c r="G26" s="5"/>
      <c r="H26" s="6"/>
    </row>
    <row r="27" spans="1:8" ht="12.75">
      <c r="A27" s="6"/>
      <c r="B27" s="4"/>
      <c r="C27" s="5"/>
      <c r="D27" s="5"/>
      <c r="E27" s="5"/>
      <c r="F27" s="5"/>
      <c r="G27" s="5"/>
      <c r="H27" s="6"/>
    </row>
    <row r="28" spans="1:8" ht="12.75">
      <c r="A28" s="6"/>
      <c r="B28" s="4"/>
      <c r="C28" s="5"/>
      <c r="D28" s="5"/>
      <c r="E28" s="5"/>
      <c r="F28" s="5"/>
      <c r="G28" s="5"/>
      <c r="H28" s="6"/>
    </row>
    <row r="29" spans="1:8" ht="12.75">
      <c r="A29" s="6"/>
      <c r="B29" s="4"/>
      <c r="C29" s="5"/>
      <c r="D29" s="5"/>
      <c r="E29" s="5"/>
      <c r="F29" s="5"/>
      <c r="G29" s="5"/>
      <c r="H29" s="6"/>
    </row>
    <row r="30" spans="1:8" ht="12.75">
      <c r="A30" s="6"/>
      <c r="B30" s="4"/>
      <c r="C30" s="5"/>
      <c r="D30" s="5"/>
      <c r="E30" s="5"/>
      <c r="F30" s="5"/>
      <c r="G30" s="5"/>
      <c r="H30" s="6"/>
    </row>
    <row r="31" spans="1:8" ht="12.75">
      <c r="A31" s="6"/>
      <c r="B31" s="4"/>
      <c r="C31" s="5"/>
      <c r="D31" s="5"/>
      <c r="E31" s="5"/>
      <c r="F31" s="5"/>
      <c r="G31" s="5"/>
      <c r="H31" s="6"/>
    </row>
    <row r="32" spans="1:8" ht="12.75">
      <c r="A32" s="6"/>
      <c r="B32" s="4"/>
      <c r="C32" s="5"/>
      <c r="D32" s="5"/>
      <c r="E32" s="5"/>
      <c r="F32" s="5"/>
      <c r="G32" s="5"/>
      <c r="H32" s="6"/>
    </row>
    <row r="33" spans="1:8" ht="12.75">
      <c r="A33" s="6"/>
      <c r="B33" s="4"/>
      <c r="C33" s="5"/>
      <c r="D33" s="5"/>
      <c r="E33" s="5"/>
      <c r="F33" s="5"/>
      <c r="G33" s="5"/>
      <c r="H33" s="6"/>
    </row>
    <row r="34" spans="1:8" ht="12.75">
      <c r="A34" s="6"/>
      <c r="B34" s="4"/>
      <c r="C34" s="5"/>
      <c r="D34" s="5"/>
      <c r="E34" s="5"/>
      <c r="F34" s="5"/>
      <c r="G34" s="5"/>
      <c r="H34" s="6"/>
    </row>
    <row r="35" spans="1:8" ht="12.75">
      <c r="A35" s="6"/>
      <c r="B35" s="4"/>
      <c r="C35" s="5"/>
      <c r="D35" s="5"/>
      <c r="E35" s="5"/>
      <c r="F35" s="5"/>
      <c r="G35" s="5"/>
      <c r="H35" s="6"/>
    </row>
    <row r="36" spans="1:8" ht="12.75">
      <c r="A36" s="6"/>
      <c r="B36" s="4"/>
      <c r="C36" s="5"/>
      <c r="D36" s="5"/>
      <c r="E36" s="5"/>
      <c r="F36" s="5"/>
      <c r="G36" s="5"/>
      <c r="H36" s="6"/>
    </row>
    <row r="37" spans="1:8" ht="12.75">
      <c r="A37" s="6"/>
      <c r="B37" s="4"/>
      <c r="C37" s="5"/>
      <c r="D37" s="5"/>
      <c r="E37" s="5"/>
      <c r="F37" s="5"/>
      <c r="G37" s="5"/>
      <c r="H37" s="6"/>
    </row>
    <row r="38" spans="1:8" ht="12.75">
      <c r="A38" s="6"/>
      <c r="B38" s="4"/>
      <c r="C38" s="5"/>
      <c r="D38" s="5"/>
      <c r="E38" s="5"/>
      <c r="F38" s="5"/>
      <c r="G38" s="5"/>
      <c r="H38" s="6"/>
    </row>
    <row r="39" spans="1:8" ht="12.75">
      <c r="A39" s="6"/>
      <c r="B39" s="4"/>
      <c r="C39" s="5"/>
      <c r="D39" s="5"/>
      <c r="E39" s="5"/>
      <c r="F39" s="5"/>
      <c r="G39" s="5"/>
      <c r="H39" s="6"/>
    </row>
    <row r="40" spans="1:8" ht="12.75">
      <c r="A40" s="6"/>
      <c r="B40" s="4"/>
      <c r="C40" s="5"/>
      <c r="D40" s="5"/>
      <c r="E40" s="5"/>
      <c r="F40" s="5"/>
      <c r="G40" s="5"/>
      <c r="H40" s="6"/>
    </row>
    <row r="41" spans="1:8" ht="12.75">
      <c r="A41" s="6"/>
      <c r="B41" s="4"/>
      <c r="C41" s="5"/>
      <c r="D41" s="5"/>
      <c r="E41" s="5"/>
      <c r="F41" s="5"/>
      <c r="G41" s="5"/>
      <c r="H41" s="6"/>
    </row>
    <row r="42" spans="1:8" ht="12.75">
      <c r="A42" s="6"/>
      <c r="B42" s="4"/>
      <c r="C42" s="5"/>
      <c r="D42" s="5"/>
      <c r="E42" s="5"/>
      <c r="F42" s="5"/>
      <c r="G42" s="5"/>
      <c r="H42" s="6"/>
    </row>
    <row r="43" spans="1:8" ht="12.75">
      <c r="A43" s="6"/>
      <c r="B43" s="4"/>
      <c r="C43" s="5"/>
      <c r="D43" s="5"/>
      <c r="E43" s="5"/>
      <c r="F43" s="5"/>
      <c r="G43" s="5"/>
      <c r="H43" s="6"/>
    </row>
    <row r="44" spans="1:8" ht="12.75">
      <c r="A44" s="6"/>
      <c r="B44" s="4"/>
      <c r="C44" s="5"/>
      <c r="D44" s="5"/>
      <c r="E44" s="5"/>
      <c r="F44" s="5"/>
      <c r="G44" s="5"/>
      <c r="H44" s="6"/>
    </row>
    <row r="45" spans="1:8" ht="12.75">
      <c r="A45" s="6"/>
      <c r="B45" s="4"/>
      <c r="C45" s="5"/>
      <c r="D45" s="5"/>
      <c r="E45" s="5"/>
      <c r="F45" s="5"/>
      <c r="G45" s="5"/>
      <c r="H45" s="6"/>
    </row>
    <row r="46" spans="1:8" ht="12.75">
      <c r="A46" s="6"/>
      <c r="B46" s="4"/>
      <c r="C46" s="5"/>
      <c r="D46" s="5"/>
      <c r="E46" s="5"/>
      <c r="F46" s="5"/>
      <c r="G46" s="5"/>
      <c r="H46" s="6"/>
    </row>
    <row r="47" spans="1:8" ht="12.75">
      <c r="A47" s="6"/>
      <c r="B47" s="4"/>
      <c r="C47" s="5"/>
      <c r="D47" s="5"/>
      <c r="E47" s="5"/>
      <c r="F47" s="5"/>
      <c r="G47" s="5"/>
      <c r="H47" s="6"/>
    </row>
    <row r="48" spans="1:8" ht="12.75">
      <c r="A48" s="6"/>
      <c r="B48" s="4"/>
      <c r="C48" s="5"/>
      <c r="D48" s="5"/>
      <c r="E48" s="5"/>
      <c r="F48" s="5"/>
      <c r="G48" s="5"/>
      <c r="H48" s="6"/>
    </row>
    <row r="49" spans="1:8" ht="12.75">
      <c r="A49" s="6"/>
      <c r="B49" s="4"/>
      <c r="C49" s="5"/>
      <c r="D49" s="5"/>
      <c r="E49" s="5"/>
      <c r="F49" s="5"/>
      <c r="G49" s="5"/>
      <c r="H49" s="6"/>
    </row>
    <row r="50" spans="1:8" ht="12.75">
      <c r="A50" s="6"/>
      <c r="B50" s="4"/>
      <c r="C50" s="5"/>
      <c r="D50" s="5"/>
      <c r="E50" s="5"/>
      <c r="F50" s="5"/>
      <c r="G50" s="5"/>
      <c r="H50" s="6"/>
    </row>
    <row r="51" spans="1:8" ht="12.75">
      <c r="A51" s="6"/>
      <c r="B51" s="4"/>
      <c r="C51" s="5"/>
      <c r="D51" s="5"/>
      <c r="E51" s="5"/>
      <c r="F51" s="5"/>
      <c r="G51" s="5"/>
      <c r="H51" s="6"/>
    </row>
    <row r="52" spans="1:8" ht="12.75">
      <c r="A52" s="6"/>
      <c r="B52" s="4"/>
      <c r="C52" s="5"/>
      <c r="D52" s="5"/>
      <c r="E52" s="5"/>
      <c r="F52" s="5"/>
      <c r="G52" s="5"/>
      <c r="H52" s="6"/>
    </row>
    <row r="53" spans="1:8" ht="12.75">
      <c r="A53" s="6"/>
      <c r="B53" s="4"/>
      <c r="C53" s="5"/>
      <c r="D53" s="5"/>
      <c r="E53" s="5"/>
      <c r="F53" s="5"/>
      <c r="G53" s="5"/>
      <c r="H53" s="6"/>
    </row>
    <row r="54" spans="1:8" ht="12.75">
      <c r="A54" s="6"/>
      <c r="B54" s="4"/>
      <c r="C54" s="5"/>
      <c r="D54" s="5"/>
      <c r="E54" s="5"/>
      <c r="F54" s="5"/>
      <c r="G54" s="5"/>
      <c r="H54" s="6"/>
    </row>
    <row r="55" spans="1:8" ht="12.75">
      <c r="A55" s="6"/>
      <c r="B55" s="4"/>
      <c r="C55" s="5"/>
      <c r="D55" s="5"/>
      <c r="E55" s="5"/>
      <c r="F55" s="5"/>
      <c r="G55" s="5"/>
      <c r="H55" s="6"/>
    </row>
    <row r="56" spans="1:8" ht="12.75">
      <c r="A56" s="6"/>
      <c r="B56" s="4"/>
      <c r="C56" s="5"/>
      <c r="D56" s="5"/>
      <c r="E56" s="5"/>
      <c r="F56" s="5"/>
      <c r="G56" s="5"/>
      <c r="H56" s="6"/>
    </row>
    <row r="57" spans="1:8" ht="12.75">
      <c r="A57" s="6"/>
      <c r="B57" s="4"/>
      <c r="C57" s="5"/>
      <c r="D57" s="5"/>
      <c r="E57" s="5"/>
      <c r="F57" s="5"/>
      <c r="G57" s="5"/>
      <c r="H57" s="6"/>
    </row>
    <row r="58" spans="1:8" ht="12.75">
      <c r="A58" s="6"/>
      <c r="B58" s="4"/>
      <c r="C58" s="5"/>
      <c r="D58" s="5"/>
      <c r="E58" s="5"/>
      <c r="F58" s="5"/>
      <c r="G58" s="5"/>
      <c r="H58" s="6"/>
    </row>
    <row r="59" spans="1:8" ht="12.75">
      <c r="A59" s="6"/>
      <c r="B59" s="4"/>
      <c r="C59" s="5"/>
      <c r="D59" s="5"/>
      <c r="E59" s="5"/>
      <c r="F59" s="5"/>
      <c r="G59" s="5"/>
      <c r="H59" s="6"/>
    </row>
    <row r="60" spans="1:8" ht="12.75">
      <c r="A60" s="6"/>
      <c r="B60" s="4"/>
      <c r="C60" s="5"/>
      <c r="D60" s="5"/>
      <c r="E60" s="5"/>
      <c r="F60" s="5"/>
      <c r="G60" s="5"/>
      <c r="H60" s="6"/>
    </row>
    <row r="61" spans="1:8" ht="12.75">
      <c r="A61" s="6"/>
      <c r="B61" s="4"/>
      <c r="C61" s="5"/>
      <c r="D61" s="5"/>
      <c r="E61" s="5"/>
      <c r="F61" s="5"/>
      <c r="G61" s="5"/>
      <c r="H61" s="6"/>
    </row>
    <row r="62" spans="1:8" ht="12.75">
      <c r="A62" s="6"/>
      <c r="B62" s="4"/>
      <c r="C62" s="5"/>
      <c r="D62" s="5"/>
      <c r="E62" s="5"/>
      <c r="F62" s="5"/>
      <c r="G62" s="5"/>
      <c r="H62" s="6"/>
    </row>
    <row r="63" spans="1:8" ht="12.75">
      <c r="A63" s="6"/>
      <c r="B63" s="4"/>
      <c r="C63" s="5"/>
      <c r="D63" s="5"/>
      <c r="E63" s="5"/>
      <c r="F63" s="5"/>
      <c r="G63" s="5"/>
      <c r="H63" s="6"/>
    </row>
    <row r="64" spans="1:8" ht="12.75">
      <c r="A64" s="6"/>
      <c r="B64" s="4"/>
      <c r="C64" s="5"/>
      <c r="D64" s="5"/>
      <c r="E64" s="5"/>
      <c r="F64" s="5"/>
      <c r="G64" s="5"/>
      <c r="H64" s="6"/>
    </row>
    <row r="65" spans="1:8" ht="12.75">
      <c r="A65" s="6"/>
      <c r="B65" s="4"/>
      <c r="C65" s="5"/>
      <c r="D65" s="5"/>
      <c r="E65" s="5"/>
      <c r="F65" s="5"/>
      <c r="G65" s="5"/>
      <c r="H65" s="6"/>
    </row>
    <row r="66" spans="1:8" ht="12.75">
      <c r="A66" s="6"/>
      <c r="B66" s="4"/>
      <c r="C66" s="5"/>
      <c r="D66" s="5"/>
      <c r="E66" s="5"/>
      <c r="F66" s="5"/>
      <c r="G66" s="5"/>
      <c r="H66" s="6"/>
    </row>
    <row r="67" spans="1:8" ht="12.75">
      <c r="A67" s="6"/>
      <c r="B67" s="4"/>
      <c r="C67" s="5"/>
      <c r="D67" s="5"/>
      <c r="E67" s="5"/>
      <c r="F67" s="5"/>
      <c r="G67" s="5"/>
      <c r="H67" s="6"/>
    </row>
    <row r="68" spans="1:8" ht="12.75">
      <c r="A68" s="6"/>
      <c r="B68" s="4"/>
      <c r="C68" s="5"/>
      <c r="D68" s="5"/>
      <c r="E68" s="5"/>
      <c r="F68" s="5"/>
      <c r="G68" s="5"/>
      <c r="H68" s="6"/>
    </row>
    <row r="69" spans="1:8" ht="12.75">
      <c r="A69" s="6"/>
      <c r="B69" s="4"/>
      <c r="C69" s="5"/>
      <c r="D69" s="5"/>
      <c r="E69" s="5"/>
      <c r="F69" s="5"/>
      <c r="G69" s="5"/>
      <c r="H69" s="6"/>
    </row>
    <row r="70" spans="1:8" ht="12.75">
      <c r="A70" s="6"/>
      <c r="B70" s="4"/>
      <c r="C70" s="5"/>
      <c r="D70" s="5"/>
      <c r="E70" s="5"/>
      <c r="F70" s="5"/>
      <c r="G70" s="5"/>
      <c r="H70" s="6"/>
    </row>
    <row r="71" spans="1:8" ht="12.75">
      <c r="A71" s="6"/>
      <c r="B71" s="4"/>
      <c r="C71" s="5"/>
      <c r="D71" s="5"/>
      <c r="E71" s="5"/>
      <c r="F71" s="5"/>
      <c r="G71" s="5"/>
      <c r="H71" s="6"/>
    </row>
    <row r="72" spans="1:8" ht="12.75">
      <c r="A72" s="6"/>
      <c r="B72" s="4"/>
      <c r="C72" s="5"/>
      <c r="D72" s="5"/>
      <c r="E72" s="5"/>
      <c r="F72" s="5"/>
      <c r="G72" s="5"/>
      <c r="H72" s="6"/>
    </row>
    <row r="73" spans="1:8" ht="12.75">
      <c r="A73" s="6"/>
      <c r="B73" s="4"/>
      <c r="C73" s="5"/>
      <c r="D73" s="5"/>
      <c r="E73" s="5"/>
      <c r="F73" s="5"/>
      <c r="G73" s="5"/>
      <c r="H73" s="6"/>
    </row>
    <row r="74" spans="1:8" ht="12.75">
      <c r="A74" s="6"/>
      <c r="B74" s="4"/>
      <c r="C74" s="5"/>
      <c r="D74" s="5"/>
      <c r="E74" s="5"/>
      <c r="F74" s="5"/>
      <c r="G74" s="5"/>
      <c r="H74" s="6"/>
    </row>
    <row r="75" spans="1:8" ht="12.75">
      <c r="A75" s="6"/>
      <c r="B75" s="4"/>
      <c r="C75" s="5"/>
      <c r="D75" s="5"/>
      <c r="E75" s="5"/>
      <c r="F75" s="5"/>
      <c r="G75" s="5"/>
      <c r="H75" s="6"/>
    </row>
  </sheetData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J121"/>
  <sheetViews>
    <sheetView showGridLines="0" zoomScale="85" zoomScaleNormal="85" workbookViewId="0" topLeftCell="A1">
      <selection activeCell="A1" sqref="A1:N2"/>
    </sheetView>
  </sheetViews>
  <sheetFormatPr defaultColWidth="9.140625" defaultRowHeight="12.75"/>
  <cols>
    <col min="1" max="1" width="2.140625" style="0" customWidth="1"/>
    <col min="3" max="3" width="3.421875" style="0" customWidth="1"/>
    <col min="6" max="9" width="13.57421875" style="0" customWidth="1"/>
    <col min="10" max="10" width="2.140625" style="0" customWidth="1"/>
  </cols>
  <sheetData>
    <row r="1" spans="1:10" ht="12.7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</row>
    <row r="3" spans="2:9" ht="13.5" thickBot="1">
      <c r="B3" t="s">
        <v>60</v>
      </c>
      <c r="C3" s="40" t="str">
        <f>VLOOKUP(I3,COA,2,0)</f>
        <v>Cash</v>
      </c>
      <c r="H3" t="s">
        <v>67</v>
      </c>
      <c r="I3" s="40">
        <v>111</v>
      </c>
    </row>
    <row r="4" spans="1:10" ht="13.5" thickTop="1">
      <c r="A4" s="1"/>
      <c r="B4" s="78" t="s">
        <v>9</v>
      </c>
      <c r="C4" s="79"/>
      <c r="D4" s="75" t="s">
        <v>30</v>
      </c>
      <c r="E4" s="75" t="s">
        <v>29</v>
      </c>
      <c r="F4" s="75" t="s">
        <v>11</v>
      </c>
      <c r="G4" s="75" t="s">
        <v>12</v>
      </c>
      <c r="H4" s="77" t="s">
        <v>28</v>
      </c>
      <c r="I4" s="50"/>
      <c r="J4" s="3"/>
    </row>
    <row r="5" spans="1:10" ht="12.75">
      <c r="A5" s="4"/>
      <c r="B5" s="80"/>
      <c r="C5" s="81"/>
      <c r="D5" s="76"/>
      <c r="E5" s="76"/>
      <c r="F5" s="76"/>
      <c r="G5" s="76"/>
      <c r="H5" s="23" t="s">
        <v>11</v>
      </c>
      <c r="I5" s="23" t="s">
        <v>12</v>
      </c>
      <c r="J5" s="6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3.5" thickBot="1">
      <c r="A9" s="7"/>
      <c r="B9" s="8"/>
      <c r="C9" s="8"/>
      <c r="D9" s="8"/>
      <c r="E9" s="8"/>
      <c r="F9" s="8"/>
      <c r="G9" s="8"/>
      <c r="H9" s="8"/>
      <c r="I9" s="8"/>
      <c r="J9" s="9"/>
    </row>
    <row r="10" ht="13.5" thickTop="1"/>
    <row r="11" spans="2:9" ht="13.5" thickBot="1">
      <c r="B11" t="s">
        <v>60</v>
      </c>
      <c r="C11" s="40" t="str">
        <f>VLOOKUP(I11,COA,2,0)</f>
        <v>Office Equipment</v>
      </c>
      <c r="H11" t="s">
        <v>67</v>
      </c>
      <c r="I11" s="40">
        <v>124</v>
      </c>
    </row>
    <row r="12" spans="1:10" ht="13.5" thickTop="1">
      <c r="A12" s="1"/>
      <c r="B12" s="78" t="s">
        <v>9</v>
      </c>
      <c r="C12" s="79"/>
      <c r="D12" s="75" t="s">
        <v>30</v>
      </c>
      <c r="E12" s="75" t="s">
        <v>29</v>
      </c>
      <c r="F12" s="75" t="s">
        <v>11</v>
      </c>
      <c r="G12" s="75" t="s">
        <v>12</v>
      </c>
      <c r="H12" s="77" t="s">
        <v>28</v>
      </c>
      <c r="I12" s="50"/>
      <c r="J12" s="3"/>
    </row>
    <row r="13" spans="1:10" ht="12.75">
      <c r="A13" s="4"/>
      <c r="B13" s="80"/>
      <c r="C13" s="81"/>
      <c r="D13" s="76"/>
      <c r="E13" s="76"/>
      <c r="F13" s="76"/>
      <c r="G13" s="76"/>
      <c r="H13" s="23" t="s">
        <v>11</v>
      </c>
      <c r="I13" s="23" t="s">
        <v>12</v>
      </c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3.5" thickBot="1">
      <c r="A17" s="7"/>
      <c r="B17" s="8"/>
      <c r="C17" s="8"/>
      <c r="D17" s="8"/>
      <c r="E17" s="8"/>
      <c r="F17" s="8"/>
      <c r="G17" s="8"/>
      <c r="H17" s="8"/>
      <c r="I17" s="8"/>
      <c r="J17" s="9"/>
    </row>
    <row r="18" ht="13.5" thickTop="1"/>
    <row r="19" spans="2:9" ht="13.5" thickBot="1">
      <c r="B19" t="s">
        <v>60</v>
      </c>
      <c r="C19" s="40" t="str">
        <f>VLOOKUP(I19,COA,2,0)</f>
        <v>Accumulated Depreciation, Office Equipment</v>
      </c>
      <c r="H19" t="s">
        <v>67</v>
      </c>
      <c r="I19" s="40">
        <v>125</v>
      </c>
    </row>
    <row r="20" spans="1:10" ht="13.5" thickTop="1">
      <c r="A20" s="1"/>
      <c r="B20" s="78" t="s">
        <v>9</v>
      </c>
      <c r="C20" s="79"/>
      <c r="D20" s="75" t="s">
        <v>30</v>
      </c>
      <c r="E20" s="75" t="s">
        <v>29</v>
      </c>
      <c r="F20" s="75" t="s">
        <v>11</v>
      </c>
      <c r="G20" s="75" t="s">
        <v>12</v>
      </c>
      <c r="H20" s="77" t="s">
        <v>28</v>
      </c>
      <c r="I20" s="50"/>
      <c r="J20" s="3"/>
    </row>
    <row r="21" spans="1:10" ht="12.75">
      <c r="A21" s="4"/>
      <c r="B21" s="80"/>
      <c r="C21" s="81"/>
      <c r="D21" s="76"/>
      <c r="E21" s="76"/>
      <c r="F21" s="76"/>
      <c r="G21" s="76"/>
      <c r="H21" s="23" t="s">
        <v>11</v>
      </c>
      <c r="I21" s="23" t="s">
        <v>12</v>
      </c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3.5" thickBo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13.5" thickTop="1"/>
    <row r="27" spans="2:9" ht="13.5" thickBot="1">
      <c r="B27" t="s">
        <v>60</v>
      </c>
      <c r="C27" s="40" t="str">
        <f>VLOOKUP(I27,COA,2,0)</f>
        <v>Wages Payable</v>
      </c>
      <c r="H27" t="s">
        <v>67</v>
      </c>
      <c r="I27" s="40">
        <v>222</v>
      </c>
    </row>
    <row r="28" spans="1:10" ht="13.5" thickTop="1">
      <c r="A28" s="1"/>
      <c r="B28" s="78" t="s">
        <v>9</v>
      </c>
      <c r="C28" s="79"/>
      <c r="D28" s="75" t="s">
        <v>30</v>
      </c>
      <c r="E28" s="75" t="s">
        <v>29</v>
      </c>
      <c r="F28" s="75" t="s">
        <v>11</v>
      </c>
      <c r="G28" s="75" t="s">
        <v>12</v>
      </c>
      <c r="H28" s="77" t="s">
        <v>28</v>
      </c>
      <c r="I28" s="50"/>
      <c r="J28" s="3"/>
    </row>
    <row r="29" spans="1:10" ht="12.75">
      <c r="A29" s="4"/>
      <c r="B29" s="80"/>
      <c r="C29" s="81"/>
      <c r="D29" s="76"/>
      <c r="E29" s="76"/>
      <c r="F29" s="76"/>
      <c r="G29" s="76"/>
      <c r="H29" s="23" t="s">
        <v>11</v>
      </c>
      <c r="I29" s="23" t="s">
        <v>12</v>
      </c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3.5" thickBot="1">
      <c r="A33" s="7"/>
      <c r="B33" s="8"/>
      <c r="C33" s="8"/>
      <c r="D33" s="8"/>
      <c r="E33" s="8"/>
      <c r="F33" s="8"/>
      <c r="G33" s="8"/>
      <c r="H33" s="8"/>
      <c r="I33" s="8"/>
      <c r="J33" s="9"/>
    </row>
    <row r="34" ht="13.5" thickTop="1"/>
    <row r="35" spans="2:9" ht="13.5" thickBot="1">
      <c r="B35" t="s">
        <v>60</v>
      </c>
      <c r="C35" s="40" t="str">
        <f>VLOOKUP(I35,COA,2,0)</f>
        <v>K. Dunn, Capital</v>
      </c>
      <c r="H35" t="s">
        <v>67</v>
      </c>
      <c r="I35" s="40">
        <v>311</v>
      </c>
    </row>
    <row r="36" spans="1:10" ht="13.5" thickTop="1">
      <c r="A36" s="1"/>
      <c r="B36" s="78" t="s">
        <v>9</v>
      </c>
      <c r="C36" s="79"/>
      <c r="D36" s="75" t="s">
        <v>30</v>
      </c>
      <c r="E36" s="75" t="s">
        <v>29</v>
      </c>
      <c r="F36" s="75" t="s">
        <v>11</v>
      </c>
      <c r="G36" s="75" t="s">
        <v>12</v>
      </c>
      <c r="H36" s="77" t="s">
        <v>28</v>
      </c>
      <c r="I36" s="50"/>
      <c r="J36" s="3"/>
    </row>
    <row r="37" spans="1:10" ht="12.75">
      <c r="A37" s="4"/>
      <c r="B37" s="80"/>
      <c r="C37" s="81"/>
      <c r="D37" s="76"/>
      <c r="E37" s="76"/>
      <c r="F37" s="76"/>
      <c r="G37" s="76"/>
      <c r="H37" s="23" t="s">
        <v>11</v>
      </c>
      <c r="I37" s="23" t="s">
        <v>12</v>
      </c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3.5" thickBot="1">
      <c r="A41" s="7"/>
      <c r="B41" s="8"/>
      <c r="C41" s="8"/>
      <c r="D41" s="8"/>
      <c r="E41" s="8"/>
      <c r="F41" s="8"/>
      <c r="G41" s="8"/>
      <c r="H41" s="8"/>
      <c r="I41" s="8"/>
      <c r="J41" s="9"/>
    </row>
    <row r="42" ht="13.5" thickTop="1"/>
    <row r="43" spans="2:9" ht="13.5" thickBot="1">
      <c r="B43" t="s">
        <v>60</v>
      </c>
      <c r="C43" s="40" t="str">
        <f>VLOOKUP(I43,COA,2,0)</f>
        <v>K. Dunn, Drawing</v>
      </c>
      <c r="H43" t="s">
        <v>67</v>
      </c>
      <c r="I43" s="40">
        <v>312</v>
      </c>
    </row>
    <row r="44" spans="1:10" ht="13.5" thickTop="1">
      <c r="A44" s="1"/>
      <c r="B44" s="78" t="s">
        <v>9</v>
      </c>
      <c r="C44" s="79"/>
      <c r="D44" s="75" t="s">
        <v>30</v>
      </c>
      <c r="E44" s="75" t="s">
        <v>29</v>
      </c>
      <c r="F44" s="75" t="s">
        <v>11</v>
      </c>
      <c r="G44" s="75" t="s">
        <v>12</v>
      </c>
      <c r="H44" s="77" t="s">
        <v>28</v>
      </c>
      <c r="I44" s="50"/>
      <c r="J44" s="3"/>
    </row>
    <row r="45" spans="1:10" ht="12.75">
      <c r="A45" s="4"/>
      <c r="B45" s="80"/>
      <c r="C45" s="81"/>
      <c r="D45" s="76"/>
      <c r="E45" s="76"/>
      <c r="F45" s="76"/>
      <c r="G45" s="76"/>
      <c r="H45" s="23" t="s">
        <v>11</v>
      </c>
      <c r="I45" s="23" t="s">
        <v>12</v>
      </c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3.5" thickBot="1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ht="13.5" thickTop="1"/>
    <row r="51" spans="2:9" ht="13.5" thickBot="1">
      <c r="B51" t="s">
        <v>60</v>
      </c>
      <c r="C51" s="40" t="str">
        <f>VLOOKUP(I51,COA,2,0)</f>
        <v>Income Summary</v>
      </c>
      <c r="H51" t="s">
        <v>67</v>
      </c>
      <c r="I51" s="40">
        <v>313</v>
      </c>
    </row>
    <row r="52" spans="1:10" ht="13.5" thickTop="1">
      <c r="A52" s="1"/>
      <c r="B52" s="78" t="s">
        <v>9</v>
      </c>
      <c r="C52" s="79"/>
      <c r="D52" s="75" t="s">
        <v>30</v>
      </c>
      <c r="E52" s="75" t="s">
        <v>29</v>
      </c>
      <c r="F52" s="75" t="s">
        <v>11</v>
      </c>
      <c r="G52" s="75" t="s">
        <v>12</v>
      </c>
      <c r="H52" s="77" t="s">
        <v>28</v>
      </c>
      <c r="I52" s="50"/>
      <c r="J52" s="3"/>
    </row>
    <row r="53" spans="1:10" ht="12.75">
      <c r="A53" s="4"/>
      <c r="B53" s="80"/>
      <c r="C53" s="81"/>
      <c r="D53" s="76"/>
      <c r="E53" s="76"/>
      <c r="F53" s="76"/>
      <c r="G53" s="76"/>
      <c r="H53" s="23" t="s">
        <v>11</v>
      </c>
      <c r="I53" s="23" t="s">
        <v>12</v>
      </c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3.5" thickBot="1">
      <c r="A57" s="7"/>
      <c r="B57" s="8"/>
      <c r="C57" s="8"/>
      <c r="D57" s="8"/>
      <c r="E57" s="8"/>
      <c r="F57" s="8"/>
      <c r="G57" s="8"/>
      <c r="H57" s="8"/>
      <c r="I57" s="8"/>
      <c r="J57" s="9"/>
    </row>
    <row r="58" ht="13.5" thickTop="1"/>
    <row r="59" spans="2:9" ht="13.5" thickBot="1">
      <c r="B59" t="s">
        <v>60</v>
      </c>
      <c r="C59" s="40" t="str">
        <f>VLOOKUP(I59,COA,2,0)</f>
        <v>Fees Earned</v>
      </c>
      <c r="H59" t="s">
        <v>67</v>
      </c>
      <c r="I59" s="40">
        <v>411</v>
      </c>
    </row>
    <row r="60" spans="1:10" ht="13.5" thickTop="1">
      <c r="A60" s="1"/>
      <c r="B60" s="78" t="s">
        <v>9</v>
      </c>
      <c r="C60" s="79"/>
      <c r="D60" s="75" t="s">
        <v>30</v>
      </c>
      <c r="E60" s="75" t="s">
        <v>29</v>
      </c>
      <c r="F60" s="75" t="s">
        <v>11</v>
      </c>
      <c r="G60" s="75" t="s">
        <v>12</v>
      </c>
      <c r="H60" s="77" t="s">
        <v>28</v>
      </c>
      <c r="I60" s="50"/>
      <c r="J60" s="3"/>
    </row>
    <row r="61" spans="1:10" ht="12.75">
      <c r="A61" s="4"/>
      <c r="B61" s="80"/>
      <c r="C61" s="81"/>
      <c r="D61" s="76"/>
      <c r="E61" s="76"/>
      <c r="F61" s="76"/>
      <c r="G61" s="76"/>
      <c r="H61" s="23" t="s">
        <v>11</v>
      </c>
      <c r="I61" s="23" t="s">
        <v>12</v>
      </c>
      <c r="J61" s="6"/>
    </row>
    <row r="62" spans="1:10" ht="12.75">
      <c r="A62" s="4"/>
      <c r="B62" s="5"/>
      <c r="C62" s="5"/>
      <c r="D62" s="5"/>
      <c r="E62" s="5"/>
      <c r="F62" s="5"/>
      <c r="G62" s="5"/>
      <c r="H62" s="5"/>
      <c r="I62" s="5"/>
      <c r="J62" s="6"/>
    </row>
    <row r="63" spans="1:10" ht="12.75">
      <c r="A63" s="4"/>
      <c r="B63" s="5"/>
      <c r="C63" s="5"/>
      <c r="D63" s="5"/>
      <c r="E63" s="5"/>
      <c r="F63" s="5"/>
      <c r="G63" s="5"/>
      <c r="H63" s="5"/>
      <c r="I63" s="5"/>
      <c r="J63" s="6"/>
    </row>
    <row r="64" spans="1:10" ht="12.75">
      <c r="A64" s="4"/>
      <c r="B64" s="5"/>
      <c r="C64" s="5"/>
      <c r="D64" s="5"/>
      <c r="E64" s="5"/>
      <c r="F64" s="5"/>
      <c r="G64" s="5"/>
      <c r="H64" s="5"/>
      <c r="I64" s="5"/>
      <c r="J64" s="6"/>
    </row>
    <row r="65" spans="1:10" ht="13.5" thickBot="1">
      <c r="A65" s="7"/>
      <c r="B65" s="8"/>
      <c r="C65" s="8"/>
      <c r="D65" s="8"/>
      <c r="E65" s="8"/>
      <c r="F65" s="8"/>
      <c r="G65" s="8"/>
      <c r="H65" s="8"/>
      <c r="I65" s="8"/>
      <c r="J65" s="9"/>
    </row>
    <row r="66" ht="13.5" thickTop="1"/>
    <row r="67" spans="2:9" ht="13.5" thickBot="1">
      <c r="B67" t="s">
        <v>60</v>
      </c>
      <c r="C67" s="40" t="str">
        <f>VLOOKUP(I67,COA,2,0)</f>
        <v>Wages Expense</v>
      </c>
      <c r="H67" t="s">
        <v>67</v>
      </c>
      <c r="I67" s="40">
        <v>511</v>
      </c>
    </row>
    <row r="68" spans="1:10" ht="13.5" thickTop="1">
      <c r="A68" s="1"/>
      <c r="B68" s="78" t="s">
        <v>9</v>
      </c>
      <c r="C68" s="79"/>
      <c r="D68" s="75" t="s">
        <v>30</v>
      </c>
      <c r="E68" s="75" t="s">
        <v>29</v>
      </c>
      <c r="F68" s="75" t="s">
        <v>11</v>
      </c>
      <c r="G68" s="75" t="s">
        <v>12</v>
      </c>
      <c r="H68" s="77" t="s">
        <v>28</v>
      </c>
      <c r="I68" s="50"/>
      <c r="J68" s="3"/>
    </row>
    <row r="69" spans="1:10" ht="12.75">
      <c r="A69" s="4"/>
      <c r="B69" s="80"/>
      <c r="C69" s="81"/>
      <c r="D69" s="76"/>
      <c r="E69" s="76"/>
      <c r="F69" s="76"/>
      <c r="G69" s="76"/>
      <c r="H69" s="23" t="s">
        <v>11</v>
      </c>
      <c r="I69" s="23" t="s">
        <v>12</v>
      </c>
      <c r="J69" s="6"/>
    </row>
    <row r="70" spans="1:10" ht="12.75">
      <c r="A70" s="4"/>
      <c r="B70" s="5"/>
      <c r="C70" s="5"/>
      <c r="D70" s="5"/>
      <c r="E70" s="5"/>
      <c r="F70" s="5"/>
      <c r="G70" s="5"/>
      <c r="H70" s="5"/>
      <c r="I70" s="5"/>
      <c r="J70" s="6"/>
    </row>
    <row r="71" spans="1:10" ht="12.75">
      <c r="A71" s="4"/>
      <c r="B71" s="5"/>
      <c r="C71" s="5"/>
      <c r="D71" s="5"/>
      <c r="E71" s="5"/>
      <c r="F71" s="5"/>
      <c r="G71" s="5"/>
      <c r="H71" s="5"/>
      <c r="I71" s="5"/>
      <c r="J71" s="6"/>
    </row>
    <row r="72" spans="1:10" ht="12.75">
      <c r="A72" s="4"/>
      <c r="B72" s="5"/>
      <c r="C72" s="5"/>
      <c r="D72" s="5"/>
      <c r="E72" s="5"/>
      <c r="F72" s="5"/>
      <c r="G72" s="5"/>
      <c r="H72" s="5"/>
      <c r="I72" s="5"/>
      <c r="J72" s="6"/>
    </row>
    <row r="73" spans="1:10" ht="13.5" thickBot="1">
      <c r="A73" s="7"/>
      <c r="B73" s="8"/>
      <c r="C73" s="8"/>
      <c r="D73" s="8"/>
      <c r="E73" s="8"/>
      <c r="F73" s="8"/>
      <c r="G73" s="8"/>
      <c r="H73" s="8"/>
      <c r="I73" s="8"/>
      <c r="J73" s="9"/>
    </row>
    <row r="74" ht="13.5" thickTop="1"/>
    <row r="75" spans="2:9" ht="13.5" thickBot="1">
      <c r="B75" t="s">
        <v>60</v>
      </c>
      <c r="C75" s="40" t="str">
        <f>VLOOKUP(I75,COA,2,0)</f>
        <v>Rent Expense</v>
      </c>
      <c r="H75" t="s">
        <v>67</v>
      </c>
      <c r="I75" s="40">
        <v>512</v>
      </c>
    </row>
    <row r="76" spans="1:10" ht="13.5" thickTop="1">
      <c r="A76" s="1"/>
      <c r="B76" s="78" t="s">
        <v>9</v>
      </c>
      <c r="C76" s="79"/>
      <c r="D76" s="75" t="s">
        <v>30</v>
      </c>
      <c r="E76" s="75" t="s">
        <v>29</v>
      </c>
      <c r="F76" s="75" t="s">
        <v>11</v>
      </c>
      <c r="G76" s="75" t="s">
        <v>12</v>
      </c>
      <c r="H76" s="77" t="s">
        <v>28</v>
      </c>
      <c r="I76" s="50"/>
      <c r="J76" s="3"/>
    </row>
    <row r="77" spans="1:10" ht="12.75">
      <c r="A77" s="4"/>
      <c r="B77" s="80"/>
      <c r="C77" s="81"/>
      <c r="D77" s="76"/>
      <c r="E77" s="76"/>
      <c r="F77" s="76"/>
      <c r="G77" s="76"/>
      <c r="H77" s="23" t="s">
        <v>11</v>
      </c>
      <c r="I77" s="23" t="s">
        <v>12</v>
      </c>
      <c r="J77" s="6"/>
    </row>
    <row r="78" spans="1:10" ht="12.75">
      <c r="A78" s="4"/>
      <c r="B78" s="5"/>
      <c r="C78" s="5"/>
      <c r="D78" s="5"/>
      <c r="E78" s="5"/>
      <c r="F78" s="5"/>
      <c r="G78" s="5"/>
      <c r="H78" s="5"/>
      <c r="I78" s="5"/>
      <c r="J78" s="6"/>
    </row>
    <row r="79" spans="1:10" ht="12.75">
      <c r="A79" s="4"/>
      <c r="B79" s="5"/>
      <c r="C79" s="5"/>
      <c r="D79" s="5"/>
      <c r="E79" s="5"/>
      <c r="F79" s="5"/>
      <c r="G79" s="5"/>
      <c r="H79" s="5"/>
      <c r="I79" s="5"/>
      <c r="J79" s="6"/>
    </row>
    <row r="80" spans="1:10" ht="12.75">
      <c r="A80" s="4"/>
      <c r="B80" s="5"/>
      <c r="C80" s="5"/>
      <c r="D80" s="5"/>
      <c r="E80" s="5"/>
      <c r="F80" s="5"/>
      <c r="G80" s="5"/>
      <c r="H80" s="5"/>
      <c r="I80" s="5"/>
      <c r="J80" s="6"/>
    </row>
    <row r="81" spans="1:10" ht="13.5" thickBot="1">
      <c r="A81" s="7"/>
      <c r="B81" s="8"/>
      <c r="C81" s="8"/>
      <c r="D81" s="8"/>
      <c r="E81" s="8"/>
      <c r="F81" s="8"/>
      <c r="G81" s="8"/>
      <c r="H81" s="8"/>
      <c r="I81" s="8"/>
      <c r="J81" s="9"/>
    </row>
    <row r="82" ht="13.5" thickTop="1"/>
    <row r="83" spans="2:9" ht="13.5" thickBot="1">
      <c r="B83" t="s">
        <v>60</v>
      </c>
      <c r="C83" s="40" t="str">
        <f>VLOOKUP(I83,COA,2,0)</f>
        <v>Office Supplies Expense</v>
      </c>
      <c r="H83" t="s">
        <v>67</v>
      </c>
      <c r="I83" s="40">
        <v>513</v>
      </c>
    </row>
    <row r="84" spans="1:10" ht="13.5" thickTop="1">
      <c r="A84" s="1"/>
      <c r="B84" s="78" t="s">
        <v>9</v>
      </c>
      <c r="C84" s="79"/>
      <c r="D84" s="75" t="s">
        <v>30</v>
      </c>
      <c r="E84" s="75" t="s">
        <v>29</v>
      </c>
      <c r="F84" s="75" t="s">
        <v>11</v>
      </c>
      <c r="G84" s="75" t="s">
        <v>12</v>
      </c>
      <c r="H84" s="77" t="s">
        <v>28</v>
      </c>
      <c r="I84" s="50"/>
      <c r="J84" s="3"/>
    </row>
    <row r="85" spans="1:10" ht="12.75">
      <c r="A85" s="4"/>
      <c r="B85" s="80"/>
      <c r="C85" s="81"/>
      <c r="D85" s="76"/>
      <c r="E85" s="76"/>
      <c r="F85" s="76"/>
      <c r="G85" s="76"/>
      <c r="H85" s="23" t="s">
        <v>11</v>
      </c>
      <c r="I85" s="23" t="s">
        <v>12</v>
      </c>
      <c r="J85" s="6"/>
    </row>
    <row r="86" spans="1:10" ht="12.75">
      <c r="A86" s="4"/>
      <c r="B86" s="5"/>
      <c r="C86" s="5"/>
      <c r="D86" s="5"/>
      <c r="E86" s="5"/>
      <c r="F86" s="5"/>
      <c r="G86" s="5"/>
      <c r="H86" s="5"/>
      <c r="I86" s="5"/>
      <c r="J86" s="6"/>
    </row>
    <row r="87" spans="1:10" ht="12.75">
      <c r="A87" s="4"/>
      <c r="B87" s="5"/>
      <c r="C87" s="5"/>
      <c r="D87" s="5"/>
      <c r="E87" s="5"/>
      <c r="F87" s="5"/>
      <c r="G87" s="5"/>
      <c r="H87" s="5"/>
      <c r="I87" s="5"/>
      <c r="J87" s="6"/>
    </row>
    <row r="88" spans="1:10" ht="12.75">
      <c r="A88" s="4"/>
      <c r="B88" s="5"/>
      <c r="C88" s="5"/>
      <c r="D88" s="5"/>
      <c r="E88" s="5"/>
      <c r="F88" s="5"/>
      <c r="G88" s="5"/>
      <c r="H88" s="5"/>
      <c r="I88" s="5"/>
      <c r="J88" s="6"/>
    </row>
    <row r="89" spans="1:10" ht="13.5" thickBot="1">
      <c r="A89" s="7"/>
      <c r="B89" s="8"/>
      <c r="C89" s="8"/>
      <c r="D89" s="8"/>
      <c r="E89" s="8"/>
      <c r="F89" s="8"/>
      <c r="G89" s="8"/>
      <c r="H89" s="8"/>
      <c r="I89" s="8"/>
      <c r="J89" s="9"/>
    </row>
    <row r="90" ht="13.5" thickTop="1"/>
    <row r="91" spans="2:9" ht="13.5" thickBot="1">
      <c r="B91" t="s">
        <v>60</v>
      </c>
      <c r="C91" s="40" t="str">
        <f>VLOOKUP(I91,COA,2,0)</f>
        <v>Depreciation Expense, Office Equipment</v>
      </c>
      <c r="H91" t="s">
        <v>67</v>
      </c>
      <c r="I91" s="40">
        <v>514</v>
      </c>
    </row>
    <row r="92" spans="1:10" ht="13.5" thickTop="1">
      <c r="A92" s="1"/>
      <c r="B92" s="78" t="s">
        <v>9</v>
      </c>
      <c r="C92" s="79"/>
      <c r="D92" s="75" t="s">
        <v>30</v>
      </c>
      <c r="E92" s="75" t="s">
        <v>29</v>
      </c>
      <c r="F92" s="75" t="s">
        <v>11</v>
      </c>
      <c r="G92" s="75" t="s">
        <v>12</v>
      </c>
      <c r="H92" s="77" t="s">
        <v>28</v>
      </c>
      <c r="I92" s="50"/>
      <c r="J92" s="3"/>
    </row>
    <row r="93" spans="1:10" ht="12.75">
      <c r="A93" s="4"/>
      <c r="B93" s="80"/>
      <c r="C93" s="81"/>
      <c r="D93" s="76"/>
      <c r="E93" s="76"/>
      <c r="F93" s="76"/>
      <c r="G93" s="76"/>
      <c r="H93" s="23" t="s">
        <v>11</v>
      </c>
      <c r="I93" s="23" t="s">
        <v>12</v>
      </c>
      <c r="J93" s="6"/>
    </row>
    <row r="94" spans="1:10" ht="12.75">
      <c r="A94" s="4"/>
      <c r="B94" s="5"/>
      <c r="C94" s="5"/>
      <c r="D94" s="5"/>
      <c r="E94" s="5"/>
      <c r="F94" s="5"/>
      <c r="G94" s="5"/>
      <c r="H94" s="5"/>
      <c r="I94" s="5"/>
      <c r="J94" s="6"/>
    </row>
    <row r="95" spans="1:10" ht="12.75">
      <c r="A95" s="4"/>
      <c r="B95" s="5"/>
      <c r="C95" s="5"/>
      <c r="D95" s="5"/>
      <c r="E95" s="5"/>
      <c r="F95" s="5"/>
      <c r="G95" s="5"/>
      <c r="H95" s="5"/>
      <c r="I95" s="5"/>
      <c r="J95" s="6"/>
    </row>
    <row r="96" spans="1:10" ht="12.75">
      <c r="A96" s="4"/>
      <c r="B96" s="5"/>
      <c r="C96" s="5"/>
      <c r="D96" s="5"/>
      <c r="E96" s="5"/>
      <c r="F96" s="5"/>
      <c r="G96" s="5"/>
      <c r="H96" s="5"/>
      <c r="I96" s="5"/>
      <c r="J96" s="6"/>
    </row>
    <row r="97" spans="1:10" ht="13.5" thickBot="1">
      <c r="A97" s="7"/>
      <c r="B97" s="8"/>
      <c r="C97" s="8"/>
      <c r="D97" s="8"/>
      <c r="E97" s="8"/>
      <c r="F97" s="8"/>
      <c r="G97" s="8"/>
      <c r="H97" s="8"/>
      <c r="I97" s="8"/>
      <c r="J97" s="9"/>
    </row>
    <row r="98" ht="13.5" thickTop="1"/>
    <row r="99" spans="2:9" ht="13.5" thickBot="1">
      <c r="B99" t="s">
        <v>60</v>
      </c>
      <c r="C99" s="40" t="str">
        <f>VLOOKUP(I99,COA,2,0)</f>
        <v>Telephone Expense</v>
      </c>
      <c r="H99" t="s">
        <v>67</v>
      </c>
      <c r="I99" s="40">
        <v>515</v>
      </c>
    </row>
    <row r="100" spans="1:10" ht="13.5" thickTop="1">
      <c r="A100" s="1"/>
      <c r="B100" s="78" t="s">
        <v>9</v>
      </c>
      <c r="C100" s="79"/>
      <c r="D100" s="75" t="s">
        <v>30</v>
      </c>
      <c r="E100" s="75" t="s">
        <v>29</v>
      </c>
      <c r="F100" s="75" t="s">
        <v>11</v>
      </c>
      <c r="G100" s="75" t="s">
        <v>12</v>
      </c>
      <c r="H100" s="77" t="s">
        <v>28</v>
      </c>
      <c r="I100" s="50"/>
      <c r="J100" s="3"/>
    </row>
    <row r="101" spans="1:10" ht="12.75">
      <c r="A101" s="4"/>
      <c r="B101" s="80"/>
      <c r="C101" s="81"/>
      <c r="D101" s="76"/>
      <c r="E101" s="76"/>
      <c r="F101" s="76"/>
      <c r="G101" s="76"/>
      <c r="H101" s="23" t="s">
        <v>11</v>
      </c>
      <c r="I101" s="23" t="s">
        <v>12</v>
      </c>
      <c r="J101" s="6"/>
    </row>
    <row r="102" spans="1:10" ht="12.75">
      <c r="A102" s="4"/>
      <c r="B102" s="5"/>
      <c r="C102" s="5"/>
      <c r="D102" s="5"/>
      <c r="E102" s="5"/>
      <c r="F102" s="5"/>
      <c r="G102" s="5"/>
      <c r="H102" s="5"/>
      <c r="I102" s="5"/>
      <c r="J102" s="6"/>
    </row>
    <row r="103" spans="1:10" ht="12.75">
      <c r="A103" s="4"/>
      <c r="B103" s="5"/>
      <c r="C103" s="5"/>
      <c r="D103" s="5"/>
      <c r="E103" s="5"/>
      <c r="F103" s="5"/>
      <c r="G103" s="5"/>
      <c r="H103" s="5"/>
      <c r="I103" s="5"/>
      <c r="J103" s="6"/>
    </row>
    <row r="104" spans="1:10" ht="12.75">
      <c r="A104" s="4"/>
      <c r="B104" s="5"/>
      <c r="C104" s="5"/>
      <c r="D104" s="5"/>
      <c r="E104" s="5"/>
      <c r="F104" s="5"/>
      <c r="G104" s="5"/>
      <c r="H104" s="5"/>
      <c r="I104" s="5"/>
      <c r="J104" s="6"/>
    </row>
    <row r="105" spans="1:10" ht="13.5" thickBot="1">
      <c r="A105" s="7"/>
      <c r="B105" s="8"/>
      <c r="C105" s="8"/>
      <c r="D105" s="8"/>
      <c r="E105" s="8"/>
      <c r="F105" s="8"/>
      <c r="G105" s="8"/>
      <c r="H105" s="8"/>
      <c r="I105" s="8"/>
      <c r="J105" s="9"/>
    </row>
    <row r="106" ht="13.5" thickTop="1"/>
    <row r="107" spans="2:9" ht="13.5" thickBot="1">
      <c r="B107" t="s">
        <v>60</v>
      </c>
      <c r="C107" s="40" t="str">
        <f>VLOOKUP(I107,COA,2,0)</f>
        <v>Advertising Expense</v>
      </c>
      <c r="H107" t="s">
        <v>67</v>
      </c>
      <c r="I107" s="40">
        <v>516</v>
      </c>
    </row>
    <row r="108" spans="1:10" ht="13.5" thickTop="1">
      <c r="A108" s="1"/>
      <c r="B108" s="78" t="s">
        <v>9</v>
      </c>
      <c r="C108" s="79"/>
      <c r="D108" s="75" t="s">
        <v>30</v>
      </c>
      <c r="E108" s="75" t="s">
        <v>29</v>
      </c>
      <c r="F108" s="75" t="s">
        <v>11</v>
      </c>
      <c r="G108" s="75" t="s">
        <v>12</v>
      </c>
      <c r="H108" s="77" t="s">
        <v>28</v>
      </c>
      <c r="I108" s="50"/>
      <c r="J108" s="3"/>
    </row>
    <row r="109" spans="1:10" ht="12.75">
      <c r="A109" s="4"/>
      <c r="B109" s="80"/>
      <c r="C109" s="81"/>
      <c r="D109" s="76"/>
      <c r="E109" s="76"/>
      <c r="F109" s="76"/>
      <c r="G109" s="76"/>
      <c r="H109" s="23" t="s">
        <v>11</v>
      </c>
      <c r="I109" s="23" t="s">
        <v>12</v>
      </c>
      <c r="J109" s="6"/>
    </row>
    <row r="110" spans="1:10" ht="12.75">
      <c r="A110" s="4"/>
      <c r="B110" s="5"/>
      <c r="C110" s="5"/>
      <c r="D110" s="5"/>
      <c r="E110" s="5"/>
      <c r="F110" s="5"/>
      <c r="G110" s="5"/>
      <c r="H110" s="5"/>
      <c r="I110" s="5"/>
      <c r="J110" s="6"/>
    </row>
    <row r="111" spans="1:10" ht="12.75">
      <c r="A111" s="4"/>
      <c r="B111" s="5"/>
      <c r="C111" s="5"/>
      <c r="D111" s="5"/>
      <c r="E111" s="5"/>
      <c r="F111" s="5"/>
      <c r="G111" s="5"/>
      <c r="H111" s="5"/>
      <c r="I111" s="5"/>
      <c r="J111" s="6"/>
    </row>
    <row r="112" spans="1:10" ht="12.75">
      <c r="A112" s="4"/>
      <c r="B112" s="5"/>
      <c r="C112" s="5"/>
      <c r="D112" s="5"/>
      <c r="E112" s="5"/>
      <c r="F112" s="5"/>
      <c r="G112" s="5"/>
      <c r="H112" s="5"/>
      <c r="I112" s="5"/>
      <c r="J112" s="6"/>
    </row>
    <row r="113" spans="1:10" ht="13.5" thickBot="1">
      <c r="A113" s="7"/>
      <c r="B113" s="8"/>
      <c r="C113" s="8"/>
      <c r="D113" s="8"/>
      <c r="E113" s="8"/>
      <c r="F113" s="8"/>
      <c r="G113" s="8"/>
      <c r="H113" s="8"/>
      <c r="I113" s="8"/>
      <c r="J113" s="9"/>
    </row>
    <row r="114" ht="13.5" thickTop="1"/>
    <row r="115" spans="2:9" ht="13.5" thickBot="1">
      <c r="B115" t="s">
        <v>60</v>
      </c>
      <c r="C115" s="40" t="str">
        <f>VLOOKUP(I115,COA,2,0)</f>
        <v>Miscellaneous Expense</v>
      </c>
      <c r="H115" t="s">
        <v>67</v>
      </c>
      <c r="I115" s="40">
        <v>519</v>
      </c>
    </row>
    <row r="116" spans="1:10" ht="13.5" thickTop="1">
      <c r="A116" s="1"/>
      <c r="B116" s="78" t="s">
        <v>9</v>
      </c>
      <c r="C116" s="79"/>
      <c r="D116" s="75" t="s">
        <v>30</v>
      </c>
      <c r="E116" s="75" t="s">
        <v>29</v>
      </c>
      <c r="F116" s="75" t="s">
        <v>11</v>
      </c>
      <c r="G116" s="75" t="s">
        <v>12</v>
      </c>
      <c r="H116" s="77" t="s">
        <v>28</v>
      </c>
      <c r="I116" s="50"/>
      <c r="J116" s="3"/>
    </row>
    <row r="117" spans="1:10" ht="12.75">
      <c r="A117" s="4"/>
      <c r="B117" s="80"/>
      <c r="C117" s="81"/>
      <c r="D117" s="76"/>
      <c r="E117" s="76"/>
      <c r="F117" s="76"/>
      <c r="G117" s="76"/>
      <c r="H117" s="23" t="s">
        <v>11</v>
      </c>
      <c r="I117" s="23" t="s">
        <v>12</v>
      </c>
      <c r="J117" s="6"/>
    </row>
    <row r="118" spans="1:10" ht="12.75">
      <c r="A118" s="4"/>
      <c r="B118" s="5"/>
      <c r="C118" s="5"/>
      <c r="D118" s="5"/>
      <c r="E118" s="5"/>
      <c r="F118" s="5"/>
      <c r="G118" s="5"/>
      <c r="H118" s="5"/>
      <c r="I118" s="5"/>
      <c r="J118" s="6"/>
    </row>
    <row r="119" spans="1:10" ht="12.75">
      <c r="A119" s="4"/>
      <c r="B119" s="5"/>
      <c r="C119" s="5"/>
      <c r="D119" s="5"/>
      <c r="E119" s="5"/>
      <c r="F119" s="5"/>
      <c r="G119" s="5"/>
      <c r="H119" s="5"/>
      <c r="I119" s="5"/>
      <c r="J119" s="6"/>
    </row>
    <row r="120" spans="1:10" ht="12.75">
      <c r="A120" s="4"/>
      <c r="B120" s="5"/>
      <c r="C120" s="5"/>
      <c r="D120" s="5"/>
      <c r="E120" s="5"/>
      <c r="F120" s="5"/>
      <c r="G120" s="5"/>
      <c r="H120" s="5"/>
      <c r="I120" s="5"/>
      <c r="J120" s="6"/>
    </row>
    <row r="121" spans="1:10" ht="13.5" thickBot="1">
      <c r="A121" s="7"/>
      <c r="B121" s="8"/>
      <c r="C121" s="8"/>
      <c r="D121" s="8"/>
      <c r="E121" s="8"/>
      <c r="F121" s="8"/>
      <c r="G121" s="8"/>
      <c r="H121" s="8"/>
      <c r="I121" s="8"/>
      <c r="J121" s="9"/>
    </row>
    <row r="122" ht="13.5" thickTop="1"/>
  </sheetData>
  <mergeCells count="90">
    <mergeCell ref="H4:I4"/>
    <mergeCell ref="F4:F5"/>
    <mergeCell ref="G4:G5"/>
    <mergeCell ref="E4:E5"/>
    <mergeCell ref="D4:D5"/>
    <mergeCell ref="B4:C5"/>
    <mergeCell ref="B12:C13"/>
    <mergeCell ref="D12:D13"/>
    <mergeCell ref="E12:E13"/>
    <mergeCell ref="F12:F13"/>
    <mergeCell ref="G12:G13"/>
    <mergeCell ref="H12:I12"/>
    <mergeCell ref="B20:C21"/>
    <mergeCell ref="D20:D21"/>
    <mergeCell ref="E20:E21"/>
    <mergeCell ref="F20:F21"/>
    <mergeCell ref="B28:C29"/>
    <mergeCell ref="D28:D29"/>
    <mergeCell ref="E28:E29"/>
    <mergeCell ref="F28:F29"/>
    <mergeCell ref="E36:E37"/>
    <mergeCell ref="F36:F37"/>
    <mergeCell ref="G20:G21"/>
    <mergeCell ref="H20:I20"/>
    <mergeCell ref="G28:G29"/>
    <mergeCell ref="H28:I28"/>
    <mergeCell ref="G36:G37"/>
    <mergeCell ref="H36:I36"/>
    <mergeCell ref="B44:C45"/>
    <mergeCell ref="D44:D45"/>
    <mergeCell ref="E44:E45"/>
    <mergeCell ref="F44:F45"/>
    <mergeCell ref="G44:G45"/>
    <mergeCell ref="H44:I44"/>
    <mergeCell ref="B36:C37"/>
    <mergeCell ref="D36:D37"/>
    <mergeCell ref="B52:C53"/>
    <mergeCell ref="D52:D53"/>
    <mergeCell ref="E52:E53"/>
    <mergeCell ref="F52:F53"/>
    <mergeCell ref="B60:C61"/>
    <mergeCell ref="D60:D61"/>
    <mergeCell ref="E60:E61"/>
    <mergeCell ref="F60:F61"/>
    <mergeCell ref="E68:E69"/>
    <mergeCell ref="F68:F69"/>
    <mergeCell ref="G52:G53"/>
    <mergeCell ref="H52:I52"/>
    <mergeCell ref="G60:G61"/>
    <mergeCell ref="H60:I60"/>
    <mergeCell ref="G68:G69"/>
    <mergeCell ref="H68:I68"/>
    <mergeCell ref="B76:C77"/>
    <mergeCell ref="D76:D77"/>
    <mergeCell ref="E76:E77"/>
    <mergeCell ref="F76:F77"/>
    <mergeCell ref="G76:G77"/>
    <mergeCell ref="H76:I76"/>
    <mergeCell ref="B68:C69"/>
    <mergeCell ref="D68:D69"/>
    <mergeCell ref="B84:C85"/>
    <mergeCell ref="D84:D85"/>
    <mergeCell ref="E84:E85"/>
    <mergeCell ref="F84:F85"/>
    <mergeCell ref="B92:C93"/>
    <mergeCell ref="D92:D93"/>
    <mergeCell ref="E92:E93"/>
    <mergeCell ref="F92:F93"/>
    <mergeCell ref="E100:E101"/>
    <mergeCell ref="F100:F101"/>
    <mergeCell ref="G84:G85"/>
    <mergeCell ref="H84:I84"/>
    <mergeCell ref="G92:G93"/>
    <mergeCell ref="H92:I92"/>
    <mergeCell ref="G100:G101"/>
    <mergeCell ref="H100:I100"/>
    <mergeCell ref="B108:C109"/>
    <mergeCell ref="D108:D109"/>
    <mergeCell ref="E108:E109"/>
    <mergeCell ref="F108:F109"/>
    <mergeCell ref="G108:G109"/>
    <mergeCell ref="H108:I108"/>
    <mergeCell ref="B100:C101"/>
    <mergeCell ref="D100:D101"/>
    <mergeCell ref="G116:G117"/>
    <mergeCell ref="H116:I116"/>
    <mergeCell ref="B116:C117"/>
    <mergeCell ref="D116:D117"/>
    <mergeCell ref="E116:E117"/>
    <mergeCell ref="F116:F117"/>
  </mergeCells>
  <dataValidations count="1">
    <dataValidation type="list" allowBlank="1" showInputMessage="1" showErrorMessage="1" sqref="D6:D9 D118:D121 D110:D113 D102:D105 D94:D97 D86:D89 D78:D81 D70:D73 D62:D65 D54:D57 D46:D49 D38:D41 D30:D33 D22:D25 D14:D17">
      <formula1>Item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E24"/>
  <sheetViews>
    <sheetView showGridLines="0" zoomScale="85" zoomScaleNormal="85" workbookViewId="0" topLeftCell="A1">
      <selection activeCell="A1" sqref="A1:N2"/>
    </sheetView>
  </sheetViews>
  <sheetFormatPr defaultColWidth="9.140625" defaultRowHeight="12.75"/>
  <cols>
    <col min="1" max="1" width="3.57421875" style="0" customWidth="1"/>
    <col min="2" max="2" width="45.421875" style="0" customWidth="1"/>
    <col min="5" max="5" width="3.57421875" style="0" customWidth="1"/>
  </cols>
  <sheetData>
    <row r="1" spans="1:5" ht="12.75">
      <c r="A1" s="69"/>
      <c r="B1" s="70"/>
      <c r="C1" s="70"/>
      <c r="D1" s="70"/>
      <c r="E1" s="82"/>
    </row>
    <row r="2" spans="1:5" ht="12.75">
      <c r="A2" s="69"/>
      <c r="B2" s="70"/>
      <c r="C2" s="70"/>
      <c r="D2" s="70"/>
      <c r="E2" s="82"/>
    </row>
    <row r="3" spans="1:5" ht="12.75">
      <c r="A3" s="69"/>
      <c r="B3" s="70"/>
      <c r="C3" s="70"/>
      <c r="D3" s="70"/>
      <c r="E3" s="82"/>
    </row>
    <row r="4" spans="1:5" ht="12.75">
      <c r="A4" s="4"/>
      <c r="B4" s="5"/>
      <c r="C4" s="5"/>
      <c r="D4" s="5"/>
      <c r="E4" s="6"/>
    </row>
    <row r="5" spans="1:5" ht="12.75">
      <c r="A5" s="4"/>
      <c r="B5" s="5"/>
      <c r="C5" s="5"/>
      <c r="D5" s="5"/>
      <c r="E5" s="6"/>
    </row>
    <row r="6" spans="1:5" ht="12.75">
      <c r="A6" s="4"/>
      <c r="B6" s="5"/>
      <c r="C6" s="5"/>
      <c r="D6" s="5"/>
      <c r="E6" s="6"/>
    </row>
    <row r="7" spans="1:5" ht="12.75">
      <c r="A7" s="4"/>
      <c r="B7" s="5"/>
      <c r="C7" s="5"/>
      <c r="D7" s="5"/>
      <c r="E7" s="6"/>
    </row>
    <row r="8" spans="1:5" ht="12.75">
      <c r="A8" s="4"/>
      <c r="B8" s="5"/>
      <c r="C8" s="5"/>
      <c r="D8" s="5"/>
      <c r="E8" s="6"/>
    </row>
    <row r="9" spans="1:5" ht="12.75">
      <c r="A9" s="4"/>
      <c r="B9" s="5"/>
      <c r="C9" s="5"/>
      <c r="D9" s="5"/>
      <c r="E9" s="6"/>
    </row>
    <row r="10" spans="1:5" ht="12.75">
      <c r="A10" s="4"/>
      <c r="B10" s="5"/>
      <c r="C10" s="5"/>
      <c r="D10" s="5"/>
      <c r="E10" s="6"/>
    </row>
    <row r="11" spans="1:5" ht="12.75">
      <c r="A11" s="4"/>
      <c r="B11" s="5"/>
      <c r="C11" s="5"/>
      <c r="D11" s="5"/>
      <c r="E11" s="6"/>
    </row>
    <row r="12" spans="1:5" ht="12.75">
      <c r="A12" s="4"/>
      <c r="B12" s="5"/>
      <c r="C12" s="5"/>
      <c r="D12" s="5"/>
      <c r="E12" s="6"/>
    </row>
    <row r="13" spans="1:5" ht="12.75">
      <c r="A13" s="4"/>
      <c r="B13" s="5"/>
      <c r="C13" s="5"/>
      <c r="D13" s="5"/>
      <c r="E13" s="6"/>
    </row>
    <row r="14" spans="1:5" ht="12.75">
      <c r="A14" s="4"/>
      <c r="B14" s="5"/>
      <c r="C14" s="5"/>
      <c r="D14" s="5"/>
      <c r="E14" s="6"/>
    </row>
    <row r="15" spans="1:5" ht="12.75">
      <c r="A15" s="4"/>
      <c r="B15" s="5"/>
      <c r="C15" s="5"/>
      <c r="D15" s="5"/>
      <c r="E15" s="6"/>
    </row>
    <row r="16" spans="1:5" ht="12.75">
      <c r="A16" s="4"/>
      <c r="B16" s="5"/>
      <c r="C16" s="5"/>
      <c r="D16" s="5"/>
      <c r="E16" s="6"/>
    </row>
    <row r="17" spans="1:5" ht="12.75">
      <c r="A17" s="4"/>
      <c r="B17" s="5"/>
      <c r="C17" s="5"/>
      <c r="D17" s="5"/>
      <c r="E17" s="6"/>
    </row>
    <row r="18" spans="1:5" ht="12.75">
      <c r="A18" s="4"/>
      <c r="B18" s="5"/>
      <c r="C18" s="5"/>
      <c r="D18" s="5"/>
      <c r="E18" s="6"/>
    </row>
    <row r="19" spans="1:5" ht="12.75">
      <c r="A19" s="4"/>
      <c r="B19" s="5"/>
      <c r="C19" s="5"/>
      <c r="D19" s="5"/>
      <c r="E19" s="6"/>
    </row>
    <row r="20" spans="1:5" ht="12.75">
      <c r="A20" s="4"/>
      <c r="B20" s="5"/>
      <c r="C20" s="5"/>
      <c r="D20" s="5"/>
      <c r="E20" s="6"/>
    </row>
    <row r="21" spans="1:5" ht="12.75">
      <c r="A21" s="4"/>
      <c r="B21" s="5"/>
      <c r="C21" s="5"/>
      <c r="D21" s="5"/>
      <c r="E21" s="6"/>
    </row>
    <row r="22" spans="1:5" ht="12.75">
      <c r="A22" s="4"/>
      <c r="B22" s="5"/>
      <c r="C22" s="5"/>
      <c r="D22" s="5"/>
      <c r="E22" s="6"/>
    </row>
    <row r="23" spans="1:5" ht="12.75">
      <c r="A23" s="4"/>
      <c r="B23" s="5"/>
      <c r="C23" s="5"/>
      <c r="D23" s="5"/>
      <c r="E23" s="6"/>
    </row>
    <row r="24" spans="1:5" ht="12.75">
      <c r="A24" s="4"/>
      <c r="B24" s="5"/>
      <c r="C24" s="5"/>
      <c r="D24" s="5"/>
      <c r="E24" s="6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O45"/>
  <sheetViews>
    <sheetView zoomScale="58" zoomScaleNormal="58" workbookViewId="0" topLeftCell="A1">
      <selection activeCell="A1" sqref="A1:N2"/>
    </sheetView>
  </sheetViews>
  <sheetFormatPr defaultColWidth="9.140625" defaultRowHeight="12.75"/>
  <cols>
    <col min="1" max="1" width="2.57421875" style="0" customWidth="1"/>
    <col min="2" max="2" width="42.00390625" style="0" customWidth="1"/>
    <col min="3" max="4" width="12.00390625" style="0" customWidth="1"/>
    <col min="5" max="5" width="4.140625" style="0" customWidth="1"/>
    <col min="6" max="6" width="12.00390625" style="0" customWidth="1"/>
    <col min="7" max="7" width="4.140625" style="0" customWidth="1"/>
    <col min="8" max="8" width="12.00390625" style="0" customWidth="1"/>
    <col min="9" max="10" width="13.140625" style="0" customWidth="1"/>
    <col min="11" max="14" width="12.00390625" style="0" customWidth="1"/>
    <col min="15" max="15" width="2.140625" style="0" customWidth="1"/>
  </cols>
  <sheetData>
    <row r="1" spans="2:15" ht="12.75"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2"/>
    </row>
    <row r="2" spans="2:15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22"/>
    </row>
    <row r="3" spans="2:15" ht="13.5" thickBot="1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22"/>
    </row>
    <row r="4" spans="1:15" ht="14.25" thickBot="1" thickTop="1">
      <c r="A4" s="53"/>
      <c r="B4" s="84" t="s">
        <v>31</v>
      </c>
      <c r="C4" s="83" t="s">
        <v>32</v>
      </c>
      <c r="D4" s="83"/>
      <c r="E4" s="83" t="s">
        <v>33</v>
      </c>
      <c r="F4" s="83"/>
      <c r="G4" s="83"/>
      <c r="H4" s="83"/>
      <c r="I4" s="83" t="s">
        <v>34</v>
      </c>
      <c r="J4" s="83"/>
      <c r="K4" s="83" t="s">
        <v>35</v>
      </c>
      <c r="L4" s="83"/>
      <c r="M4" s="83" t="s">
        <v>36</v>
      </c>
      <c r="N4" s="83"/>
      <c r="O4" s="54"/>
    </row>
    <row r="5" spans="1:15" ht="14.25" thickBot="1" thickTop="1">
      <c r="A5" s="53"/>
      <c r="B5" s="84"/>
      <c r="C5" s="49" t="s">
        <v>11</v>
      </c>
      <c r="D5" s="49" t="s">
        <v>12</v>
      </c>
      <c r="E5" s="83" t="s">
        <v>11</v>
      </c>
      <c r="F5" s="83"/>
      <c r="G5" s="83" t="s">
        <v>12</v>
      </c>
      <c r="H5" s="83"/>
      <c r="I5" s="49" t="s">
        <v>11</v>
      </c>
      <c r="J5" s="49" t="s">
        <v>12</v>
      </c>
      <c r="K5" s="49" t="s">
        <v>11</v>
      </c>
      <c r="L5" s="49" t="s">
        <v>12</v>
      </c>
      <c r="M5" s="49" t="s">
        <v>11</v>
      </c>
      <c r="N5" s="49" t="s">
        <v>12</v>
      </c>
      <c r="O5" s="54"/>
    </row>
    <row r="6" spans="1:15" ht="13.5" thickTop="1">
      <c r="A6" s="20"/>
      <c r="B6" s="10"/>
      <c r="C6" s="30"/>
      <c r="D6" s="30"/>
      <c r="E6" s="30"/>
      <c r="F6" s="30"/>
      <c r="G6" s="30"/>
      <c r="H6" s="30"/>
      <c r="I6" s="51"/>
      <c r="J6" s="51"/>
      <c r="K6" s="30"/>
      <c r="L6" s="30"/>
      <c r="M6" s="30"/>
      <c r="N6" s="30"/>
      <c r="O6" s="21"/>
    </row>
    <row r="7" spans="1:15" ht="12.75">
      <c r="A7" s="20"/>
      <c r="B7" s="10"/>
      <c r="C7" s="31"/>
      <c r="D7" s="31"/>
      <c r="E7" s="31"/>
      <c r="F7" s="31"/>
      <c r="G7" s="31"/>
      <c r="H7" s="31"/>
      <c r="I7" s="52"/>
      <c r="J7" s="52"/>
      <c r="K7" s="31"/>
      <c r="L7" s="31"/>
      <c r="M7" s="31"/>
      <c r="N7" s="31"/>
      <c r="O7" s="21"/>
    </row>
    <row r="8" spans="1:15" ht="12.75">
      <c r="A8" s="20"/>
      <c r="B8" s="10"/>
      <c r="C8" s="31"/>
      <c r="D8" s="31"/>
      <c r="E8" s="31"/>
      <c r="F8" s="31"/>
      <c r="G8" s="31"/>
      <c r="H8" s="31"/>
      <c r="I8" s="52"/>
      <c r="J8" s="52"/>
      <c r="K8" s="31"/>
      <c r="L8" s="31"/>
      <c r="M8" s="31"/>
      <c r="N8" s="31"/>
      <c r="O8" s="21"/>
    </row>
    <row r="9" spans="1:15" ht="12.75">
      <c r="A9" s="20"/>
      <c r="B9" s="10"/>
      <c r="C9" s="31"/>
      <c r="D9" s="31"/>
      <c r="E9" s="31"/>
      <c r="F9" s="31"/>
      <c r="G9" s="31"/>
      <c r="H9" s="31"/>
      <c r="I9" s="52"/>
      <c r="J9" s="52"/>
      <c r="K9" s="31"/>
      <c r="L9" s="31"/>
      <c r="M9" s="31"/>
      <c r="N9" s="31"/>
      <c r="O9" s="21"/>
    </row>
    <row r="10" spans="1:15" ht="12.75">
      <c r="A10" s="20"/>
      <c r="B10" s="10"/>
      <c r="C10" s="31"/>
      <c r="D10" s="31"/>
      <c r="E10" s="31"/>
      <c r="F10" s="31"/>
      <c r="G10" s="31"/>
      <c r="H10" s="31"/>
      <c r="I10" s="52"/>
      <c r="J10" s="52"/>
      <c r="K10" s="31"/>
      <c r="L10" s="31"/>
      <c r="M10" s="31"/>
      <c r="N10" s="31"/>
      <c r="O10" s="21"/>
    </row>
    <row r="11" spans="1:15" ht="12.75">
      <c r="A11" s="20"/>
      <c r="B11" s="10"/>
      <c r="C11" s="31"/>
      <c r="D11" s="31"/>
      <c r="E11" s="31"/>
      <c r="F11" s="31"/>
      <c r="G11" s="31"/>
      <c r="H11" s="31"/>
      <c r="I11" s="52"/>
      <c r="J11" s="52"/>
      <c r="K11" s="31"/>
      <c r="L11" s="31"/>
      <c r="M11" s="31"/>
      <c r="N11" s="31"/>
      <c r="O11" s="21"/>
    </row>
    <row r="12" spans="1:15" ht="12.75">
      <c r="A12" s="20"/>
      <c r="B12" s="10"/>
      <c r="C12" s="31"/>
      <c r="D12" s="31"/>
      <c r="E12" s="32"/>
      <c r="F12" s="32"/>
      <c r="G12" s="31"/>
      <c r="H12" s="31"/>
      <c r="I12" s="52"/>
      <c r="J12" s="52"/>
      <c r="K12" s="31"/>
      <c r="L12" s="31"/>
      <c r="M12" s="31"/>
      <c r="N12" s="31"/>
      <c r="O12" s="21"/>
    </row>
    <row r="13" spans="1:15" ht="12.75">
      <c r="A13" s="20"/>
      <c r="B13" s="10"/>
      <c r="C13" s="31"/>
      <c r="D13" s="31"/>
      <c r="E13" s="31"/>
      <c r="F13" s="31"/>
      <c r="G13" s="31"/>
      <c r="H13" s="31"/>
      <c r="I13" s="52"/>
      <c r="J13" s="52"/>
      <c r="K13" s="31"/>
      <c r="L13" s="31"/>
      <c r="M13" s="31"/>
      <c r="N13" s="31"/>
      <c r="O13" s="21"/>
    </row>
    <row r="14" spans="1:15" ht="12.75">
      <c r="A14" s="20"/>
      <c r="B14" s="10"/>
      <c r="C14" s="31"/>
      <c r="D14" s="31"/>
      <c r="E14" s="31"/>
      <c r="F14" s="31"/>
      <c r="G14" s="31"/>
      <c r="H14" s="31"/>
      <c r="I14" s="52"/>
      <c r="J14" s="52"/>
      <c r="K14" s="31"/>
      <c r="L14" s="31"/>
      <c r="M14" s="31"/>
      <c r="N14" s="31"/>
      <c r="O14" s="21"/>
    </row>
    <row r="15" spans="1:15" ht="12.75">
      <c r="A15" s="20"/>
      <c r="B15" s="10"/>
      <c r="C15" s="31"/>
      <c r="D15" s="31"/>
      <c r="E15" s="31"/>
      <c r="F15" s="31"/>
      <c r="G15" s="31"/>
      <c r="H15" s="31"/>
      <c r="I15" s="52"/>
      <c r="J15" s="52"/>
      <c r="K15" s="31"/>
      <c r="L15" s="31"/>
      <c r="M15" s="31"/>
      <c r="N15" s="31"/>
      <c r="O15" s="21"/>
    </row>
    <row r="16" spans="1:15" ht="12.75">
      <c r="A16" s="20"/>
      <c r="B16" s="5"/>
      <c r="C16" s="31"/>
      <c r="D16" s="31"/>
      <c r="E16" s="31"/>
      <c r="F16" s="31"/>
      <c r="G16" s="31"/>
      <c r="H16" s="31"/>
      <c r="I16" s="52"/>
      <c r="J16" s="52"/>
      <c r="K16" s="31"/>
      <c r="L16" s="31"/>
      <c r="M16" s="31"/>
      <c r="N16" s="31"/>
      <c r="O16" s="21"/>
    </row>
    <row r="17" spans="1:15" ht="12.75">
      <c r="A17" s="20"/>
      <c r="B17" s="5"/>
      <c r="C17" s="31"/>
      <c r="D17" s="31"/>
      <c r="E17" s="31"/>
      <c r="F17" s="31"/>
      <c r="G17" s="31"/>
      <c r="H17" s="31"/>
      <c r="I17" s="52"/>
      <c r="J17" s="52"/>
      <c r="K17" s="31"/>
      <c r="L17" s="31"/>
      <c r="M17" s="31"/>
      <c r="N17" s="31"/>
      <c r="O17" s="21"/>
    </row>
    <row r="18" spans="1:15" ht="12.75">
      <c r="A18" s="20"/>
      <c r="B18" s="5"/>
      <c r="C18" s="31"/>
      <c r="D18" s="31"/>
      <c r="E18" s="31"/>
      <c r="F18" s="31"/>
      <c r="G18" s="31"/>
      <c r="H18" s="31"/>
      <c r="I18" s="52"/>
      <c r="J18" s="52"/>
      <c r="K18" s="31"/>
      <c r="L18" s="31"/>
      <c r="M18" s="31"/>
      <c r="N18" s="31"/>
      <c r="O18" s="21"/>
    </row>
    <row r="19" spans="1:15" ht="12.75">
      <c r="A19" s="20"/>
      <c r="B19" s="5"/>
      <c r="C19" s="31"/>
      <c r="D19" s="31"/>
      <c r="E19" s="31"/>
      <c r="F19" s="31"/>
      <c r="G19" s="31"/>
      <c r="H19" s="31"/>
      <c r="I19" s="52"/>
      <c r="J19" s="52"/>
      <c r="K19" s="31"/>
      <c r="L19" s="31"/>
      <c r="M19" s="31"/>
      <c r="N19" s="31"/>
      <c r="O19" s="21"/>
    </row>
    <row r="20" spans="1:15" ht="12.75">
      <c r="A20" s="20"/>
      <c r="B20" s="5"/>
      <c r="C20" s="31"/>
      <c r="D20" s="31"/>
      <c r="E20" s="31"/>
      <c r="F20" s="31"/>
      <c r="G20" s="31"/>
      <c r="H20" s="31"/>
      <c r="I20" s="52"/>
      <c r="J20" s="52"/>
      <c r="K20" s="31"/>
      <c r="L20" s="31"/>
      <c r="M20" s="31"/>
      <c r="N20" s="31"/>
      <c r="O20" s="21"/>
    </row>
    <row r="21" spans="1:15" ht="12.75">
      <c r="A21" s="20"/>
      <c r="B21" s="5"/>
      <c r="C21" s="31"/>
      <c r="D21" s="31"/>
      <c r="E21" s="31"/>
      <c r="F21" s="31"/>
      <c r="G21" s="31"/>
      <c r="H21" s="31"/>
      <c r="I21" s="52"/>
      <c r="J21" s="52"/>
      <c r="K21" s="31"/>
      <c r="L21" s="31"/>
      <c r="M21" s="31"/>
      <c r="N21" s="31"/>
      <c r="O21" s="21"/>
    </row>
    <row r="22" spans="1:15" ht="12.75">
      <c r="A22" s="20"/>
      <c r="B22" s="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1"/>
    </row>
    <row r="23" spans="1:15" ht="12.75">
      <c r="A23" s="20"/>
      <c r="B23" s="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1"/>
    </row>
    <row r="24" spans="1:15" ht="12.75">
      <c r="A24" s="20"/>
      <c r="B24" s="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1"/>
    </row>
    <row r="25" spans="1:15" ht="12.75">
      <c r="A25" s="20"/>
      <c r="B25" s="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1"/>
    </row>
    <row r="26" spans="1:15" ht="12.75">
      <c r="A26" s="20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1"/>
    </row>
    <row r="27" spans="1:15" ht="12.75">
      <c r="A27" s="20"/>
      <c r="B27" s="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1"/>
    </row>
    <row r="28" spans="1:15" ht="12.75">
      <c r="A28" s="20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1"/>
    </row>
    <row r="29" spans="1:15" ht="12.75">
      <c r="A29" s="20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1"/>
    </row>
    <row r="30" spans="1:15" ht="12.75">
      <c r="A30" s="20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1"/>
    </row>
    <row r="31" spans="1:15" ht="12.75">
      <c r="A31" s="20"/>
      <c r="B31" s="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1"/>
    </row>
    <row r="32" spans="1:15" ht="12.75">
      <c r="A32" s="20"/>
      <c r="B32" s="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1"/>
    </row>
    <row r="33" spans="1:15" ht="12.75">
      <c r="A33" s="20"/>
      <c r="B33" s="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1"/>
    </row>
    <row r="34" spans="1:15" ht="12.75">
      <c r="A34" s="20"/>
      <c r="B34" s="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1"/>
    </row>
    <row r="35" spans="1:15" ht="12.75">
      <c r="A35" s="20"/>
      <c r="B35" s="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1"/>
    </row>
    <row r="36" spans="1:15" ht="12.75">
      <c r="A36" s="20"/>
      <c r="B36" s="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1"/>
    </row>
    <row r="37" spans="1:15" ht="12.75">
      <c r="A37" s="20"/>
      <c r="B37" s="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1"/>
    </row>
    <row r="38" spans="1:15" ht="12.75">
      <c r="A38" s="20"/>
      <c r="B38" s="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1"/>
    </row>
    <row r="39" spans="1:15" ht="12.75">
      <c r="A39" s="20"/>
      <c r="B39" s="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1"/>
    </row>
    <row r="40" spans="1:15" ht="12.75">
      <c r="A40" s="20"/>
      <c r="B40" s="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1"/>
    </row>
    <row r="41" spans="1:15" ht="12.75">
      <c r="A41" s="20"/>
      <c r="B41" s="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1"/>
    </row>
    <row r="42" spans="1:15" ht="12.75">
      <c r="A42" s="20"/>
      <c r="B42" s="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1"/>
    </row>
    <row r="43" spans="1:15" ht="12.75">
      <c r="A43" s="20"/>
      <c r="B43" s="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1"/>
    </row>
    <row r="44" spans="1:15" ht="12.75">
      <c r="A44" s="20"/>
      <c r="B44" s="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1"/>
    </row>
    <row r="45" spans="1:15" ht="12.75">
      <c r="A45" s="20"/>
      <c r="B45" s="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1"/>
    </row>
  </sheetData>
  <mergeCells count="11">
    <mergeCell ref="E5:F5"/>
    <mergeCell ref="G5:H5"/>
    <mergeCell ref="B1:N1"/>
    <mergeCell ref="B2:N2"/>
    <mergeCell ref="B3:N3"/>
    <mergeCell ref="B4:B5"/>
    <mergeCell ref="C4:D4"/>
    <mergeCell ref="E4:H4"/>
    <mergeCell ref="I4:J4"/>
    <mergeCell ref="K4:L4"/>
    <mergeCell ref="M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E63"/>
  <sheetViews>
    <sheetView zoomScale="58" zoomScaleNormal="58" workbookViewId="0" topLeftCell="A1">
      <selection activeCell="A1" sqref="A1:N2"/>
    </sheetView>
  </sheetViews>
  <sheetFormatPr defaultColWidth="9.140625" defaultRowHeight="12.75"/>
  <cols>
    <col min="1" max="1" width="3.57421875" style="0" customWidth="1"/>
    <col min="2" max="2" width="45.421875" style="0" customWidth="1"/>
    <col min="5" max="5" width="3.57421875" style="0" customWidth="1"/>
    <col min="6" max="16384" width="12.28125" style="0" customWidth="1"/>
  </cols>
  <sheetData>
    <row r="1" spans="1:5" ht="12.75">
      <c r="A1" s="85"/>
      <c r="B1" s="86"/>
      <c r="C1" s="86"/>
      <c r="D1" s="86"/>
      <c r="E1" s="87"/>
    </row>
    <row r="2" spans="1:5" ht="12.75">
      <c r="A2" s="85"/>
      <c r="B2" s="86"/>
      <c r="C2" s="86"/>
      <c r="D2" s="86"/>
      <c r="E2" s="87"/>
    </row>
    <row r="3" spans="1:5" ht="12.75">
      <c r="A3" s="85"/>
      <c r="B3" s="86"/>
      <c r="C3" s="86"/>
      <c r="D3" s="86"/>
      <c r="E3" s="87"/>
    </row>
    <row r="4" spans="1:5" ht="12.75">
      <c r="A4" s="4"/>
      <c r="B4" s="5"/>
      <c r="C4" s="5"/>
      <c r="D4" s="5"/>
      <c r="E4" s="6"/>
    </row>
    <row r="5" spans="1:5" ht="12.75">
      <c r="A5" s="4"/>
      <c r="B5" s="5"/>
      <c r="C5" s="5"/>
      <c r="D5" s="5"/>
      <c r="E5" s="6"/>
    </row>
    <row r="6" spans="1:5" ht="12.75">
      <c r="A6" s="4"/>
      <c r="B6" s="5"/>
      <c r="C6" s="5"/>
      <c r="D6" s="5"/>
      <c r="E6" s="6"/>
    </row>
    <row r="7" spans="1:5" ht="12.75">
      <c r="A7" s="4"/>
      <c r="B7" s="5"/>
      <c r="C7" s="5"/>
      <c r="D7" s="5"/>
      <c r="E7" s="6"/>
    </row>
    <row r="8" spans="1:5" ht="12.75">
      <c r="A8" s="4"/>
      <c r="B8" s="5"/>
      <c r="C8" s="5"/>
      <c r="D8" s="5"/>
      <c r="E8" s="6"/>
    </row>
    <row r="9" spans="1:5" ht="12.75">
      <c r="A9" s="4"/>
      <c r="B9" s="5"/>
      <c r="C9" s="5"/>
      <c r="D9" s="5"/>
      <c r="E9" s="6"/>
    </row>
    <row r="10" spans="1:5" ht="12.75">
      <c r="A10" s="4"/>
      <c r="B10" s="5"/>
      <c r="C10" s="5"/>
      <c r="D10" s="5"/>
      <c r="E10" s="6"/>
    </row>
    <row r="11" spans="1:5" ht="12.75">
      <c r="A11" s="4"/>
      <c r="B11" s="5"/>
      <c r="C11" s="5"/>
      <c r="D11" s="5"/>
      <c r="E11" s="6"/>
    </row>
    <row r="12" spans="1:5" ht="12.75">
      <c r="A12" s="4"/>
      <c r="B12" s="5"/>
      <c r="C12" s="5"/>
      <c r="D12" s="5"/>
      <c r="E12" s="6"/>
    </row>
    <row r="13" spans="1:5" ht="12.75">
      <c r="A13" s="4"/>
      <c r="B13" s="5"/>
      <c r="C13" s="5"/>
      <c r="D13" s="5"/>
      <c r="E13" s="6"/>
    </row>
    <row r="14" spans="1:5" ht="12.75">
      <c r="A14" s="4"/>
      <c r="B14" s="5"/>
      <c r="C14" s="5"/>
      <c r="D14" s="5"/>
      <c r="E14" s="6"/>
    </row>
    <row r="15" spans="1:5" ht="12.75">
      <c r="A15" s="4"/>
      <c r="B15" s="5"/>
      <c r="C15" s="5"/>
      <c r="D15" s="5"/>
      <c r="E15" s="6"/>
    </row>
    <row r="16" spans="1:5" ht="12.75">
      <c r="A16" s="4"/>
      <c r="B16" s="5"/>
      <c r="C16" s="5"/>
      <c r="D16" s="5"/>
      <c r="E16" s="6"/>
    </row>
    <row r="17" spans="1:5" ht="12.75">
      <c r="A17" s="4"/>
      <c r="B17" s="5"/>
      <c r="C17" s="5"/>
      <c r="D17" s="5"/>
      <c r="E17" s="6"/>
    </row>
    <row r="18" spans="1:5" ht="12.75">
      <c r="A18" s="4"/>
      <c r="B18" s="5"/>
      <c r="C18" s="5"/>
      <c r="D18" s="5"/>
      <c r="E18" s="6"/>
    </row>
    <row r="19" spans="1:5" ht="12.75">
      <c r="A19" s="4"/>
      <c r="B19" s="5"/>
      <c r="C19" s="5"/>
      <c r="D19" s="5"/>
      <c r="E19" s="6"/>
    </row>
    <row r="20" spans="1:5" ht="12.75">
      <c r="A20" s="4"/>
      <c r="B20" s="5"/>
      <c r="C20" s="5"/>
      <c r="D20" s="5"/>
      <c r="E20" s="6"/>
    </row>
    <row r="21" spans="1:5" ht="12.75">
      <c r="A21" s="4"/>
      <c r="B21" s="5"/>
      <c r="C21" s="5"/>
      <c r="D21" s="5"/>
      <c r="E21" s="6"/>
    </row>
    <row r="23" spans="1:5" ht="12.75">
      <c r="A23" s="85"/>
      <c r="B23" s="86"/>
      <c r="C23" s="86"/>
      <c r="D23" s="86"/>
      <c r="E23" s="87"/>
    </row>
    <row r="24" spans="1:5" ht="12.75">
      <c r="A24" s="85"/>
      <c r="B24" s="86"/>
      <c r="C24" s="86"/>
      <c r="D24" s="86"/>
      <c r="E24" s="87"/>
    </row>
    <row r="25" spans="1:5" ht="12.75">
      <c r="A25" s="85"/>
      <c r="B25" s="86"/>
      <c r="C25" s="86"/>
      <c r="D25" s="86"/>
      <c r="E25" s="87"/>
    </row>
    <row r="26" spans="1:5" ht="12.75">
      <c r="A26" s="4"/>
      <c r="B26" s="5"/>
      <c r="C26" s="5"/>
      <c r="D26" s="5"/>
      <c r="E26" s="6"/>
    </row>
    <row r="27" spans="1:5" ht="12.75">
      <c r="A27" s="4"/>
      <c r="B27" s="5"/>
      <c r="C27" s="5"/>
      <c r="D27" s="5"/>
      <c r="E27" s="6"/>
    </row>
    <row r="28" spans="1:5" ht="12.75">
      <c r="A28" s="4"/>
      <c r="B28" s="5"/>
      <c r="C28" s="5"/>
      <c r="D28" s="5"/>
      <c r="E28" s="6"/>
    </row>
    <row r="29" spans="1:5" ht="12.75">
      <c r="A29" s="4"/>
      <c r="B29" s="5"/>
      <c r="C29" s="5"/>
      <c r="D29" s="5"/>
      <c r="E29" s="6"/>
    </row>
    <row r="30" spans="1:5" ht="12.75">
      <c r="A30" s="4"/>
      <c r="B30" s="5"/>
      <c r="C30" s="5"/>
      <c r="D30" s="5"/>
      <c r="E30" s="6"/>
    </row>
    <row r="31" spans="1:5" ht="12.75">
      <c r="A31" s="4"/>
      <c r="B31" s="5"/>
      <c r="C31" s="5"/>
      <c r="D31" s="5"/>
      <c r="E31" s="6"/>
    </row>
    <row r="32" spans="1:5" ht="12.75">
      <c r="A32" s="4"/>
      <c r="B32" s="5"/>
      <c r="C32" s="5"/>
      <c r="D32" s="5"/>
      <c r="E32" s="6"/>
    </row>
    <row r="33" spans="1:5" ht="12.75">
      <c r="A33" s="4"/>
      <c r="B33" s="5"/>
      <c r="C33" s="5"/>
      <c r="D33" s="5"/>
      <c r="E33" s="6"/>
    </row>
    <row r="34" spans="1:5" ht="12.75">
      <c r="A34" s="4"/>
      <c r="B34" s="5"/>
      <c r="C34" s="5"/>
      <c r="D34" s="5"/>
      <c r="E34" s="6"/>
    </row>
    <row r="35" spans="1:5" ht="12.75">
      <c r="A35" s="4"/>
      <c r="B35" s="5"/>
      <c r="C35" s="5"/>
      <c r="D35" s="5"/>
      <c r="E35" s="6"/>
    </row>
    <row r="36" spans="1:5" ht="12.75">
      <c r="A36" s="4"/>
      <c r="B36" s="5"/>
      <c r="C36" s="5"/>
      <c r="D36" s="5"/>
      <c r="E36" s="6"/>
    </row>
    <row r="38" spans="1:5" ht="12.75">
      <c r="A38" s="85"/>
      <c r="B38" s="86"/>
      <c r="C38" s="86"/>
      <c r="D38" s="86"/>
      <c r="E38" s="87"/>
    </row>
    <row r="39" spans="1:5" ht="12.75">
      <c r="A39" s="85"/>
      <c r="B39" s="86"/>
      <c r="C39" s="86"/>
      <c r="D39" s="86"/>
      <c r="E39" s="87"/>
    </row>
    <row r="40" spans="1:5" ht="12.75">
      <c r="A40" s="85"/>
      <c r="B40" s="86"/>
      <c r="C40" s="86"/>
      <c r="D40" s="86"/>
      <c r="E40" s="87"/>
    </row>
    <row r="41" spans="1:5" ht="12.75">
      <c r="A41" s="4"/>
      <c r="B41" s="5"/>
      <c r="C41" s="5"/>
      <c r="D41" s="5"/>
      <c r="E41" s="6"/>
    </row>
    <row r="42" spans="1:5" ht="12.75">
      <c r="A42" s="4"/>
      <c r="B42" s="5"/>
      <c r="C42" s="5"/>
      <c r="D42" s="5"/>
      <c r="E42" s="6"/>
    </row>
    <row r="43" spans="1:5" ht="12.75">
      <c r="A43" s="4"/>
      <c r="B43" s="5"/>
      <c r="C43" s="5"/>
      <c r="D43" s="5"/>
      <c r="E43" s="6"/>
    </row>
    <row r="44" spans="1:5" ht="12.75">
      <c r="A44" s="4"/>
      <c r="B44" s="5"/>
      <c r="C44" s="5"/>
      <c r="D44" s="5"/>
      <c r="E44" s="6"/>
    </row>
    <row r="45" spans="1:5" ht="12.75">
      <c r="A45" s="4"/>
      <c r="B45" s="5"/>
      <c r="C45" s="5"/>
      <c r="D45" s="5"/>
      <c r="E45" s="6"/>
    </row>
    <row r="46" spans="1:5" ht="12.75">
      <c r="A46" s="4"/>
      <c r="B46" s="5"/>
      <c r="C46" s="5"/>
      <c r="D46" s="5"/>
      <c r="E46" s="6"/>
    </row>
    <row r="47" spans="1:5" ht="12.75">
      <c r="A47" s="4"/>
      <c r="B47" s="5"/>
      <c r="C47" s="5"/>
      <c r="D47" s="5"/>
      <c r="E47" s="6"/>
    </row>
    <row r="48" spans="1:5" ht="12.75">
      <c r="A48" s="4"/>
      <c r="B48" s="5"/>
      <c r="C48" s="5"/>
      <c r="D48" s="5"/>
      <c r="E48" s="6"/>
    </row>
    <row r="49" spans="1:5" ht="12.75">
      <c r="A49" s="4"/>
      <c r="B49" s="5"/>
      <c r="C49" s="5"/>
      <c r="D49" s="5"/>
      <c r="E49" s="6"/>
    </row>
    <row r="50" spans="1:5" ht="12.75">
      <c r="A50" s="4"/>
      <c r="B50" s="5"/>
      <c r="C50" s="5"/>
      <c r="D50" s="5"/>
      <c r="E50" s="6"/>
    </row>
    <row r="51" spans="1:5" ht="12.75">
      <c r="A51" s="4"/>
      <c r="B51" s="5"/>
      <c r="C51" s="5"/>
      <c r="D51" s="5"/>
      <c r="E51" s="6"/>
    </row>
    <row r="52" spans="1:5" ht="12.75">
      <c r="A52" s="4"/>
      <c r="B52" s="5"/>
      <c r="C52" s="5"/>
      <c r="D52" s="5"/>
      <c r="E52" s="6"/>
    </row>
    <row r="53" spans="1:5" ht="12.75">
      <c r="A53" s="4"/>
      <c r="B53" s="5"/>
      <c r="C53" s="5"/>
      <c r="D53" s="5"/>
      <c r="E53" s="6"/>
    </row>
    <row r="54" spans="1:5" ht="12.75">
      <c r="A54" s="4"/>
      <c r="B54" s="5"/>
      <c r="C54" s="5"/>
      <c r="D54" s="5"/>
      <c r="E54" s="6"/>
    </row>
    <row r="55" spans="1:5" ht="12.75">
      <c r="A55" s="4"/>
      <c r="B55" s="5"/>
      <c r="C55" s="5"/>
      <c r="D55" s="5"/>
      <c r="E55" s="6"/>
    </row>
    <row r="56" spans="1:5" ht="12.75">
      <c r="A56" s="4"/>
      <c r="B56" s="5"/>
      <c r="C56" s="5"/>
      <c r="D56" s="5"/>
      <c r="E56" s="6"/>
    </row>
    <row r="57" spans="1:5" ht="12.75">
      <c r="A57" s="4"/>
      <c r="B57" s="5"/>
      <c r="C57" s="5"/>
      <c r="D57" s="5"/>
      <c r="E57" s="6"/>
    </row>
    <row r="58" spans="1:5" ht="12.75">
      <c r="A58" s="4"/>
      <c r="B58" s="5"/>
      <c r="C58" s="5"/>
      <c r="D58" s="5"/>
      <c r="E58" s="6"/>
    </row>
    <row r="59" spans="1:5" ht="12.75">
      <c r="A59" s="4"/>
      <c r="B59" s="5"/>
      <c r="C59" s="5"/>
      <c r="D59" s="5"/>
      <c r="E59" s="6"/>
    </row>
    <row r="60" spans="1:5" ht="12.75">
      <c r="A60" s="4"/>
      <c r="B60" s="5"/>
      <c r="C60" s="5"/>
      <c r="D60" s="5"/>
      <c r="E60" s="6"/>
    </row>
    <row r="61" spans="1:5" ht="12.75">
      <c r="A61" s="4"/>
      <c r="B61" s="5"/>
      <c r="C61" s="5"/>
      <c r="D61" s="5"/>
      <c r="E61" s="6"/>
    </row>
    <row r="62" spans="1:5" ht="12.75">
      <c r="A62" s="4"/>
      <c r="B62" s="5"/>
      <c r="C62" s="5"/>
      <c r="D62" s="5"/>
      <c r="E62" s="6"/>
    </row>
    <row r="63" spans="1:5" ht="12.75">
      <c r="A63" s="4"/>
      <c r="B63" s="5"/>
      <c r="C63" s="5"/>
      <c r="D63" s="5"/>
      <c r="E63" s="6"/>
    </row>
  </sheetData>
  <mergeCells count="9">
    <mergeCell ref="A40:E40"/>
    <mergeCell ref="A1:E1"/>
    <mergeCell ref="A2:E2"/>
    <mergeCell ref="A3:E3"/>
    <mergeCell ref="A23:E23"/>
    <mergeCell ref="A24:E24"/>
    <mergeCell ref="A25:E25"/>
    <mergeCell ref="A38:E38"/>
    <mergeCell ref="A39:E3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F73"/>
  <sheetViews>
    <sheetView zoomScale="58" zoomScaleNormal="58" workbookViewId="0" topLeftCell="A1">
      <selection activeCell="A1" sqref="A1:N2"/>
    </sheetView>
  </sheetViews>
  <sheetFormatPr defaultColWidth="9.140625" defaultRowHeight="12.75"/>
  <cols>
    <col min="1" max="1" width="8.7109375" style="0" customWidth="1"/>
    <col min="2" max="2" width="4.00390625" style="0" customWidth="1"/>
    <col min="3" max="3" width="48.421875" style="0" bestFit="1" customWidth="1"/>
    <col min="4" max="4" width="6.7109375" style="0" customWidth="1"/>
    <col min="5" max="6" width="12.7109375" style="0" bestFit="1" customWidth="1"/>
    <col min="7" max="16384" width="12.28125" style="0" customWidth="1"/>
  </cols>
  <sheetData>
    <row r="1" spans="1:6" ht="17.25" thickBot="1" thickTop="1">
      <c r="A1" s="88" t="s">
        <v>61</v>
      </c>
      <c r="B1" s="88"/>
      <c r="C1" s="88"/>
      <c r="D1" s="89"/>
      <c r="E1" s="55" t="s">
        <v>71</v>
      </c>
      <c r="F1" s="56"/>
    </row>
    <row r="2" spans="1:6" ht="27" thickBot="1" thickTop="1">
      <c r="A2" s="90" t="s">
        <v>9</v>
      </c>
      <c r="B2" s="90"/>
      <c r="C2" s="43" t="s">
        <v>10</v>
      </c>
      <c r="D2" s="57" t="s">
        <v>68</v>
      </c>
      <c r="E2" s="58" t="s">
        <v>69</v>
      </c>
      <c r="F2" s="58" t="s">
        <v>70</v>
      </c>
    </row>
    <row r="3" spans="1:6" ht="13.5" thickTop="1">
      <c r="A3" s="41"/>
      <c r="B3" s="10"/>
      <c r="C3" s="10"/>
      <c r="D3" s="10"/>
      <c r="E3" s="10"/>
      <c r="F3" s="42"/>
    </row>
    <row r="4" spans="1:6" ht="12.75">
      <c r="A4" s="4"/>
      <c r="B4" s="5"/>
      <c r="C4" s="5"/>
      <c r="D4" s="5"/>
      <c r="E4" s="5"/>
      <c r="F4" s="6"/>
    </row>
    <row r="5" spans="1:6" ht="12.75">
      <c r="A5" s="4"/>
      <c r="B5" s="5"/>
      <c r="C5" s="5"/>
      <c r="D5" s="5"/>
      <c r="E5" s="5"/>
      <c r="F5" s="6"/>
    </row>
    <row r="6" spans="1:6" ht="12.75">
      <c r="A6" s="4"/>
      <c r="B6" s="5"/>
      <c r="C6" s="5"/>
      <c r="D6" s="5"/>
      <c r="E6" s="5"/>
      <c r="F6" s="6"/>
    </row>
    <row r="7" spans="1:6" ht="12.75">
      <c r="A7" s="4"/>
      <c r="B7" s="5"/>
      <c r="C7" s="5"/>
      <c r="D7" s="5"/>
      <c r="E7" s="5"/>
      <c r="F7" s="6"/>
    </row>
    <row r="8" spans="1:6" ht="12.75">
      <c r="A8" s="4"/>
      <c r="B8" s="5"/>
      <c r="C8" s="5"/>
      <c r="D8" s="5"/>
      <c r="E8" s="5"/>
      <c r="F8" s="6"/>
    </row>
    <row r="9" spans="1:6" ht="12.75">
      <c r="A9" s="4"/>
      <c r="B9" s="5"/>
      <c r="C9" s="5"/>
      <c r="D9" s="5"/>
      <c r="E9" s="5"/>
      <c r="F9" s="6"/>
    </row>
    <row r="10" spans="1:6" ht="12.75">
      <c r="A10" s="4"/>
      <c r="B10" s="5"/>
      <c r="C10" s="5"/>
      <c r="D10" s="5"/>
      <c r="E10" s="5"/>
      <c r="F10" s="6"/>
    </row>
    <row r="11" spans="1:6" ht="12.75">
      <c r="A11" s="4"/>
      <c r="B11" s="5"/>
      <c r="C11" s="5"/>
      <c r="D11" s="5"/>
      <c r="E11" s="5"/>
      <c r="F11" s="6"/>
    </row>
    <row r="12" spans="1:6" ht="12.75">
      <c r="A12" s="4"/>
      <c r="B12" s="5"/>
      <c r="C12" s="5"/>
      <c r="D12" s="5"/>
      <c r="E12" s="5"/>
      <c r="F12" s="6"/>
    </row>
    <row r="13" spans="1:6" ht="12.75">
      <c r="A13" s="4"/>
      <c r="B13" s="5"/>
      <c r="C13" s="5"/>
      <c r="D13" s="5"/>
      <c r="E13" s="5"/>
      <c r="F13" s="6"/>
    </row>
    <row r="14" spans="1:6" ht="12.75">
      <c r="A14" s="4"/>
      <c r="B14" s="5"/>
      <c r="C14" s="5"/>
      <c r="D14" s="5"/>
      <c r="E14" s="5"/>
      <c r="F14" s="6"/>
    </row>
    <row r="15" spans="1:6" ht="12.75">
      <c r="A15" s="4"/>
      <c r="B15" s="5"/>
      <c r="C15" s="5"/>
      <c r="D15" s="5"/>
      <c r="E15" s="5"/>
      <c r="F15" s="6"/>
    </row>
    <row r="16" spans="1:6" ht="12.75">
      <c r="A16" s="4"/>
      <c r="B16" s="5"/>
      <c r="C16" s="5"/>
      <c r="D16" s="5"/>
      <c r="E16" s="5"/>
      <c r="F16" s="6"/>
    </row>
    <row r="17" spans="1:6" ht="12.75">
      <c r="A17" s="4"/>
      <c r="B17" s="5"/>
      <c r="C17" s="5"/>
      <c r="D17" s="5"/>
      <c r="E17" s="5"/>
      <c r="F17" s="6"/>
    </row>
    <row r="18" spans="1:6" ht="12.75">
      <c r="A18" s="4"/>
      <c r="B18" s="5"/>
      <c r="C18" s="5"/>
      <c r="D18" s="5"/>
      <c r="E18" s="5"/>
      <c r="F18" s="6"/>
    </row>
    <row r="19" spans="1:6" ht="12.75">
      <c r="A19" s="4"/>
      <c r="B19" s="5"/>
      <c r="C19" s="5"/>
      <c r="D19" s="5"/>
      <c r="E19" s="5"/>
      <c r="F19" s="6"/>
    </row>
    <row r="20" spans="1:6" ht="12.75">
      <c r="A20" s="4"/>
      <c r="B20" s="5"/>
      <c r="C20" s="5"/>
      <c r="D20" s="5"/>
      <c r="E20" s="5"/>
      <c r="F20" s="6"/>
    </row>
    <row r="21" spans="1:6" ht="12.75">
      <c r="A21" s="4"/>
      <c r="B21" s="5"/>
      <c r="C21" s="5"/>
      <c r="D21" s="5"/>
      <c r="E21" s="5"/>
      <c r="F21" s="6"/>
    </row>
    <row r="22" spans="1:6" ht="12.75">
      <c r="A22" s="4"/>
      <c r="B22" s="5"/>
      <c r="C22" s="5"/>
      <c r="D22" s="5"/>
      <c r="E22" s="5"/>
      <c r="F22" s="6"/>
    </row>
    <row r="23" spans="1:6" ht="12.75">
      <c r="A23" s="4"/>
      <c r="B23" s="5"/>
      <c r="C23" s="5"/>
      <c r="D23" s="5"/>
      <c r="E23" s="5"/>
      <c r="F23" s="6"/>
    </row>
    <row r="24" spans="1:6" ht="12.75">
      <c r="A24" s="4"/>
      <c r="B24" s="5"/>
      <c r="C24" s="5"/>
      <c r="D24" s="5"/>
      <c r="E24" s="5"/>
      <c r="F24" s="6"/>
    </row>
    <row r="25" spans="1:6" ht="12.75">
      <c r="A25" s="4"/>
      <c r="B25" s="5"/>
      <c r="C25" s="5"/>
      <c r="D25" s="5"/>
      <c r="E25" s="5"/>
      <c r="F25" s="6"/>
    </row>
    <row r="26" spans="1:6" ht="12.75">
      <c r="A26" s="4"/>
      <c r="B26" s="5"/>
      <c r="C26" s="5"/>
      <c r="D26" s="5"/>
      <c r="E26" s="5"/>
      <c r="F26" s="6"/>
    </row>
    <row r="27" spans="1:6" ht="12.75">
      <c r="A27" s="4"/>
      <c r="B27" s="5"/>
      <c r="C27" s="5"/>
      <c r="D27" s="5"/>
      <c r="E27" s="5"/>
      <c r="F27" s="6"/>
    </row>
    <row r="28" spans="1:6" ht="12.75">
      <c r="A28" s="4"/>
      <c r="B28" s="5"/>
      <c r="C28" s="5"/>
      <c r="D28" s="5"/>
      <c r="E28" s="5"/>
      <c r="F28" s="6"/>
    </row>
    <row r="29" spans="1:6" ht="12.75">
      <c r="A29" s="4"/>
      <c r="B29" s="5"/>
      <c r="C29" s="5"/>
      <c r="D29" s="5"/>
      <c r="E29" s="5"/>
      <c r="F29" s="6"/>
    </row>
    <row r="30" spans="1:6" ht="12.75">
      <c r="A30" s="4"/>
      <c r="B30" s="5"/>
      <c r="C30" s="5"/>
      <c r="D30" s="5"/>
      <c r="E30" s="5"/>
      <c r="F30" s="6"/>
    </row>
    <row r="31" spans="1:6" ht="12.75">
      <c r="A31" s="4"/>
      <c r="B31" s="5"/>
      <c r="C31" s="5"/>
      <c r="D31" s="5"/>
      <c r="E31" s="5"/>
      <c r="F31" s="6"/>
    </row>
    <row r="32" spans="1:6" ht="12.75">
      <c r="A32" s="4"/>
      <c r="B32" s="5"/>
      <c r="C32" s="5"/>
      <c r="D32" s="5"/>
      <c r="E32" s="5"/>
      <c r="F32" s="6"/>
    </row>
    <row r="33" spans="1:6" ht="12.75">
      <c r="A33" s="4"/>
      <c r="B33" s="5"/>
      <c r="C33" s="5"/>
      <c r="D33" s="5"/>
      <c r="E33" s="5"/>
      <c r="F33" s="6"/>
    </row>
    <row r="34" spans="1:6" ht="12.75">
      <c r="A34" s="4"/>
      <c r="B34" s="5"/>
      <c r="C34" s="5"/>
      <c r="D34" s="5"/>
      <c r="E34" s="5"/>
      <c r="F34" s="6"/>
    </row>
    <row r="35" spans="1:6" ht="12.75">
      <c r="A35" s="4"/>
      <c r="B35" s="5"/>
      <c r="C35" s="5"/>
      <c r="D35" s="5"/>
      <c r="E35" s="5"/>
      <c r="F35" s="6"/>
    </row>
    <row r="36" spans="1:6" ht="12.75">
      <c r="A36" s="4"/>
      <c r="B36" s="5"/>
      <c r="C36" s="5"/>
      <c r="D36" s="5"/>
      <c r="E36" s="5"/>
      <c r="F36" s="6"/>
    </row>
    <row r="37" spans="1:6" ht="12.75">
      <c r="A37" s="4"/>
      <c r="B37" s="5"/>
      <c r="C37" s="5"/>
      <c r="D37" s="5"/>
      <c r="E37" s="5"/>
      <c r="F37" s="6"/>
    </row>
    <row r="38" spans="1:6" ht="12.75">
      <c r="A38" s="4"/>
      <c r="B38" s="5"/>
      <c r="C38" s="5"/>
      <c r="D38" s="5"/>
      <c r="E38" s="5"/>
      <c r="F38" s="6"/>
    </row>
    <row r="39" spans="1:6" ht="12.75">
      <c r="A39" s="4"/>
      <c r="B39" s="5"/>
      <c r="C39" s="5"/>
      <c r="D39" s="5"/>
      <c r="E39" s="5"/>
      <c r="F39" s="6"/>
    </row>
    <row r="40" spans="1:6" ht="12.75">
      <c r="A40" s="4"/>
      <c r="B40" s="5"/>
      <c r="C40" s="5"/>
      <c r="D40" s="5"/>
      <c r="E40" s="5"/>
      <c r="F40" s="6"/>
    </row>
    <row r="41" spans="1:6" ht="12.75">
      <c r="A41" s="4"/>
      <c r="B41" s="5"/>
      <c r="C41" s="5"/>
      <c r="D41" s="5"/>
      <c r="E41" s="5"/>
      <c r="F41" s="6"/>
    </row>
    <row r="42" spans="1:6" ht="12.75">
      <c r="A42" s="4"/>
      <c r="B42" s="5"/>
      <c r="C42" s="5"/>
      <c r="D42" s="5"/>
      <c r="E42" s="5"/>
      <c r="F42" s="6"/>
    </row>
    <row r="43" spans="1:6" ht="12.75">
      <c r="A43" s="4"/>
      <c r="B43" s="5"/>
      <c r="C43" s="5"/>
      <c r="D43" s="5"/>
      <c r="E43" s="5"/>
      <c r="F43" s="6"/>
    </row>
    <row r="44" spans="1:6" ht="12.75">
      <c r="A44" s="4"/>
      <c r="B44" s="5"/>
      <c r="C44" s="5"/>
      <c r="D44" s="5"/>
      <c r="E44" s="5"/>
      <c r="F44" s="6"/>
    </row>
    <row r="45" spans="1:6" ht="12.75">
      <c r="A45" s="4"/>
      <c r="B45" s="5"/>
      <c r="C45" s="5"/>
      <c r="D45" s="5"/>
      <c r="E45" s="5"/>
      <c r="F45" s="6"/>
    </row>
    <row r="46" spans="1:6" ht="12.75">
      <c r="A46" s="4"/>
      <c r="B46" s="5"/>
      <c r="C46" s="5"/>
      <c r="D46" s="5"/>
      <c r="E46" s="5"/>
      <c r="F46" s="6"/>
    </row>
    <row r="47" spans="1:6" ht="12.75">
      <c r="A47" s="4"/>
      <c r="B47" s="5"/>
      <c r="C47" s="5"/>
      <c r="D47" s="5"/>
      <c r="E47" s="5"/>
      <c r="F47" s="6"/>
    </row>
    <row r="48" spans="1:6" ht="12.75">
      <c r="A48" s="4"/>
      <c r="B48" s="5"/>
      <c r="C48" s="5"/>
      <c r="D48" s="5"/>
      <c r="E48" s="5"/>
      <c r="F48" s="6"/>
    </row>
    <row r="49" spans="1:6" ht="12.75">
      <c r="A49" s="4"/>
      <c r="B49" s="5"/>
      <c r="C49" s="5"/>
      <c r="D49" s="5"/>
      <c r="E49" s="5"/>
      <c r="F49" s="6"/>
    </row>
    <row r="50" spans="1:6" ht="12.75">
      <c r="A50" s="4"/>
      <c r="B50" s="5"/>
      <c r="C50" s="5"/>
      <c r="D50" s="5"/>
      <c r="E50" s="5"/>
      <c r="F50" s="6"/>
    </row>
    <row r="51" spans="1:6" ht="12.75">
      <c r="A51" s="4"/>
      <c r="B51" s="5"/>
      <c r="C51" s="5"/>
      <c r="D51" s="5"/>
      <c r="E51" s="5"/>
      <c r="F51" s="6"/>
    </row>
    <row r="52" spans="1:6" ht="12.75">
      <c r="A52" s="4"/>
      <c r="B52" s="5"/>
      <c r="C52" s="5"/>
      <c r="D52" s="5"/>
      <c r="E52" s="5"/>
      <c r="F52" s="6"/>
    </row>
    <row r="53" spans="1:6" ht="12.75">
      <c r="A53" s="4"/>
      <c r="B53" s="5"/>
      <c r="C53" s="5"/>
      <c r="D53" s="5"/>
      <c r="E53" s="5"/>
      <c r="F53" s="6"/>
    </row>
    <row r="54" spans="1:6" ht="12.75">
      <c r="A54" s="4"/>
      <c r="B54" s="5"/>
      <c r="C54" s="5"/>
      <c r="D54" s="5"/>
      <c r="E54" s="5"/>
      <c r="F54" s="6"/>
    </row>
    <row r="55" spans="1:6" ht="12.75">
      <c r="A55" s="4"/>
      <c r="B55" s="5"/>
      <c r="C55" s="5"/>
      <c r="D55" s="5"/>
      <c r="E55" s="5"/>
      <c r="F55" s="6"/>
    </row>
    <row r="56" spans="1:6" ht="12.75">
      <c r="A56" s="4"/>
      <c r="B56" s="5"/>
      <c r="C56" s="5"/>
      <c r="D56" s="5"/>
      <c r="E56" s="5"/>
      <c r="F56" s="6"/>
    </row>
    <row r="57" spans="1:6" ht="12.75">
      <c r="A57" s="4"/>
      <c r="B57" s="5"/>
      <c r="C57" s="5"/>
      <c r="D57" s="5"/>
      <c r="E57" s="5"/>
      <c r="F57" s="6"/>
    </row>
    <row r="58" spans="1:6" ht="12.75">
      <c r="A58" s="4"/>
      <c r="B58" s="5"/>
      <c r="C58" s="5"/>
      <c r="D58" s="5"/>
      <c r="E58" s="5"/>
      <c r="F58" s="6"/>
    </row>
    <row r="59" spans="1:6" ht="12.75">
      <c r="A59" s="4"/>
      <c r="B59" s="5"/>
      <c r="C59" s="5"/>
      <c r="D59" s="5"/>
      <c r="E59" s="5"/>
      <c r="F59" s="6"/>
    </row>
    <row r="60" spans="1:6" ht="12.75">
      <c r="A60" s="4"/>
      <c r="B60" s="5"/>
      <c r="C60" s="5"/>
      <c r="D60" s="5"/>
      <c r="E60" s="5"/>
      <c r="F60" s="6"/>
    </row>
    <row r="61" spans="1:6" ht="12.75">
      <c r="A61" s="4"/>
      <c r="B61" s="5"/>
      <c r="C61" s="5"/>
      <c r="D61" s="5"/>
      <c r="E61" s="5"/>
      <c r="F61" s="6"/>
    </row>
    <row r="62" spans="1:6" ht="12.75">
      <c r="A62" s="4"/>
      <c r="B62" s="5"/>
      <c r="C62" s="5"/>
      <c r="D62" s="5"/>
      <c r="E62" s="5"/>
      <c r="F62" s="6"/>
    </row>
    <row r="63" spans="1:6" ht="12.75">
      <c r="A63" s="4"/>
      <c r="B63" s="5"/>
      <c r="C63" s="5"/>
      <c r="D63" s="5"/>
      <c r="E63" s="5"/>
      <c r="F63" s="6"/>
    </row>
    <row r="64" spans="1:6" ht="12.75">
      <c r="A64" s="4"/>
      <c r="B64" s="5"/>
      <c r="C64" s="5"/>
      <c r="D64" s="5"/>
      <c r="E64" s="5"/>
      <c r="F64" s="6"/>
    </row>
    <row r="65" spans="1:6" ht="12.75">
      <c r="A65" s="4"/>
      <c r="B65" s="5"/>
      <c r="C65" s="5"/>
      <c r="D65" s="5"/>
      <c r="E65" s="5"/>
      <c r="F65" s="6"/>
    </row>
    <row r="66" spans="1:6" ht="12.75">
      <c r="A66" s="4"/>
      <c r="B66" s="5"/>
      <c r="C66" s="5"/>
      <c r="D66" s="5"/>
      <c r="E66" s="5"/>
      <c r="F66" s="6"/>
    </row>
    <row r="67" spans="1:6" ht="12.75">
      <c r="A67" s="4"/>
      <c r="B67" s="5"/>
      <c r="C67" s="5"/>
      <c r="D67" s="5"/>
      <c r="E67" s="5"/>
      <c r="F67" s="6"/>
    </row>
    <row r="68" spans="1:6" ht="12.75">
      <c r="A68" s="4"/>
      <c r="B68" s="5"/>
      <c r="C68" s="5"/>
      <c r="D68" s="5"/>
      <c r="E68" s="5"/>
      <c r="F68" s="6"/>
    </row>
    <row r="69" spans="1:6" ht="12.75">
      <c r="A69" s="4"/>
      <c r="B69" s="5"/>
      <c r="C69" s="5"/>
      <c r="D69" s="5"/>
      <c r="E69" s="5"/>
      <c r="F69" s="6"/>
    </row>
    <row r="70" spans="1:6" ht="12.75">
      <c r="A70" s="4"/>
      <c r="B70" s="5"/>
      <c r="C70" s="5"/>
      <c r="D70" s="5"/>
      <c r="E70" s="5"/>
      <c r="F70" s="6"/>
    </row>
    <row r="71" spans="1:6" ht="12.75">
      <c r="A71" s="4"/>
      <c r="B71" s="5"/>
      <c r="C71" s="5"/>
      <c r="D71" s="5"/>
      <c r="E71" s="5"/>
      <c r="F71" s="6"/>
    </row>
    <row r="72" spans="1:6" ht="12.75">
      <c r="A72" s="4"/>
      <c r="B72" s="5"/>
      <c r="C72" s="5"/>
      <c r="D72" s="5"/>
      <c r="E72" s="5"/>
      <c r="F72" s="6"/>
    </row>
    <row r="73" spans="1:6" ht="12.75">
      <c r="A73" s="4"/>
      <c r="B73" s="5"/>
      <c r="C73" s="5"/>
      <c r="D73" s="5"/>
      <c r="E73" s="5"/>
      <c r="F73" s="6"/>
    </row>
  </sheetData>
  <mergeCells count="2">
    <mergeCell ref="A1:D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MGIRVIN</cp:lastModifiedBy>
  <dcterms:created xsi:type="dcterms:W3CDTF">2006-10-15T06:41:17Z</dcterms:created>
  <dcterms:modified xsi:type="dcterms:W3CDTF">2006-10-19T15:14:04Z</dcterms:modified>
  <cp:category/>
  <cp:version/>
  <cp:contentType/>
  <cp:contentStatus/>
</cp:coreProperties>
</file>