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firstSheet="1" activeTab="1"/>
  </bookViews>
  <sheets>
    <sheet name="Assumptions" sheetId="1" state="veryHidden" r:id="rId1"/>
    <sheet name="Chart of Accounts" sheetId="2" r:id="rId2"/>
    <sheet name="Transactions" sheetId="3" r:id="rId3"/>
    <sheet name="General Journal (1)" sheetId="4" r:id="rId4"/>
    <sheet name="General Journal (2)" sheetId="5" r:id="rId5"/>
    <sheet name="111" sheetId="6" r:id="rId6"/>
    <sheet name="113" sheetId="7" r:id="rId7"/>
    <sheet name="117" sheetId="8" r:id="rId8"/>
    <sheet name="124" sheetId="9" r:id="rId9"/>
    <sheet name="221" sheetId="10" r:id="rId10"/>
    <sheet name="311" sheetId="11" r:id="rId11"/>
    <sheet name="312" sheetId="12" r:id="rId12"/>
    <sheet name="411" sheetId="13" r:id="rId13"/>
    <sheet name="511" sheetId="14" r:id="rId14"/>
    <sheet name="512" sheetId="15" r:id="rId15"/>
    <sheet name="513" sheetId="16" r:id="rId16"/>
    <sheet name="514" sheetId="17" r:id="rId17"/>
    <sheet name="515" sheetId="18" r:id="rId18"/>
    <sheet name="TB &amp; Financial Statements" sheetId="19" r:id="rId19"/>
    <sheet name="Answers==&gt;" sheetId="20" r:id="rId20"/>
    <sheet name="TB &amp; Financial Statements (Ans)" sheetId="21" r:id="rId21"/>
  </sheets>
  <externalReferences>
    <externalReference r:id="rId24"/>
  </externalReferences>
  <definedNames>
    <definedName name="COA" localSheetId="18">OFFSET('[1]Chart of Accounts'!$B$2,0,0,COUNTA('[1]Chart of Accounts'!$B:$B),2)</definedName>
    <definedName name="COA" localSheetId="20">OFFSET('[1]Chart of Accounts'!$B$2,0,0,COUNTA('[1]Chart of Accounts'!$B:$B),2)</definedName>
    <definedName name="COA">OFFSET('Chart of Accounts'!$B$2,0,0,COUNTA('Chart of Accounts'!$B:$B),2)</definedName>
    <definedName name="COANO">'Chart of Accounts'!$B$2:$B$14</definedName>
    <definedName name="_xlnm.Print_Area" localSheetId="5">'111'!$A$1:$I$12</definedName>
    <definedName name="_xlnm.Print_Area" localSheetId="6">'113'!$A$1:$I$12</definedName>
    <definedName name="_xlnm.Print_Area" localSheetId="7">'117'!$A$1:$I$12</definedName>
    <definedName name="_xlnm.Print_Area" localSheetId="8">'124'!$A$1:$I$12</definedName>
    <definedName name="_xlnm.Print_Area" localSheetId="9">'221'!$A$1:$I$12</definedName>
    <definedName name="_xlnm.Print_Area" localSheetId="10">'311'!$A$1:$I$12</definedName>
    <definedName name="_xlnm.Print_Area" localSheetId="11">'312'!$A$1:$I$12</definedName>
    <definedName name="_xlnm.Print_Area" localSheetId="12">'411'!$A$1:$I$15</definedName>
    <definedName name="_xlnm.Print_Area" localSheetId="13">'511'!$A$1:$I$15</definedName>
    <definedName name="_xlnm.Print_Area" localSheetId="14">'512'!$A$1:$I$15</definedName>
    <definedName name="_xlnm.Print_Area" localSheetId="15">'513'!$A$1:$I$15</definedName>
    <definedName name="_xlnm.Print_Area" localSheetId="16">'514'!$A$1:$I$15</definedName>
    <definedName name="_xlnm.Print_Area" localSheetId="17">'515'!$A$1:$I$15</definedName>
    <definedName name="_xlnm.Print_Area" localSheetId="0">'Assumptions'!$A$2:$B$6</definedName>
    <definedName name="_xlnm.Print_Area" localSheetId="3">'General Journal (1)'!$A$1:$H$26</definedName>
    <definedName name="_xlnm.Print_Area" localSheetId="4">'General Journal (2)'!$A$1:$H$26</definedName>
  </definedNames>
  <calcPr fullCalcOnLoad="1"/>
</workbook>
</file>

<file path=xl/sharedStrings.xml><?xml version="1.0" encoding="utf-8"?>
<sst xmlns="http://schemas.openxmlformats.org/spreadsheetml/2006/main" count="298" uniqueCount="77">
  <si>
    <t>Line #</t>
  </si>
  <si>
    <t>General Journal</t>
  </si>
  <si>
    <t>Page 1</t>
  </si>
  <si>
    <t>Date</t>
  </si>
  <si>
    <t>Description</t>
  </si>
  <si>
    <t>Post.
Ref.</t>
  </si>
  <si>
    <t>Debit</t>
  </si>
  <si>
    <t>Credit</t>
  </si>
  <si>
    <t>General Ledger</t>
  </si>
  <si>
    <t>Account:</t>
  </si>
  <si>
    <t>Account No:</t>
  </si>
  <si>
    <t>Item</t>
  </si>
  <si>
    <t xml:space="preserve">Balance
</t>
  </si>
  <si>
    <t>Cash</t>
  </si>
  <si>
    <t>Accounts Receivable</t>
  </si>
  <si>
    <t>Prepaid Insurance</t>
  </si>
  <si>
    <t>Equipment</t>
  </si>
  <si>
    <t>Accounts Payable</t>
  </si>
  <si>
    <t>Income from Demos</t>
  </si>
  <si>
    <t>Wages Expense</t>
  </si>
  <si>
    <t>Rent Expense</t>
  </si>
  <si>
    <t>Supplies Expense</t>
  </si>
  <si>
    <t>Advertising Expense</t>
  </si>
  <si>
    <t>Traveling Expense</t>
  </si>
  <si>
    <t>Transaction</t>
  </si>
  <si>
    <t>Assumptions</t>
  </si>
  <si>
    <t>Amount</t>
  </si>
  <si>
    <t>Check #</t>
  </si>
  <si>
    <t>Trial Balance</t>
  </si>
  <si>
    <t>Income Statement</t>
  </si>
  <si>
    <t>Statement of Owner's Equity</t>
  </si>
  <si>
    <t>Balance Sheet</t>
  </si>
  <si>
    <t>Assets</t>
  </si>
  <si>
    <t>Liabilities</t>
  </si>
  <si>
    <t>Owner's Equity</t>
  </si>
  <si>
    <t>Performed demonstration for Highline Community College (earned revenue on account) for  $450.00</t>
  </si>
  <si>
    <t>Chart of Accounts</t>
  </si>
  <si>
    <t>Owners' Equity</t>
  </si>
  <si>
    <t>Revenues</t>
  </si>
  <si>
    <t>Expenses</t>
  </si>
  <si>
    <t>WindSport Boomerang &amp; Kite Demos</t>
  </si>
  <si>
    <t>Start Date</t>
  </si>
  <si>
    <t>Owner First Name</t>
  </si>
  <si>
    <t>Owner Last Name</t>
  </si>
  <si>
    <t>Richard Pollock</t>
  </si>
  <si>
    <t>Nelson</t>
  </si>
  <si>
    <t>Business Name</t>
  </si>
  <si>
    <t>Owner,Richard Pollock Nelson, invested $50,000.00 into business, WindSport Boomerang &amp; Kite Demos, using personal check #1243</t>
  </si>
  <si>
    <t>Owner bought truck for $15,000.00, paying 5000 cash with company check #1000, and putting the remaining amount on account</t>
  </si>
  <si>
    <t>Owner invested computer equipment with a fair market value of $3,000.00</t>
  </si>
  <si>
    <t>Performed demonstration for Mervin's corporate meeting and received $5,000 cash</t>
  </si>
  <si>
    <t>R. P. Nelson Capital</t>
  </si>
  <si>
    <t>R. P. Nelson Drawing</t>
  </si>
  <si>
    <t>SOE label 1</t>
  </si>
  <si>
    <t>SOE label 2</t>
  </si>
  <si>
    <t>SOE label 3</t>
  </si>
  <si>
    <t>SOE label 4</t>
  </si>
  <si>
    <t>SOE label 5</t>
  </si>
  <si>
    <t>Account Name</t>
  </si>
  <si>
    <t>DR</t>
  </si>
  <si>
    <t>CR</t>
  </si>
  <si>
    <t>Total Investment</t>
  </si>
  <si>
    <t>Increase In Capital</t>
  </si>
  <si>
    <t>Total Assets</t>
  </si>
  <si>
    <t>Total Liabilities and Owners' Equity</t>
  </si>
  <si>
    <t>Received and paid (Ch#1244) advertising bill for $350.00 from Many Happy Returns magazine</t>
  </si>
  <si>
    <t>Paid $1,000.00 (check #1245) to creditor</t>
  </si>
  <si>
    <t>Paid Employees $2,500.00 with check #1246</t>
  </si>
  <si>
    <t>Page 2</t>
  </si>
  <si>
    <t>For the Month Ended December 31, 2005</t>
  </si>
  <si>
    <t>Revenues:</t>
  </si>
  <si>
    <t>Expenses:</t>
  </si>
  <si>
    <t>R. P. Nelson Capital, December 1, 2005</t>
  </si>
  <si>
    <t>Additional Investment, December 3, 2005</t>
  </si>
  <si>
    <t>Net Income for December</t>
  </si>
  <si>
    <t>Less Withdrawals for December</t>
  </si>
  <si>
    <t>R. P. Nelson Capital, December 31, 2005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</si>
</sst>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_##,##0_);[Red]\(&quot;$&quot;_##,##0\);_(&quot;$&quot;_#?&quot;—&quot;??_);_(@_)"/>
    <numFmt numFmtId="165" formatCode="_(_$##,##0_);[Red]\(_$##,##0\);_(_$_#?&quot;—&quot;??_);_(@_)"/>
    <numFmt numFmtId="166" formatCode="_(&quot;$&quot;##,##0_);[Red]\(&quot;$&quot;##,##0\);_(&quot;$&quot;_#?&quot;—&quot;??_);_(@_)"/>
    <numFmt numFmtId="167" formatCode="_(_$_##,##0_);[Red]\(_$_##,##0\);_(_$_#?&quot;—&quot;??_);_(@_)"/>
    <numFmt numFmtId="168" formatCode="_(_$_#_#_,##0_);[Red]\(_$_#_#_,##0\);_(_$_#?&quot;—&quot;??_);_(@_)"/>
    <numFmt numFmtId="169" formatCode="_(##,##0_);[Red]\(##,##0\);_(_#?&quot;—&quot;??_);_(@_)"/>
    <numFmt numFmtId="170" formatCode="_(_##,##0_);[Red]\(_##,##0\);_(_#?&quot;—&quot;??_);_(@_)"/>
    <numFmt numFmtId="171" formatCode="_(_#_#_,##0_);[Red]\(_#_#_,##0\);_(_#?&quot;—&quot;??_);_(@_)"/>
    <numFmt numFmtId="172" formatCode="_(&quot;$&quot;_##,##0.00_);[Red]\(&quot;$&quot;_##,##0.00\);_(&quot;$&quot;_#?&quot;—&quot;??_);_(@_)"/>
    <numFmt numFmtId="173" formatCode="_(_$##,##0.00_);[Red]\(_$##,##0.00\);_(&quot;$&quot;_#?&quot;—&quot;??_);_(@_)"/>
    <numFmt numFmtId="174" formatCode="_(_$_##,##0.00_);[Red]\(_$_##,##0.00\);_(&quot;$&quot;_#?&quot;—&quot;??_);_(@_)"/>
    <numFmt numFmtId="175" formatCode="_(_$_#_#_,##0.00_);[Red]\(_$_#_#_,##0.00\);_(_$_#?&quot;—&quot;??_);_(@_)"/>
    <numFmt numFmtId="176" formatCode="_(&quot;$&quot;_#_#_,##0.00_);[Red]\(&quot;$&quot;_#_#_,##0.00\);_(&quot;$&quot;_#?&quot;—&quot;??_);_(@_)"/>
    <numFmt numFmtId="177" formatCode="_(&quot;$&quot;##,##0.00_);[Red]\(&quot;$&quot;##,##0.00\);_(&quot;$&quot;_#?&quot;—&quot;??_);_(@_)"/>
    <numFmt numFmtId="178" formatCode="_(&quot;$&quot;_#_##,##0.00_);[Red]\(_$_##,##0.00\);_(&quot;$&quot;_#?&quot;—&quot;??_);_(@_)"/>
    <numFmt numFmtId="179" formatCode="_(&quot;$&quot;_#_#_,_##0.00_);[Red]\(&quot;$&quot;_#_#_,_##0.00\);_(&quot;$&quot;_#?&quot;—&quot;??_);_(@_)"/>
    <numFmt numFmtId="180" formatCode="_(_$_##,000.00_);[Red]\(_$_##,##0.00\);_(_$_#?&quot;—&quot;??_);_(@_)"/>
    <numFmt numFmtId="181" formatCode="_(_$_#_#_#_,_#_#0.00_);[Red]\(_$_#_#_,_#_#0.00\);_(_$_#?&quot;—&quot;??_);_(@_)"/>
    <numFmt numFmtId="182" formatCode="_(#,##0_);[Red]\(#,##0\);_(?&quot;—&quot;??_);_(@_)"/>
    <numFmt numFmtId="183" formatCode="_(_#_,##0_);[Red]\(_#_,##0\);_(?&quot;—&quot;??_);_(@_)"/>
    <numFmt numFmtId="184" formatCode="_(_$_#_#_,_##0.00_);[Red]\(_$_#_#_,_##0.00\);_(_$_#?&quot;—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$&quot;#,##0"/>
    <numFmt numFmtId="190" formatCode="&quot;$&quot;#,##0.00"/>
    <numFmt numFmtId="191" formatCode=";;;"/>
    <numFmt numFmtId="192" formatCode="&quot;$&quot;#,##0.00;[Red]&quot;$&quot;#,##0.00"/>
    <numFmt numFmtId="193" formatCode="[$-409]mmmm\ d\,\ yyyy;@"/>
    <numFmt numFmtId="194" formatCode="[$-409]dddd\,\ mmmm\ dd\,\ yyyy"/>
    <numFmt numFmtId="195" formatCode="[$-F800]dddd\,\ mmmm\ dd\,\ yyyy"/>
    <numFmt numFmtId="196" formatCode="m/d/yy;@"/>
    <numFmt numFmtId="197" formatCode="mmm\-yyyy"/>
    <numFmt numFmtId="198" formatCode="0.0"/>
    <numFmt numFmtId="199" formatCode="_(* #,##0.0_);_(* \(#,##0.0\);_(* &quot;-&quot;??_);_(@_)"/>
    <numFmt numFmtId="200" formatCode="_(* #,##0_);_(* \(#,##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0"/>
      <name val="Helvetica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39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3" fontId="0" fillId="0" borderId="1" xfId="15" applyBorder="1" applyAlignment="1">
      <alignment/>
    </xf>
    <xf numFmtId="4" fontId="0" fillId="0" borderId="9" xfId="0" applyNumberFormat="1" applyFont="1" applyBorder="1" applyAlignment="1">
      <alignment/>
    </xf>
    <xf numFmtId="0" fontId="6" fillId="2" borderId="1" xfId="0" applyFont="1" applyFill="1" applyBorder="1" applyAlignment="1">
      <alignment/>
    </xf>
    <xf numFmtId="14" fontId="0" fillId="0" borderId="1" xfId="0" applyNumberFormat="1" applyBorder="1" applyAlignment="1">
      <alignment/>
    </xf>
    <xf numFmtId="0" fontId="0" fillId="3" borderId="1" xfId="0" applyFont="1" applyFill="1" applyBorder="1" applyAlignment="1">
      <alignment horizontal="centerContinuous"/>
    </xf>
    <xf numFmtId="0" fontId="8" fillId="0" borderId="0" xfId="0" applyNumberFormat="1" applyFont="1" applyAlignment="1">
      <alignment/>
    </xf>
    <xf numFmtId="0" fontId="8" fillId="0" borderId="10" xfId="21" applyNumberFormat="1" applyFont="1" applyBorder="1">
      <alignment/>
      <protection/>
    </xf>
    <xf numFmtId="4" fontId="8" fillId="0" borderId="10" xfId="21" applyNumberFormat="1" applyFont="1" applyBorder="1" applyAlignment="1">
      <alignment horizontal="center" vertical="center"/>
      <protection/>
    </xf>
    <xf numFmtId="0" fontId="9" fillId="0" borderId="11" xfId="21" applyNumberFormat="1" applyFont="1" applyBorder="1" applyAlignment="1">
      <alignment horizontal="center" vertical="center"/>
      <protection/>
    </xf>
    <xf numFmtId="0" fontId="8" fillId="0" borderId="12" xfId="21" applyNumberFormat="1" applyFont="1" applyBorder="1">
      <alignment/>
      <protection/>
    </xf>
    <xf numFmtId="4" fontId="8" fillId="0" borderId="9" xfId="17" applyNumberFormat="1" applyFont="1" applyBorder="1" applyAlignment="1">
      <alignment horizontal="center" vertical="center"/>
    </xf>
    <xf numFmtId="4" fontId="8" fillId="0" borderId="13" xfId="21" applyNumberFormat="1" applyFont="1" applyBorder="1" applyAlignment="1">
      <alignment horizontal="center"/>
      <protection/>
    </xf>
    <xf numFmtId="0" fontId="8" fillId="0" borderId="7" xfId="21" applyNumberFormat="1" applyFont="1" applyBorder="1">
      <alignment/>
      <protection/>
    </xf>
    <xf numFmtId="4" fontId="8" fillId="0" borderId="7" xfId="17" applyNumberFormat="1" applyFont="1" applyBorder="1" applyAlignment="1">
      <alignment horizontal="center" vertical="center"/>
    </xf>
    <xf numFmtId="0" fontId="8" fillId="0" borderId="7" xfId="21" applyNumberFormat="1" applyFont="1" applyBorder="1" applyAlignment="1">
      <alignment horizontal="right"/>
      <protection/>
    </xf>
    <xf numFmtId="4" fontId="8" fillId="0" borderId="13" xfId="17" applyNumberFormat="1" applyFont="1" applyBorder="1" applyAlignment="1">
      <alignment horizontal="center" vertical="center"/>
    </xf>
    <xf numFmtId="0" fontId="8" fillId="0" borderId="7" xfId="17" applyNumberFormat="1" applyFont="1" applyBorder="1" applyAlignment="1">
      <alignment horizontal="right" vertical="center"/>
    </xf>
    <xf numFmtId="4" fontId="8" fillId="0" borderId="14" xfId="21" applyNumberFormat="1" applyFont="1" applyBorder="1" applyAlignment="1">
      <alignment horizontal="center"/>
      <protection/>
    </xf>
    <xf numFmtId="4" fontId="8" fillId="0" borderId="15" xfId="17" applyNumberFormat="1" applyFont="1" applyBorder="1" applyAlignment="1">
      <alignment horizontal="center" vertical="center"/>
    </xf>
    <xf numFmtId="0" fontId="8" fillId="0" borderId="13" xfId="17" applyNumberFormat="1" applyFont="1" applyBorder="1" applyAlignment="1">
      <alignment horizontal="center" vertical="center"/>
    </xf>
    <xf numFmtId="0" fontId="8" fillId="0" borderId="13" xfId="17" applyNumberFormat="1" applyFont="1" applyBorder="1" applyAlignment="1">
      <alignment horizontal="right" vertical="center"/>
    </xf>
    <xf numFmtId="0" fontId="8" fillId="0" borderId="9" xfId="17" applyNumberFormat="1" applyFont="1" applyBorder="1" applyAlignment="1">
      <alignment horizontal="center" vertical="center"/>
    </xf>
    <xf numFmtId="189" fontId="8" fillId="0" borderId="16" xfId="17" applyNumberFormat="1" applyFont="1" applyBorder="1" applyAlignment="1">
      <alignment horizontal="center" vertical="center"/>
    </xf>
    <xf numFmtId="0" fontId="8" fillId="0" borderId="7" xfId="17" applyNumberFormat="1" applyFont="1" applyBorder="1" applyAlignment="1">
      <alignment horizontal="center" vertical="center"/>
    </xf>
    <xf numFmtId="0" fontId="8" fillId="0" borderId="17" xfId="17" applyNumberFormat="1" applyFont="1" applyBorder="1" applyAlignment="1">
      <alignment horizontal="center" vertical="center"/>
    </xf>
    <xf numFmtId="3" fontId="8" fillId="0" borderId="14" xfId="17" applyNumberFormat="1" applyFont="1" applyBorder="1" applyAlignment="1">
      <alignment horizontal="center" vertical="center"/>
    </xf>
    <xf numFmtId="189" fontId="8" fillId="0" borderId="15" xfId="17" applyNumberFormat="1" applyFont="1" applyBorder="1" applyAlignment="1">
      <alignment horizontal="center" vertical="center"/>
    </xf>
    <xf numFmtId="189" fontId="8" fillId="0" borderId="13" xfId="17" applyNumberFormat="1" applyFont="1" applyBorder="1" applyAlignment="1">
      <alignment horizontal="center" vertical="center"/>
    </xf>
    <xf numFmtId="0" fontId="8" fillId="0" borderId="9" xfId="21" applyNumberFormat="1" applyFont="1" applyBorder="1" applyAlignment="1">
      <alignment horizontal="right"/>
      <protection/>
    </xf>
    <xf numFmtId="0" fontId="8" fillId="0" borderId="13" xfId="21" applyNumberFormat="1" applyFont="1" applyBorder="1">
      <alignment/>
      <protection/>
    </xf>
    <xf numFmtId="190" fontId="8" fillId="0" borderId="12" xfId="17" applyNumberFormat="1" applyFont="1" applyBorder="1" applyAlignment="1">
      <alignment horizontal="center" vertical="center"/>
    </xf>
    <xf numFmtId="0" fontId="8" fillId="0" borderId="14" xfId="17" applyNumberFormat="1" applyFont="1" applyBorder="1" applyAlignment="1">
      <alignment horizontal="center" vertical="center"/>
    </xf>
    <xf numFmtId="190" fontId="8" fillId="0" borderId="15" xfId="17" applyNumberFormat="1" applyFont="1" applyBorder="1" applyAlignment="1">
      <alignment horizontal="center" vertical="center"/>
    </xf>
    <xf numFmtId="0" fontId="8" fillId="0" borderId="16" xfId="21" applyNumberFormat="1" applyFont="1" applyBorder="1">
      <alignment/>
      <protection/>
    </xf>
    <xf numFmtId="0" fontId="8" fillId="0" borderId="12" xfId="17" applyNumberFormat="1" applyFont="1" applyBorder="1" applyAlignment="1">
      <alignment horizontal="center" vertical="center"/>
    </xf>
    <xf numFmtId="189" fontId="8" fillId="0" borderId="12" xfId="17" applyNumberFormat="1" applyFont="1" applyBorder="1" applyAlignment="1">
      <alignment horizontal="center" vertical="center"/>
    </xf>
    <xf numFmtId="190" fontId="8" fillId="0" borderId="18" xfId="17" applyNumberFormat="1" applyFont="1" applyBorder="1" applyAlignment="1">
      <alignment horizontal="center" vertical="center"/>
    </xf>
    <xf numFmtId="0" fontId="8" fillId="0" borderId="0" xfId="21" applyNumberFormat="1" applyFont="1" applyBorder="1">
      <alignment/>
      <protection/>
    </xf>
    <xf numFmtId="0" fontId="0" fillId="0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10" fillId="2" borderId="1" xfId="0" applyFont="1" applyFill="1" applyBorder="1" applyAlignment="1">
      <alignment horizontal="centerContinuous" wrapText="1"/>
    </xf>
    <xf numFmtId="0" fontId="0" fillId="8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39" fontId="5" fillId="2" borderId="7" xfId="0" applyNumberFormat="1" applyFont="1" applyFill="1" applyBorder="1" applyAlignment="1">
      <alignment/>
    </xf>
    <xf numFmtId="0" fontId="0" fillId="0" borderId="1" xfId="0" applyBorder="1" applyAlignment="1">
      <alignment horizontal="left"/>
    </xf>
    <xf numFmtId="0" fontId="8" fillId="0" borderId="19" xfId="21" applyNumberFormat="1" applyFont="1" applyBorder="1" applyAlignment="1">
      <alignment horizontal="center" vertical="center"/>
      <protection/>
    </xf>
    <xf numFmtId="0" fontId="8" fillId="0" borderId="9" xfId="21" applyNumberFormat="1" applyFont="1" applyBorder="1" applyAlignment="1">
      <alignment/>
      <protection/>
    </xf>
    <xf numFmtId="4" fontId="8" fillId="0" borderId="16" xfId="17" applyNumberFormat="1" applyFont="1" applyBorder="1" applyAlignment="1">
      <alignment horizontal="center" vertical="center"/>
    </xf>
    <xf numFmtId="4" fontId="8" fillId="0" borderId="20" xfId="17" applyNumberFormat="1" applyFont="1" applyBorder="1" applyAlignment="1">
      <alignment horizontal="center" vertical="center"/>
    </xf>
    <xf numFmtId="4" fontId="8" fillId="0" borderId="16" xfId="21" applyNumberFormat="1" applyFont="1" applyBorder="1" applyAlignment="1">
      <alignment horizontal="center"/>
      <protection/>
    </xf>
    <xf numFmtId="4" fontId="8" fillId="0" borderId="12" xfId="17" applyNumberFormat="1" applyFont="1" applyBorder="1" applyAlignment="1">
      <alignment horizontal="center" vertical="center"/>
    </xf>
    <xf numFmtId="4" fontId="8" fillId="0" borderId="21" xfId="17" applyNumberFormat="1" applyFont="1" applyBorder="1" applyAlignment="1">
      <alignment horizontal="center" vertical="center"/>
    </xf>
    <xf numFmtId="0" fontId="8" fillId="0" borderId="9" xfId="21" applyNumberFormat="1" applyFont="1" applyBorder="1" applyAlignment="1">
      <alignment horizontal="left" indent="2"/>
      <protection/>
    </xf>
    <xf numFmtId="4" fontId="8" fillId="0" borderId="22" xfId="17" applyNumberFormat="1" applyFont="1" applyBorder="1" applyAlignment="1">
      <alignment horizontal="center" vertical="center"/>
    </xf>
    <xf numFmtId="0" fontId="8" fillId="0" borderId="9" xfId="21" applyNumberFormat="1" applyFont="1" applyBorder="1" applyAlignment="1">
      <alignment horizontal="center"/>
      <protection/>
    </xf>
    <xf numFmtId="0" fontId="8" fillId="0" borderId="19" xfId="21" applyNumberFormat="1" applyFont="1" applyBorder="1" applyAlignment="1">
      <alignment horizontal="left" indent="1"/>
      <protection/>
    </xf>
    <xf numFmtId="0" fontId="8" fillId="0" borderId="16" xfId="17" applyNumberFormat="1" applyFont="1" applyBorder="1" applyAlignment="1">
      <alignment horizontal="center" vertical="center"/>
    </xf>
    <xf numFmtId="0" fontId="8" fillId="0" borderId="9" xfId="21" applyNumberFormat="1" applyFont="1" applyBorder="1" applyAlignment="1">
      <alignment horizontal="left" indent="1"/>
      <protection/>
    </xf>
    <xf numFmtId="189" fontId="8" fillId="0" borderId="14" xfId="17" applyNumberFormat="1" applyFont="1" applyBorder="1" applyAlignment="1">
      <alignment horizontal="center" vertical="center"/>
    </xf>
    <xf numFmtId="3" fontId="8" fillId="0" borderId="23" xfId="17" applyNumberFormat="1" applyFont="1" applyBorder="1" applyAlignment="1">
      <alignment horizontal="center" vertical="center"/>
    </xf>
    <xf numFmtId="3" fontId="8" fillId="0" borderId="24" xfId="17" applyNumberFormat="1" applyFont="1" applyBorder="1" applyAlignment="1">
      <alignment horizontal="center" vertical="center"/>
    </xf>
    <xf numFmtId="0" fontId="8" fillId="0" borderId="9" xfId="17" applyNumberFormat="1" applyFont="1" applyBorder="1" applyAlignment="1">
      <alignment horizontal="right" vertical="center"/>
    </xf>
    <xf numFmtId="0" fontId="8" fillId="0" borderId="18" xfId="17" applyNumberFormat="1" applyFont="1" applyBorder="1" applyAlignment="1">
      <alignment horizontal="center" vertical="center"/>
    </xf>
    <xf numFmtId="0" fontId="8" fillId="0" borderId="4" xfId="17" applyNumberFormat="1" applyFont="1" applyBorder="1" applyAlignment="1">
      <alignment horizontal="center" vertical="center"/>
    </xf>
    <xf numFmtId="0" fontId="8" fillId="0" borderId="19" xfId="21" applyNumberFormat="1" applyFont="1" applyBorder="1" applyAlignment="1">
      <alignment horizontal="center"/>
      <protection/>
    </xf>
    <xf numFmtId="3" fontId="8" fillId="0" borderId="21" xfId="17" applyNumberFormat="1" applyFont="1" applyBorder="1" applyAlignment="1">
      <alignment horizontal="center" vertical="center"/>
    </xf>
    <xf numFmtId="190" fontId="8" fillId="0" borderId="25" xfId="17" applyNumberFormat="1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180" shrinkToFit="1"/>
    </xf>
    <xf numFmtId="0" fontId="3" fillId="0" borderId="29" xfId="0" applyFont="1" applyBorder="1" applyAlignment="1">
      <alignment horizontal="center" vertical="center" textRotation="180" shrinkToFit="1"/>
    </xf>
    <xf numFmtId="0" fontId="4" fillId="2" borderId="0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26" xfId="0" applyFont="1" applyBorder="1" applyAlignment="1">
      <alignment horizontal="center" vertical="center" textRotation="180" shrinkToFit="1"/>
    </xf>
    <xf numFmtId="0" fontId="3" fillId="0" borderId="27" xfId="0" applyFont="1" applyBorder="1" applyAlignment="1">
      <alignment horizontal="center" vertical="center" textRotation="180" shrinkToFit="1"/>
    </xf>
    <xf numFmtId="0" fontId="3" fillId="0" borderId="28" xfId="0" applyFont="1" applyBorder="1" applyAlignment="1">
      <alignment horizontal="center" vertical="center" textRotation="180" shrinkToFit="1"/>
    </xf>
    <xf numFmtId="0" fontId="4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/>
    </xf>
    <xf numFmtId="0" fontId="8" fillId="0" borderId="3" xfId="21" applyNumberFormat="1" applyFont="1" applyBorder="1" applyAlignment="1">
      <alignment horizontal="center" vertical="center"/>
      <protection/>
    </xf>
    <xf numFmtId="193" fontId="8" fillId="0" borderId="31" xfId="21" applyNumberFormat="1" applyFont="1" applyBorder="1" applyAlignment="1">
      <alignment horizontal="center" vertical="center"/>
      <protection/>
    </xf>
    <xf numFmtId="0" fontId="8" fillId="0" borderId="31" xfId="21" applyNumberFormat="1" applyFont="1" applyBorder="1" applyAlignment="1">
      <alignment horizontal="center" vertical="center"/>
      <protection/>
    </xf>
    <xf numFmtId="0" fontId="8" fillId="0" borderId="19" xfId="21" applyNumberFormat="1" applyFont="1" applyBorder="1" applyAlignment="1">
      <alignment horizontal="left"/>
      <protection/>
    </xf>
    <xf numFmtId="0" fontId="8" fillId="0" borderId="9" xfId="21" applyNumberFormat="1" applyFont="1" applyBorder="1" applyAlignment="1">
      <alignment horizontal="left"/>
      <protection/>
    </xf>
    <xf numFmtId="189" fontId="8" fillId="0" borderId="17" xfId="17" applyNumberFormat="1" applyFont="1" applyBorder="1" applyAlignment="1">
      <alignment horizontal="center" vertical="center"/>
    </xf>
    <xf numFmtId="189" fontId="8" fillId="0" borderId="18" xfId="17" applyNumberFormat="1" applyFont="1" applyBorder="1" applyAlignment="1">
      <alignment horizontal="center" vertical="center"/>
    </xf>
    <xf numFmtId="43" fontId="8" fillId="0" borderId="12" xfId="17" applyNumberFormat="1" applyFont="1" applyBorder="1" applyAlignment="1">
      <alignment horizontal="center" vertical="center"/>
    </xf>
    <xf numFmtId="200" fontId="8" fillId="0" borderId="9" xfId="17" applyNumberFormat="1" applyFont="1" applyBorder="1" applyAlignment="1">
      <alignment horizontal="center" vertical="center"/>
    </xf>
    <xf numFmtId="3" fontId="8" fillId="0" borderId="18" xfId="17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cQ-IRM-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121%20Folders\ch03\121ch03work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hart of Accounts"/>
      <sheetName val="General Journal (1)"/>
      <sheetName val="Transactions"/>
      <sheetName val="General Journal (2)"/>
      <sheetName val="111"/>
      <sheetName val="113"/>
      <sheetName val="117"/>
      <sheetName val="124"/>
      <sheetName val="221"/>
      <sheetName val="311"/>
      <sheetName val="312"/>
      <sheetName val="411"/>
      <sheetName val="511"/>
      <sheetName val="512"/>
      <sheetName val="513"/>
      <sheetName val="514"/>
      <sheetName val="515"/>
      <sheetName val="TB &amp; Financial Statements"/>
    </sheetNames>
    <sheetDataSet>
      <sheetData sheetId="1">
        <row r="2">
          <cell r="B2">
            <v>111</v>
          </cell>
        </row>
        <row r="3">
          <cell r="B3">
            <v>113</v>
          </cell>
        </row>
        <row r="4">
          <cell r="B4">
            <v>117</v>
          </cell>
        </row>
        <row r="5">
          <cell r="B5">
            <v>124</v>
          </cell>
        </row>
        <row r="6">
          <cell r="B6">
            <v>221</v>
          </cell>
        </row>
        <row r="7">
          <cell r="B7">
            <v>311</v>
          </cell>
        </row>
        <row r="8">
          <cell r="B8">
            <v>312</v>
          </cell>
        </row>
        <row r="9">
          <cell r="B9">
            <v>411</v>
          </cell>
        </row>
        <row r="10">
          <cell r="B10">
            <v>511</v>
          </cell>
        </row>
        <row r="11">
          <cell r="B11">
            <v>512</v>
          </cell>
        </row>
        <row r="12">
          <cell r="B12">
            <v>513</v>
          </cell>
        </row>
        <row r="13">
          <cell r="B13">
            <v>514</v>
          </cell>
        </row>
        <row r="14">
          <cell r="B14">
            <v>515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  <pageSetUpPr fitToPage="1"/>
  </sheetPr>
  <dimension ref="A1:G35"/>
  <sheetViews>
    <sheetView zoomScale="75" zoomScaleNormal="75" workbookViewId="0" topLeftCell="A1">
      <selection activeCell="E21" sqref="E21"/>
    </sheetView>
  </sheetViews>
  <sheetFormatPr defaultColWidth="9.140625" defaultRowHeight="12.75"/>
  <cols>
    <col min="1" max="1" width="11.140625" style="0" bestFit="1" customWidth="1"/>
    <col min="2" max="2" width="79.57421875" style="0" customWidth="1"/>
    <col min="3" max="3" width="16.28125" style="0" bestFit="1" customWidth="1"/>
    <col min="4" max="4" width="38.8515625" style="0" bestFit="1" customWidth="1"/>
    <col min="5" max="5" width="13.7109375" style="0" bestFit="1" customWidth="1"/>
    <col min="6" max="6" width="4.7109375" style="0" bestFit="1" customWidth="1"/>
    <col min="7" max="7" width="21.421875" style="0" bestFit="1" customWidth="1"/>
  </cols>
  <sheetData>
    <row r="1" spans="3:4" ht="12.75">
      <c r="C1" s="20" t="s">
        <v>25</v>
      </c>
      <c r="D1" s="20"/>
    </row>
    <row r="2" spans="1:4" ht="20.25">
      <c r="A2" s="18" t="s">
        <v>3</v>
      </c>
      <c r="B2" s="18" t="s">
        <v>24</v>
      </c>
      <c r="C2" s="1" t="s">
        <v>26</v>
      </c>
      <c r="D2" s="1" t="s">
        <v>27</v>
      </c>
    </row>
    <row r="3" spans="1:4" ht="25.5">
      <c r="A3" s="19">
        <f>D12</f>
        <v>38687</v>
      </c>
      <c r="B3" s="2" t="str">
        <f>"Owner,"&amp;D13&amp;" "&amp;D14&amp;", invested "&amp;DOLLAR(C3,2)&amp;" into business, "&amp;D15&amp;", using personal check #"&amp;D3</f>
        <v>Owner,Richard Pollock Nelson, invested $50,000.00 into business, WindSport Boomerang &amp; Kite Demos, using personal check #1243</v>
      </c>
      <c r="C3" s="1">
        <v>50000</v>
      </c>
      <c r="D3" s="1">
        <v>1243</v>
      </c>
    </row>
    <row r="4" spans="1:4" ht="25.5">
      <c r="A4" s="19">
        <f>A3+1</f>
        <v>38688</v>
      </c>
      <c r="B4" s="2" t="str">
        <f>"Owner bought truck for "&amp;DOLLAR(C4,2)&amp;", paying 5000 cash with company check #"&amp;D4&amp;", and putting the remaining amount on account"</f>
        <v>Owner bought truck for $15,000.00, paying 5000 cash with company check #1000, and putting the remaining amount on account</v>
      </c>
      <c r="C4" s="1">
        <v>15000</v>
      </c>
      <c r="D4" s="1">
        <v>1000</v>
      </c>
    </row>
    <row r="5" spans="1:4" ht="12.75">
      <c r="A5" s="19">
        <f>A4+1</f>
        <v>38689</v>
      </c>
      <c r="B5" s="2" t="str">
        <f>"Owner invested computer equipment with a fair market value of "&amp;DOLLAR(C5,2)</f>
        <v>Owner invested computer equipment with a fair market value of $3,000.00</v>
      </c>
      <c r="C5" s="1">
        <v>3000</v>
      </c>
      <c r="D5" s="1"/>
    </row>
    <row r="6" spans="1:4" ht="12.75">
      <c r="A6" s="19">
        <f>A5+1</f>
        <v>38690</v>
      </c>
      <c r="B6" s="2" t="str">
        <f>"Performed demonstration for Mervin's corporate meeting and received "&amp;DOLLAR(C6,0)&amp;" cash"</f>
        <v>Performed demonstration for Mervin's corporate meeting and received $5,000 cash</v>
      </c>
      <c r="C6" s="1">
        <v>5000</v>
      </c>
      <c r="D6" s="1"/>
    </row>
    <row r="7" spans="1:4" ht="25.5">
      <c r="A7" s="19">
        <f>A6+2</f>
        <v>38692</v>
      </c>
      <c r="B7" s="2" t="str">
        <f>"Received and paid (Ch#"&amp;D7&amp;") advertising bill for "&amp;DOLLAR(C7)&amp;" from Many Happy Returns magazine"</f>
        <v>Received and paid (Ch#1244) advertising bill for $350.00 from Many Happy Returns magazine</v>
      </c>
      <c r="C7" s="54">
        <v>350</v>
      </c>
      <c r="D7" s="1">
        <f>D3+1</f>
        <v>1244</v>
      </c>
    </row>
    <row r="8" spans="1:4" ht="12.75">
      <c r="A8" s="19">
        <f>A7+2</f>
        <v>38694</v>
      </c>
      <c r="B8" s="2" t="str">
        <f>"Paid "&amp;DOLLAR(C8)&amp;" (check #"&amp;D8&amp;") to creditor"</f>
        <v>Paid $1,000.00 (check #1245) to creditor</v>
      </c>
      <c r="C8" s="1">
        <v>1000</v>
      </c>
      <c r="D8" s="1">
        <f>D7+1</f>
        <v>1245</v>
      </c>
    </row>
    <row r="9" spans="1:4" ht="25.5">
      <c r="A9" s="19">
        <f>A8+7</f>
        <v>38701</v>
      </c>
      <c r="B9" s="2" t="str">
        <f>"Performed demonstration for Highline Community College (earned revenue on account) for  "&amp;DOLLAR(C9)</f>
        <v>Performed demonstration for Highline Community College (earned revenue on account) for  $450.00</v>
      </c>
      <c r="C9" s="1">
        <v>450</v>
      </c>
      <c r="D9" s="1"/>
    </row>
    <row r="10" spans="1:4" ht="12.75">
      <c r="A10" s="19">
        <f>A9+13</f>
        <v>38714</v>
      </c>
      <c r="B10" s="2" t="str">
        <f>"Paid Employees "&amp;DOLLAR(C10)&amp;" with check #"&amp;D10</f>
        <v>Paid Employees $2,500.00 with check #1246</v>
      </c>
      <c r="C10" s="1">
        <v>2500</v>
      </c>
      <c r="D10" s="1">
        <f>D8+1</f>
        <v>1246</v>
      </c>
    </row>
    <row r="11" ht="12.75">
      <c r="B11" s="63"/>
    </row>
    <row r="12" spans="2:4" ht="12.75">
      <c r="B12" s="63"/>
      <c r="C12" t="s">
        <v>41</v>
      </c>
      <c r="D12" s="64">
        <v>38687</v>
      </c>
    </row>
    <row r="13" spans="2:4" ht="12.75">
      <c r="B13" s="63"/>
      <c r="C13" t="s">
        <v>42</v>
      </c>
      <c r="D13" t="s">
        <v>44</v>
      </c>
    </row>
    <row r="14" spans="2:4" ht="12.75">
      <c r="B14" s="63"/>
      <c r="C14" t="s">
        <v>43</v>
      </c>
      <c r="D14" t="s">
        <v>45</v>
      </c>
    </row>
    <row r="15" spans="2:4" ht="12.75">
      <c r="B15" s="63"/>
      <c r="C15" t="s">
        <v>46</v>
      </c>
      <c r="D15" t="s">
        <v>40</v>
      </c>
    </row>
    <row r="16" spans="2:4" ht="12.75">
      <c r="B16" s="63"/>
      <c r="C16" t="s">
        <v>53</v>
      </c>
      <c r="D16" t="str">
        <f>G27&amp;", "&amp;TEXT(D12,"mmmm d, yyyy")</f>
        <v>R. P. Nelson Capital, December 1, 2005</v>
      </c>
    </row>
    <row r="17" spans="2:4" ht="12.75">
      <c r="B17" s="63"/>
      <c r="C17" t="s">
        <v>54</v>
      </c>
      <c r="D17" t="str">
        <f>"Investments during "&amp;TEXT($D$12,"mmmm")</f>
        <v>Investments during December</v>
      </c>
    </row>
    <row r="18" spans="2:4" ht="12.75">
      <c r="B18" s="63"/>
      <c r="C18" t="s">
        <v>55</v>
      </c>
      <c r="D18" t="str">
        <f>"Net Income for "&amp;TEXT($D$12,"mmmm")</f>
        <v>Net Income for December</v>
      </c>
    </row>
    <row r="19" spans="2:4" ht="12.75">
      <c r="B19" s="63"/>
      <c r="C19" t="s">
        <v>56</v>
      </c>
      <c r="D19" t="str">
        <f>"Less Withdrawals for "&amp;TEXT($D$12,"mmmm")</f>
        <v>Less Withdrawals for December</v>
      </c>
    </row>
    <row r="20" spans="2:4" ht="12.75">
      <c r="B20" s="63"/>
      <c r="C20" t="s">
        <v>57</v>
      </c>
      <c r="D20" t="str">
        <f>G27&amp;", "&amp;TEXT(DATE(YEAR(D12),MONTH(D12)+1,1)-1,"mmmm d, yyyy")</f>
        <v>R. P. Nelson Capital, December 31, 2005</v>
      </c>
    </row>
    <row r="21" spans="2:7" ht="18">
      <c r="B21" s="63"/>
      <c r="E21" s="60" t="s">
        <v>36</v>
      </c>
      <c r="F21" s="60"/>
      <c r="G21" s="60"/>
    </row>
    <row r="22" spans="2:7" ht="12.75">
      <c r="B22" s="63"/>
      <c r="E22" s="94" t="s">
        <v>32</v>
      </c>
      <c r="F22" s="55">
        <v>111</v>
      </c>
      <c r="G22" s="55" t="s">
        <v>13</v>
      </c>
    </row>
    <row r="23" spans="2:7" ht="12.75">
      <c r="B23" s="63"/>
      <c r="E23" s="95"/>
      <c r="F23" s="55">
        <v>113</v>
      </c>
      <c r="G23" s="55" t="s">
        <v>14</v>
      </c>
    </row>
    <row r="24" spans="2:7" ht="12.75">
      <c r="B24" s="63"/>
      <c r="E24" s="95"/>
      <c r="F24" s="55">
        <v>117</v>
      </c>
      <c r="G24" s="55" t="s">
        <v>15</v>
      </c>
    </row>
    <row r="25" spans="2:7" ht="12.75">
      <c r="B25" s="63"/>
      <c r="E25" s="96"/>
      <c r="F25" s="55">
        <v>124</v>
      </c>
      <c r="G25" s="55" t="s">
        <v>16</v>
      </c>
    </row>
    <row r="26" spans="2:7" ht="12.75">
      <c r="B26" s="63"/>
      <c r="E26" s="56" t="s">
        <v>33</v>
      </c>
      <c r="F26" s="57">
        <v>221</v>
      </c>
      <c r="G26" s="57" t="s">
        <v>17</v>
      </c>
    </row>
    <row r="27" spans="2:7" ht="12.75">
      <c r="B27" s="63"/>
      <c r="E27" s="97" t="s">
        <v>37</v>
      </c>
      <c r="F27" s="58">
        <v>311</v>
      </c>
      <c r="G27" s="58" t="str">
        <f>LEFT($D$13,1)&amp;". "&amp;MID($D$13,(FIND(" ",$D$13)+1),1)&amp;". "&amp;$D$14&amp;" Capital"</f>
        <v>R. P. Nelson Capital</v>
      </c>
    </row>
    <row r="28" spans="2:7" ht="12.75">
      <c r="B28" s="63"/>
      <c r="E28" s="98"/>
      <c r="F28" s="58">
        <v>312</v>
      </c>
      <c r="G28" s="58" t="str">
        <f>LEFT($D$13,1)&amp;". "&amp;MID($D$13,(FIND(" ",$D$13)+1),1)&amp;". "&amp;$D$14&amp;" Drawing"</f>
        <v>R. P. Nelson Drawing</v>
      </c>
    </row>
    <row r="29" spans="2:7" ht="12.75">
      <c r="B29" s="63"/>
      <c r="E29" s="61" t="s">
        <v>38</v>
      </c>
      <c r="F29" s="62">
        <v>411</v>
      </c>
      <c r="G29" s="62" t="s">
        <v>18</v>
      </c>
    </row>
    <row r="30" spans="2:7" ht="12.75">
      <c r="B30" s="63"/>
      <c r="E30" s="91" t="s">
        <v>39</v>
      </c>
      <c r="F30" s="59">
        <v>511</v>
      </c>
      <c r="G30" s="59" t="s">
        <v>19</v>
      </c>
    </row>
    <row r="31" spans="2:7" ht="12.75">
      <c r="B31" s="63"/>
      <c r="E31" s="92"/>
      <c r="F31" s="59">
        <v>512</v>
      </c>
      <c r="G31" s="59" t="s">
        <v>20</v>
      </c>
    </row>
    <row r="32" spans="2:7" ht="12.75">
      <c r="B32" s="63"/>
      <c r="E32" s="92"/>
      <c r="F32" s="59">
        <v>513</v>
      </c>
      <c r="G32" s="59" t="s">
        <v>21</v>
      </c>
    </row>
    <row r="33" spans="2:7" ht="12.75">
      <c r="B33" s="63"/>
      <c r="E33" s="92"/>
      <c r="F33" s="59">
        <v>514</v>
      </c>
      <c r="G33" s="59" t="s">
        <v>22</v>
      </c>
    </row>
    <row r="34" spans="2:7" ht="12.75">
      <c r="B34" s="63"/>
      <c r="E34" s="93"/>
      <c r="F34" s="59">
        <v>515</v>
      </c>
      <c r="G34" s="59" t="s">
        <v>23</v>
      </c>
    </row>
    <row r="35" ht="12.75">
      <c r="B35" s="63"/>
    </row>
  </sheetData>
  <mergeCells count="3">
    <mergeCell ref="E30:E34"/>
    <mergeCell ref="E22:E25"/>
    <mergeCell ref="E27:E28"/>
  </mergeCells>
  <printOptions horizontalCentered="1"/>
  <pageMargins left="0.75" right="0.75" top="1" bottom="1" header="0.5" footer="0.5"/>
  <pageSetup fitToHeight="1" fitToWidth="1" horizontalDpi="600" verticalDpi="600" orientation="landscape" scale="98" r:id="rId1"/>
  <headerFooter alignWithMargins="0">
    <oddFooter>&amp;LAccounting Is Fun!&amp;CPage &amp;P of &amp;N&amp;R&amp;A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>
    <tabColor indexed="45"/>
    <pageSetUpPr fitToPage="1"/>
  </sheetPr>
  <dimension ref="A1:I15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4.00390625" style="0" bestFit="1" customWidth="1"/>
    <col min="2" max="2" width="8.421875" style="6" customWidth="1"/>
    <col min="3" max="3" width="2.57421875" style="6" customWidth="1"/>
    <col min="4" max="4" width="5.421875" style="0" customWidth="1"/>
    <col min="5" max="5" width="8.8515625" style="0" customWidth="1"/>
    <col min="6" max="7" width="12.8515625" style="0" customWidth="1"/>
    <col min="8" max="9" width="15.28125" style="0" customWidth="1"/>
  </cols>
  <sheetData>
    <row r="1" spans="1:9" ht="15.75" customHeight="1">
      <c r="A1" s="103" t="s">
        <v>0</v>
      </c>
      <c r="B1" s="106" t="s">
        <v>8</v>
      </c>
      <c r="C1" s="106"/>
      <c r="D1" s="106"/>
      <c r="E1" s="106"/>
      <c r="F1" s="106"/>
      <c r="G1" s="106"/>
      <c r="H1" s="106"/>
      <c r="I1" s="106"/>
    </row>
    <row r="2" spans="1:9" ht="12.75">
      <c r="A2" s="104"/>
      <c r="B2" s="5" t="s">
        <v>9</v>
      </c>
      <c r="D2" s="7" t="str">
        <f>VLOOKUP(I2,COA,2,0)</f>
        <v>Accounts Payable</v>
      </c>
      <c r="E2" s="8"/>
      <c r="F2" s="8"/>
      <c r="G2" s="8"/>
      <c r="H2" s="9" t="s">
        <v>10</v>
      </c>
      <c r="I2" s="10">
        <v>221</v>
      </c>
    </row>
    <row r="3" spans="1:9" ht="12.75">
      <c r="A3" s="104"/>
      <c r="B3" s="11"/>
      <c r="C3" s="12"/>
      <c r="D3" s="13"/>
      <c r="E3" s="14"/>
      <c r="F3" s="14"/>
      <c r="G3" s="14"/>
      <c r="H3" s="14"/>
      <c r="I3" s="15"/>
    </row>
    <row r="4" spans="1:9" ht="12.75" customHeight="1">
      <c r="A4" s="104"/>
      <c r="B4" s="107" t="s">
        <v>3</v>
      </c>
      <c r="C4" s="108"/>
      <c r="D4" s="111" t="s">
        <v>11</v>
      </c>
      <c r="E4" s="112" t="s">
        <v>5</v>
      </c>
      <c r="F4" s="111" t="s">
        <v>6</v>
      </c>
      <c r="G4" s="111" t="s">
        <v>7</v>
      </c>
      <c r="H4" s="113" t="s">
        <v>12</v>
      </c>
      <c r="I4" s="113"/>
    </row>
    <row r="5" spans="1:9" ht="12.75">
      <c r="A5" s="105"/>
      <c r="B5" s="109"/>
      <c r="C5" s="110"/>
      <c r="D5" s="111"/>
      <c r="E5" s="112"/>
      <c r="F5" s="111"/>
      <c r="G5" s="111"/>
      <c r="H5" s="1" t="s">
        <v>6</v>
      </c>
      <c r="I5" s="1" t="s">
        <v>7</v>
      </c>
    </row>
    <row r="6" spans="1:9" ht="12.75">
      <c r="A6">
        <v>1</v>
      </c>
      <c r="B6" s="4"/>
      <c r="C6" s="4"/>
      <c r="D6" s="1"/>
      <c r="E6" s="1"/>
      <c r="F6" s="16"/>
      <c r="G6" s="16"/>
      <c r="H6" s="17"/>
      <c r="I6" s="17"/>
    </row>
    <row r="7" spans="1:9" ht="12.75">
      <c r="A7">
        <v>2</v>
      </c>
      <c r="B7" s="4"/>
      <c r="C7" s="4"/>
      <c r="D7" s="1"/>
      <c r="E7" s="3"/>
      <c r="F7" s="16"/>
      <c r="G7" s="16"/>
      <c r="H7" s="17"/>
      <c r="I7" s="17"/>
    </row>
    <row r="8" spans="1:9" ht="12.75">
      <c r="A8">
        <v>3</v>
      </c>
      <c r="B8" s="4"/>
      <c r="C8" s="4"/>
      <c r="D8" s="1"/>
      <c r="E8" s="3"/>
      <c r="F8" s="16"/>
      <c r="G8" s="16"/>
      <c r="H8" s="17"/>
      <c r="I8" s="17"/>
    </row>
    <row r="9" spans="1:9" ht="12.75">
      <c r="A9">
        <v>4</v>
      </c>
      <c r="B9" s="4"/>
      <c r="C9" s="4"/>
      <c r="D9" s="1"/>
      <c r="E9" s="1"/>
      <c r="F9" s="16"/>
      <c r="G9" s="16"/>
      <c r="H9" s="17"/>
      <c r="I9" s="17"/>
    </row>
    <row r="10" spans="1:9" ht="12.75">
      <c r="A10">
        <v>5</v>
      </c>
      <c r="B10" s="4"/>
      <c r="C10" s="4"/>
      <c r="D10" s="1"/>
      <c r="E10" s="1"/>
      <c r="F10" s="16"/>
      <c r="G10" s="16"/>
      <c r="H10" s="17"/>
      <c r="I10" s="17"/>
    </row>
    <row r="11" spans="1:9" ht="12.75">
      <c r="A11">
        <v>6</v>
      </c>
      <c r="B11" s="4"/>
      <c r="C11" s="4"/>
      <c r="D11" s="1"/>
      <c r="E11" s="1"/>
      <c r="F11" s="16"/>
      <c r="G11" s="16"/>
      <c r="H11" s="17"/>
      <c r="I11" s="17"/>
    </row>
    <row r="12" spans="1:9" ht="12.75">
      <c r="A12">
        <v>7</v>
      </c>
      <c r="B12" s="4"/>
      <c r="C12" s="4"/>
      <c r="D12" s="1"/>
      <c r="E12" s="1"/>
      <c r="F12" s="16"/>
      <c r="G12" s="16"/>
      <c r="H12" s="17"/>
      <c r="I12" s="17"/>
    </row>
    <row r="13" spans="1:9" ht="12.75">
      <c r="A13">
        <v>8</v>
      </c>
      <c r="B13" s="4"/>
      <c r="C13" s="4"/>
      <c r="D13" s="1"/>
      <c r="E13" s="1"/>
      <c r="F13" s="16"/>
      <c r="G13" s="16"/>
      <c r="H13" s="17"/>
      <c r="I13" s="17"/>
    </row>
    <row r="14" spans="1:9" ht="12.75">
      <c r="A14">
        <v>9</v>
      </c>
      <c r="B14" s="4"/>
      <c r="C14" s="4"/>
      <c r="D14" s="1"/>
      <c r="E14" s="1"/>
      <c r="F14" s="16"/>
      <c r="G14" s="16"/>
      <c r="H14" s="17"/>
      <c r="I14" s="17"/>
    </row>
    <row r="15" spans="1:9" ht="12.75">
      <c r="A15">
        <v>10</v>
      </c>
      <c r="B15" s="4"/>
      <c r="C15" s="4"/>
      <c r="D15" s="1"/>
      <c r="E15" s="1"/>
      <c r="F15" s="16"/>
      <c r="G15" s="16"/>
      <c r="H15" s="17"/>
      <c r="I15" s="17"/>
    </row>
  </sheetData>
  <mergeCells count="8">
    <mergeCell ref="A1:A5"/>
    <mergeCell ref="B1:I1"/>
    <mergeCell ref="B4:C5"/>
    <mergeCell ref="D4:D5"/>
    <mergeCell ref="E4:E5"/>
    <mergeCell ref="F4:F5"/>
    <mergeCell ref="G4:G5"/>
    <mergeCell ref="H4:I4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&amp;CAccounting is Fun!</oddHeader>
    <oddFooter>&amp;LStudents Are Smart!&amp;C&amp;F, &amp;A&amp;RPage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>
    <tabColor indexed="44"/>
    <pageSetUpPr fitToPage="1"/>
  </sheetPr>
  <dimension ref="A1:I15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4.00390625" style="0" bestFit="1" customWidth="1"/>
    <col min="2" max="2" width="8.421875" style="6" customWidth="1"/>
    <col min="3" max="3" width="2.57421875" style="6" customWidth="1"/>
    <col min="4" max="4" width="5.421875" style="0" customWidth="1"/>
    <col min="5" max="5" width="8.8515625" style="0" customWidth="1"/>
    <col min="6" max="7" width="12.8515625" style="0" customWidth="1"/>
    <col min="8" max="9" width="15.28125" style="0" customWidth="1"/>
  </cols>
  <sheetData>
    <row r="1" spans="1:9" ht="15.75" customHeight="1">
      <c r="A1" s="103" t="s">
        <v>0</v>
      </c>
      <c r="B1" s="106" t="s">
        <v>8</v>
      </c>
      <c r="C1" s="106"/>
      <c r="D1" s="106"/>
      <c r="E1" s="106"/>
      <c r="F1" s="106"/>
      <c r="G1" s="106"/>
      <c r="H1" s="106"/>
      <c r="I1" s="106"/>
    </row>
    <row r="2" spans="1:9" ht="12.75">
      <c r="A2" s="104"/>
      <c r="B2" s="5" t="s">
        <v>9</v>
      </c>
      <c r="D2" s="7" t="str">
        <f>VLOOKUP(I2,COA,2,0)</f>
        <v>R. P. Nelson Capital</v>
      </c>
      <c r="E2" s="8"/>
      <c r="F2" s="8"/>
      <c r="G2" s="8"/>
      <c r="H2" s="9" t="s">
        <v>10</v>
      </c>
      <c r="I2" s="10">
        <v>311</v>
      </c>
    </row>
    <row r="3" spans="1:9" ht="12.75">
      <c r="A3" s="104"/>
      <c r="B3" s="11"/>
      <c r="C3" s="12"/>
      <c r="D3" s="13"/>
      <c r="E3" s="14"/>
      <c r="F3" s="14"/>
      <c r="G3" s="14"/>
      <c r="H3" s="14"/>
      <c r="I3" s="15"/>
    </row>
    <row r="4" spans="1:9" ht="12.75" customHeight="1">
      <c r="A4" s="104"/>
      <c r="B4" s="107" t="s">
        <v>3</v>
      </c>
      <c r="C4" s="108"/>
      <c r="D4" s="111" t="s">
        <v>11</v>
      </c>
      <c r="E4" s="112" t="s">
        <v>5</v>
      </c>
      <c r="F4" s="111" t="s">
        <v>6</v>
      </c>
      <c r="G4" s="111" t="s">
        <v>7</v>
      </c>
      <c r="H4" s="113" t="s">
        <v>12</v>
      </c>
      <c r="I4" s="113"/>
    </row>
    <row r="5" spans="1:9" ht="12.75">
      <c r="A5" s="105"/>
      <c r="B5" s="109"/>
      <c r="C5" s="110"/>
      <c r="D5" s="111"/>
      <c r="E5" s="112"/>
      <c r="F5" s="111"/>
      <c r="G5" s="111"/>
      <c r="H5" s="1" t="s">
        <v>6</v>
      </c>
      <c r="I5" s="1" t="s">
        <v>7</v>
      </c>
    </row>
    <row r="6" spans="1:9" ht="12.75">
      <c r="A6">
        <v>1</v>
      </c>
      <c r="B6" s="4"/>
      <c r="C6" s="4"/>
      <c r="D6" s="1"/>
      <c r="E6" s="1"/>
      <c r="F6" s="16"/>
      <c r="G6" s="16"/>
      <c r="H6" s="17"/>
      <c r="I6" s="17"/>
    </row>
    <row r="7" spans="1:9" ht="12.75">
      <c r="A7">
        <v>2</v>
      </c>
      <c r="B7" s="4"/>
      <c r="C7" s="4"/>
      <c r="D7" s="1"/>
      <c r="E7" s="3"/>
      <c r="F7" s="16"/>
      <c r="G7" s="16"/>
      <c r="H7" s="17"/>
      <c r="I7" s="17"/>
    </row>
    <row r="8" spans="1:9" ht="12.75">
      <c r="A8">
        <v>3</v>
      </c>
      <c r="B8" s="4"/>
      <c r="C8" s="4"/>
      <c r="D8" s="1"/>
      <c r="E8" s="3"/>
      <c r="F8" s="16"/>
      <c r="G8" s="16"/>
      <c r="H8" s="17"/>
      <c r="I8" s="17"/>
    </row>
    <row r="9" spans="1:9" ht="12.75">
      <c r="A9">
        <v>4</v>
      </c>
      <c r="B9" s="4"/>
      <c r="C9" s="4"/>
      <c r="D9" s="1"/>
      <c r="E9" s="1"/>
      <c r="F9" s="16"/>
      <c r="G9" s="16"/>
      <c r="H9" s="17"/>
      <c r="I9" s="17"/>
    </row>
    <row r="10" spans="1:9" ht="12.75">
      <c r="A10">
        <v>5</v>
      </c>
      <c r="B10" s="4"/>
      <c r="C10" s="4"/>
      <c r="D10" s="1"/>
      <c r="E10" s="1"/>
      <c r="F10" s="16"/>
      <c r="G10" s="16"/>
      <c r="H10" s="17"/>
      <c r="I10" s="17"/>
    </row>
    <row r="11" spans="1:9" ht="12.75">
      <c r="A11">
        <v>6</v>
      </c>
      <c r="B11" s="4"/>
      <c r="C11" s="4"/>
      <c r="D11" s="1"/>
      <c r="E11" s="1"/>
      <c r="F11" s="16"/>
      <c r="G11" s="16"/>
      <c r="H11" s="17"/>
      <c r="I11" s="17"/>
    </row>
    <row r="12" spans="1:9" ht="12.75">
      <c r="A12">
        <v>7</v>
      </c>
      <c r="B12" s="4"/>
      <c r="C12" s="4"/>
      <c r="D12" s="1"/>
      <c r="E12" s="1"/>
      <c r="F12" s="16"/>
      <c r="G12" s="16"/>
      <c r="H12" s="17"/>
      <c r="I12" s="17"/>
    </row>
    <row r="13" spans="1:9" ht="12.75">
      <c r="A13">
        <v>8</v>
      </c>
      <c r="B13" s="4"/>
      <c r="C13" s="4"/>
      <c r="D13" s="1"/>
      <c r="E13" s="1"/>
      <c r="F13" s="16"/>
      <c r="G13" s="16"/>
      <c r="H13" s="17"/>
      <c r="I13" s="17"/>
    </row>
    <row r="14" spans="1:9" ht="12.75">
      <c r="A14">
        <v>9</v>
      </c>
      <c r="B14" s="4"/>
      <c r="C14" s="4"/>
      <c r="D14" s="1"/>
      <c r="E14" s="1"/>
      <c r="F14" s="16"/>
      <c r="G14" s="16"/>
      <c r="H14" s="17"/>
      <c r="I14" s="17"/>
    </row>
    <row r="15" spans="1:9" ht="12.75">
      <c r="A15">
        <v>10</v>
      </c>
      <c r="B15" s="4"/>
      <c r="C15" s="4"/>
      <c r="D15" s="1"/>
      <c r="E15" s="1"/>
      <c r="F15" s="16"/>
      <c r="G15" s="16"/>
      <c r="H15" s="17"/>
      <c r="I15" s="17"/>
    </row>
  </sheetData>
  <mergeCells count="8">
    <mergeCell ref="A1:A5"/>
    <mergeCell ref="B1:I1"/>
    <mergeCell ref="B4:C5"/>
    <mergeCell ref="D4:D5"/>
    <mergeCell ref="E4:E5"/>
    <mergeCell ref="F4:F5"/>
    <mergeCell ref="G4:G5"/>
    <mergeCell ref="H4:I4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&amp;CAccounting is Fun!</oddHeader>
    <oddFooter>&amp;LStudents Are Smart!&amp;C&amp;F, &amp;A&amp;RPage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tabColor indexed="44"/>
    <pageSetUpPr fitToPage="1"/>
  </sheetPr>
  <dimension ref="A1:I15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4.00390625" style="0" bestFit="1" customWidth="1"/>
    <col min="2" max="2" width="8.421875" style="6" customWidth="1"/>
    <col min="3" max="3" width="2.57421875" style="6" customWidth="1"/>
    <col min="4" max="4" width="5.421875" style="0" customWidth="1"/>
    <col min="5" max="5" width="8.8515625" style="0" customWidth="1"/>
    <col min="6" max="7" width="12.8515625" style="0" customWidth="1"/>
    <col min="8" max="9" width="15.28125" style="0" customWidth="1"/>
  </cols>
  <sheetData>
    <row r="1" spans="1:9" ht="15.75" customHeight="1">
      <c r="A1" s="103" t="s">
        <v>0</v>
      </c>
      <c r="B1" s="106" t="s">
        <v>8</v>
      </c>
      <c r="C1" s="106"/>
      <c r="D1" s="106"/>
      <c r="E1" s="106"/>
      <c r="F1" s="106"/>
      <c r="G1" s="106"/>
      <c r="H1" s="106"/>
      <c r="I1" s="106"/>
    </row>
    <row r="2" spans="1:9" ht="12.75">
      <c r="A2" s="104"/>
      <c r="B2" s="5" t="s">
        <v>9</v>
      </c>
      <c r="D2" s="7" t="str">
        <f>VLOOKUP(I2,COA,2,0)</f>
        <v>R. P. Nelson Drawing</v>
      </c>
      <c r="E2" s="8"/>
      <c r="F2" s="8"/>
      <c r="G2" s="8"/>
      <c r="H2" s="9" t="s">
        <v>10</v>
      </c>
      <c r="I2" s="10">
        <v>312</v>
      </c>
    </row>
    <row r="3" spans="1:9" ht="12.75">
      <c r="A3" s="104"/>
      <c r="B3" s="11"/>
      <c r="C3" s="12"/>
      <c r="D3" s="13"/>
      <c r="E3" s="14"/>
      <c r="F3" s="14"/>
      <c r="G3" s="14"/>
      <c r="H3" s="14"/>
      <c r="I3" s="15"/>
    </row>
    <row r="4" spans="1:9" ht="12.75" customHeight="1">
      <c r="A4" s="104"/>
      <c r="B4" s="107" t="s">
        <v>3</v>
      </c>
      <c r="C4" s="108"/>
      <c r="D4" s="111" t="s">
        <v>11</v>
      </c>
      <c r="E4" s="112" t="s">
        <v>5</v>
      </c>
      <c r="F4" s="111" t="s">
        <v>6</v>
      </c>
      <c r="G4" s="111" t="s">
        <v>7</v>
      </c>
      <c r="H4" s="113" t="s">
        <v>12</v>
      </c>
      <c r="I4" s="113"/>
    </row>
    <row r="5" spans="1:9" ht="12.75">
      <c r="A5" s="105"/>
      <c r="B5" s="109"/>
      <c r="C5" s="110"/>
      <c r="D5" s="111"/>
      <c r="E5" s="112"/>
      <c r="F5" s="111"/>
      <c r="G5" s="111"/>
      <c r="H5" s="1" t="s">
        <v>6</v>
      </c>
      <c r="I5" s="1" t="s">
        <v>7</v>
      </c>
    </row>
    <row r="6" spans="1:9" ht="12.75">
      <c r="A6">
        <v>1</v>
      </c>
      <c r="B6" s="4"/>
      <c r="C6" s="4"/>
      <c r="D6" s="1"/>
      <c r="E6" s="1"/>
      <c r="F6" s="16"/>
      <c r="G6" s="16"/>
      <c r="H6" s="17"/>
      <c r="I6" s="17"/>
    </row>
    <row r="7" spans="1:9" ht="12.75">
      <c r="A7">
        <v>2</v>
      </c>
      <c r="B7" s="4"/>
      <c r="C7" s="4"/>
      <c r="D7" s="1"/>
      <c r="E7" s="3"/>
      <c r="F7" s="16"/>
      <c r="G7" s="16"/>
      <c r="H7" s="17"/>
      <c r="I7" s="17"/>
    </row>
    <row r="8" spans="1:9" ht="12.75">
      <c r="A8">
        <v>3</v>
      </c>
      <c r="B8" s="4"/>
      <c r="C8" s="4"/>
      <c r="D8" s="1"/>
      <c r="E8" s="3"/>
      <c r="F8" s="16"/>
      <c r="G8" s="16"/>
      <c r="H8" s="17"/>
      <c r="I8" s="17"/>
    </row>
    <row r="9" spans="1:9" ht="12.75">
      <c r="A9">
        <v>4</v>
      </c>
      <c r="B9" s="4"/>
      <c r="C9" s="4"/>
      <c r="D9" s="1"/>
      <c r="E9" s="1"/>
      <c r="F9" s="16"/>
      <c r="G9" s="16"/>
      <c r="H9" s="17"/>
      <c r="I9" s="17"/>
    </row>
    <row r="10" spans="1:9" ht="12.75">
      <c r="A10">
        <v>5</v>
      </c>
      <c r="B10" s="4"/>
      <c r="C10" s="4"/>
      <c r="D10" s="1"/>
      <c r="E10" s="1"/>
      <c r="F10" s="16"/>
      <c r="G10" s="16"/>
      <c r="H10" s="17"/>
      <c r="I10" s="17"/>
    </row>
    <row r="11" spans="1:9" ht="12.75">
      <c r="A11">
        <v>6</v>
      </c>
      <c r="B11" s="4"/>
      <c r="C11" s="4"/>
      <c r="D11" s="1"/>
      <c r="E11" s="1"/>
      <c r="F11" s="16"/>
      <c r="G11" s="16"/>
      <c r="H11" s="17"/>
      <c r="I11" s="17"/>
    </row>
    <row r="12" spans="1:9" ht="12.75">
      <c r="A12">
        <v>7</v>
      </c>
      <c r="B12" s="4"/>
      <c r="C12" s="4"/>
      <c r="D12" s="1"/>
      <c r="E12" s="1"/>
      <c r="F12" s="16"/>
      <c r="G12" s="16"/>
      <c r="H12" s="17"/>
      <c r="I12" s="17"/>
    </row>
    <row r="13" spans="1:9" ht="12.75">
      <c r="A13">
        <v>8</v>
      </c>
      <c r="B13" s="4"/>
      <c r="C13" s="4"/>
      <c r="D13" s="1"/>
      <c r="E13" s="1"/>
      <c r="F13" s="16"/>
      <c r="G13" s="16"/>
      <c r="H13" s="17"/>
      <c r="I13" s="17"/>
    </row>
    <row r="14" spans="1:9" ht="12.75">
      <c r="A14">
        <v>9</v>
      </c>
      <c r="B14" s="4"/>
      <c r="C14" s="4"/>
      <c r="D14" s="1"/>
      <c r="E14" s="1"/>
      <c r="F14" s="16"/>
      <c r="G14" s="16"/>
      <c r="H14" s="17"/>
      <c r="I14" s="17"/>
    </row>
    <row r="15" spans="1:9" ht="12.75">
      <c r="A15">
        <v>10</v>
      </c>
      <c r="B15" s="4"/>
      <c r="C15" s="4"/>
      <c r="D15" s="1"/>
      <c r="E15" s="1"/>
      <c r="F15" s="16"/>
      <c r="G15" s="16"/>
      <c r="H15" s="17"/>
      <c r="I15" s="17"/>
    </row>
  </sheetData>
  <mergeCells count="8">
    <mergeCell ref="A1:A5"/>
    <mergeCell ref="B1:I1"/>
    <mergeCell ref="B4:C5"/>
    <mergeCell ref="D4:D5"/>
    <mergeCell ref="E4:E5"/>
    <mergeCell ref="F4:F5"/>
    <mergeCell ref="G4:G5"/>
    <mergeCell ref="H4:I4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&amp;CAccounting is Fun!</oddHeader>
    <oddFooter>&amp;LStudents Are Smart!&amp;C&amp;F, &amp;A&amp;RPage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A1:I15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4.00390625" style="0" bestFit="1" customWidth="1"/>
    <col min="2" max="2" width="8.421875" style="6" customWidth="1"/>
    <col min="3" max="3" width="3.00390625" style="6" bestFit="1" customWidth="1"/>
    <col min="4" max="4" width="5.421875" style="0" customWidth="1"/>
    <col min="5" max="5" width="8.8515625" style="0" customWidth="1"/>
    <col min="6" max="7" width="12.8515625" style="0" customWidth="1"/>
    <col min="8" max="9" width="15.28125" style="0" customWidth="1"/>
  </cols>
  <sheetData>
    <row r="1" spans="1:9" ht="15.75" customHeight="1">
      <c r="A1" s="103" t="s">
        <v>0</v>
      </c>
      <c r="B1" s="106" t="s">
        <v>8</v>
      </c>
      <c r="C1" s="106"/>
      <c r="D1" s="106"/>
      <c r="E1" s="106"/>
      <c r="F1" s="106"/>
      <c r="G1" s="106"/>
      <c r="H1" s="106"/>
      <c r="I1" s="106"/>
    </row>
    <row r="2" spans="1:9" ht="12.75">
      <c r="A2" s="104"/>
      <c r="B2" s="5" t="s">
        <v>9</v>
      </c>
      <c r="D2" s="7" t="str">
        <f>VLOOKUP(I2,COA,2,0)</f>
        <v>Income from Demos</v>
      </c>
      <c r="E2" s="8"/>
      <c r="F2" s="8"/>
      <c r="G2" s="8"/>
      <c r="H2" s="9" t="s">
        <v>10</v>
      </c>
      <c r="I2" s="10">
        <v>411</v>
      </c>
    </row>
    <row r="3" spans="1:9" ht="12.75">
      <c r="A3" s="104"/>
      <c r="B3" s="11"/>
      <c r="C3" s="12"/>
      <c r="D3" s="13"/>
      <c r="E3" s="14"/>
      <c r="F3" s="14"/>
      <c r="G3" s="14"/>
      <c r="H3" s="14"/>
      <c r="I3" s="15"/>
    </row>
    <row r="4" spans="1:9" ht="12.75" customHeight="1">
      <c r="A4" s="104"/>
      <c r="B4" s="107" t="s">
        <v>3</v>
      </c>
      <c r="C4" s="108"/>
      <c r="D4" s="111" t="s">
        <v>11</v>
      </c>
      <c r="E4" s="112" t="s">
        <v>5</v>
      </c>
      <c r="F4" s="111" t="s">
        <v>6</v>
      </c>
      <c r="G4" s="111" t="s">
        <v>7</v>
      </c>
      <c r="H4" s="113" t="s">
        <v>12</v>
      </c>
      <c r="I4" s="113"/>
    </row>
    <row r="5" spans="1:9" ht="12.75">
      <c r="A5" s="105"/>
      <c r="B5" s="109"/>
      <c r="C5" s="110"/>
      <c r="D5" s="111"/>
      <c r="E5" s="112"/>
      <c r="F5" s="111"/>
      <c r="G5" s="111"/>
      <c r="H5" s="1" t="s">
        <v>6</v>
      </c>
      <c r="I5" s="1" t="s">
        <v>7</v>
      </c>
    </row>
    <row r="6" spans="1:9" ht="12.75">
      <c r="A6">
        <v>1</v>
      </c>
      <c r="B6" s="4"/>
      <c r="C6" s="4"/>
      <c r="D6" s="1"/>
      <c r="E6" s="1"/>
      <c r="F6" s="16"/>
      <c r="G6" s="16"/>
      <c r="H6" s="17"/>
      <c r="I6" s="17"/>
    </row>
    <row r="7" spans="1:9" ht="12.75">
      <c r="A7">
        <v>2</v>
      </c>
      <c r="B7" s="4"/>
      <c r="C7" s="4"/>
      <c r="D7" s="1"/>
      <c r="E7" s="3"/>
      <c r="F7" s="16"/>
      <c r="G7" s="16"/>
      <c r="H7" s="17"/>
      <c r="I7" s="17"/>
    </row>
    <row r="8" spans="1:9" ht="12.75">
      <c r="A8">
        <v>3</v>
      </c>
      <c r="B8" s="4"/>
      <c r="C8" s="4"/>
      <c r="D8" s="1"/>
      <c r="E8" s="3"/>
      <c r="F8" s="16"/>
      <c r="G8" s="16"/>
      <c r="H8" s="17"/>
      <c r="I8" s="17"/>
    </row>
    <row r="9" spans="1:9" ht="12.75">
      <c r="A9">
        <v>4</v>
      </c>
      <c r="B9" s="4"/>
      <c r="C9" s="4"/>
      <c r="D9" s="1"/>
      <c r="E9" s="3"/>
      <c r="F9" s="16"/>
      <c r="G9" s="16"/>
      <c r="H9" s="17"/>
      <c r="I9" s="17"/>
    </row>
    <row r="10" spans="1:9" ht="12.75">
      <c r="A10">
        <v>5</v>
      </c>
      <c r="B10" s="4"/>
      <c r="C10" s="4"/>
      <c r="D10" s="1"/>
      <c r="E10" s="1"/>
      <c r="F10" s="16"/>
      <c r="G10" s="16"/>
      <c r="H10" s="17"/>
      <c r="I10" s="17"/>
    </row>
    <row r="11" spans="1:9" ht="12.75">
      <c r="A11">
        <v>6</v>
      </c>
      <c r="B11" s="4"/>
      <c r="C11" s="4"/>
      <c r="D11" s="1"/>
      <c r="E11" s="1"/>
      <c r="F11" s="16"/>
      <c r="G11" s="16"/>
      <c r="H11" s="17"/>
      <c r="I11" s="17"/>
    </row>
    <row r="12" spans="1:9" ht="12.75">
      <c r="A12">
        <v>7</v>
      </c>
      <c r="B12" s="4"/>
      <c r="C12" s="4"/>
      <c r="D12" s="1"/>
      <c r="E12" s="1"/>
      <c r="F12" s="16"/>
      <c r="G12" s="16"/>
      <c r="H12" s="17"/>
      <c r="I12" s="17"/>
    </row>
    <row r="13" spans="1:9" ht="12.75">
      <c r="A13">
        <v>8</v>
      </c>
      <c r="B13" s="4"/>
      <c r="C13" s="4"/>
      <c r="D13" s="1"/>
      <c r="E13" s="1"/>
      <c r="F13" s="16"/>
      <c r="G13" s="16"/>
      <c r="H13" s="17"/>
      <c r="I13" s="17"/>
    </row>
    <row r="14" spans="1:9" ht="12.75">
      <c r="A14">
        <v>9</v>
      </c>
      <c r="B14" s="4"/>
      <c r="C14" s="4"/>
      <c r="D14" s="1"/>
      <c r="E14" s="1"/>
      <c r="F14" s="16"/>
      <c r="G14" s="16"/>
      <c r="H14" s="17"/>
      <c r="I14" s="17"/>
    </row>
    <row r="15" spans="1:9" ht="12.75">
      <c r="A15">
        <v>10</v>
      </c>
      <c r="B15" s="4"/>
      <c r="C15" s="4"/>
      <c r="D15" s="1"/>
      <c r="E15" s="1"/>
      <c r="F15" s="16"/>
      <c r="G15" s="16"/>
      <c r="H15" s="17"/>
      <c r="I15" s="17"/>
    </row>
  </sheetData>
  <mergeCells count="8">
    <mergeCell ref="A1:A5"/>
    <mergeCell ref="B1:I1"/>
    <mergeCell ref="B4:C5"/>
    <mergeCell ref="D4:D5"/>
    <mergeCell ref="E4:E5"/>
    <mergeCell ref="F4:F5"/>
    <mergeCell ref="G4:G5"/>
    <mergeCell ref="H4:I4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Header>&amp;CAccounting is Fun!</oddHeader>
    <oddFooter>&amp;LStudents Are Smart!&amp;C&amp;F, &amp;A&amp;RPage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tabColor indexed="47"/>
  </sheetPr>
  <dimension ref="A1:I15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4.00390625" style="0" bestFit="1" customWidth="1"/>
    <col min="2" max="2" width="8.421875" style="6" customWidth="1"/>
    <col min="3" max="3" width="3.00390625" style="6" bestFit="1" customWidth="1"/>
    <col min="4" max="4" width="5.421875" style="0" customWidth="1"/>
    <col min="5" max="5" width="8.8515625" style="0" customWidth="1"/>
    <col min="6" max="7" width="12.8515625" style="0" customWidth="1"/>
    <col min="8" max="9" width="15.28125" style="0" customWidth="1"/>
  </cols>
  <sheetData>
    <row r="1" spans="1:9" ht="15.75" customHeight="1">
      <c r="A1" s="103" t="s">
        <v>0</v>
      </c>
      <c r="B1" s="106" t="s">
        <v>8</v>
      </c>
      <c r="C1" s="106"/>
      <c r="D1" s="106"/>
      <c r="E1" s="106"/>
      <c r="F1" s="106"/>
      <c r="G1" s="106"/>
      <c r="H1" s="106"/>
      <c r="I1" s="106"/>
    </row>
    <row r="2" spans="1:9" ht="12.75">
      <c r="A2" s="104"/>
      <c r="B2" s="5" t="s">
        <v>9</v>
      </c>
      <c r="D2" s="7" t="str">
        <f>VLOOKUP(I2,COA,2,0)</f>
        <v>Wages Expense</v>
      </c>
      <c r="E2" s="8"/>
      <c r="F2" s="8"/>
      <c r="G2" s="8"/>
      <c r="H2" s="9" t="s">
        <v>10</v>
      </c>
      <c r="I2" s="10">
        <v>511</v>
      </c>
    </row>
    <row r="3" spans="1:9" ht="12.75">
      <c r="A3" s="104"/>
      <c r="B3" s="11"/>
      <c r="C3" s="12"/>
      <c r="D3" s="13"/>
      <c r="E3" s="14"/>
      <c r="F3" s="14"/>
      <c r="G3" s="14"/>
      <c r="H3" s="14"/>
      <c r="I3" s="15"/>
    </row>
    <row r="4" spans="1:9" ht="12.75" customHeight="1">
      <c r="A4" s="104"/>
      <c r="B4" s="107" t="s">
        <v>3</v>
      </c>
      <c r="C4" s="108"/>
      <c r="D4" s="111" t="s">
        <v>11</v>
      </c>
      <c r="E4" s="112" t="s">
        <v>5</v>
      </c>
      <c r="F4" s="111" t="s">
        <v>6</v>
      </c>
      <c r="G4" s="111" t="s">
        <v>7</v>
      </c>
      <c r="H4" s="113" t="s">
        <v>12</v>
      </c>
      <c r="I4" s="113"/>
    </row>
    <row r="5" spans="1:9" ht="12.75">
      <c r="A5" s="105"/>
      <c r="B5" s="109"/>
      <c r="C5" s="110"/>
      <c r="D5" s="111"/>
      <c r="E5" s="112"/>
      <c r="F5" s="111"/>
      <c r="G5" s="111"/>
      <c r="H5" s="1" t="s">
        <v>6</v>
      </c>
      <c r="I5" s="1" t="s">
        <v>7</v>
      </c>
    </row>
    <row r="6" spans="1:9" ht="12.75">
      <c r="A6">
        <v>1</v>
      </c>
      <c r="B6" s="4"/>
      <c r="C6" s="4"/>
      <c r="D6" s="1"/>
      <c r="E6" s="1"/>
      <c r="F6" s="16"/>
      <c r="G6" s="16"/>
      <c r="H6" s="17"/>
      <c r="I6" s="17"/>
    </row>
    <row r="7" spans="1:9" ht="12.75">
      <c r="A7">
        <v>2</v>
      </c>
      <c r="B7" s="4"/>
      <c r="C7" s="4"/>
      <c r="D7" s="1"/>
      <c r="E7" s="3"/>
      <c r="F7" s="16"/>
      <c r="G7" s="16"/>
      <c r="H7" s="17"/>
      <c r="I7" s="17"/>
    </row>
    <row r="8" spans="1:9" ht="12.75">
      <c r="A8">
        <v>3</v>
      </c>
      <c r="B8" s="4"/>
      <c r="C8" s="4"/>
      <c r="D8" s="1"/>
      <c r="E8" s="3"/>
      <c r="F8" s="16"/>
      <c r="G8" s="16"/>
      <c r="H8" s="17"/>
      <c r="I8" s="17"/>
    </row>
    <row r="9" spans="1:9" ht="12.75">
      <c r="A9">
        <v>4</v>
      </c>
      <c r="B9" s="4"/>
      <c r="C9" s="4"/>
      <c r="D9" s="1"/>
      <c r="E9" s="3"/>
      <c r="F9" s="16"/>
      <c r="G9" s="16"/>
      <c r="H9" s="17"/>
      <c r="I9" s="17"/>
    </row>
    <row r="10" spans="1:9" ht="12.75">
      <c r="A10">
        <v>5</v>
      </c>
      <c r="B10" s="4"/>
      <c r="C10" s="4"/>
      <c r="D10" s="1"/>
      <c r="E10" s="1"/>
      <c r="F10" s="16"/>
      <c r="G10" s="16"/>
      <c r="H10" s="17"/>
      <c r="I10" s="17"/>
    </row>
    <row r="11" spans="1:9" ht="12.75">
      <c r="A11">
        <v>6</v>
      </c>
      <c r="B11" s="4"/>
      <c r="C11" s="4"/>
      <c r="D11" s="1"/>
      <c r="E11" s="1"/>
      <c r="F11" s="16"/>
      <c r="G11" s="16"/>
      <c r="H11" s="17"/>
      <c r="I11" s="17"/>
    </row>
    <row r="12" spans="1:9" ht="12.75">
      <c r="A12">
        <v>7</v>
      </c>
      <c r="B12" s="4"/>
      <c r="C12" s="4"/>
      <c r="D12" s="1"/>
      <c r="E12" s="1"/>
      <c r="F12" s="16"/>
      <c r="G12" s="16"/>
      <c r="H12" s="17"/>
      <c r="I12" s="17"/>
    </row>
    <row r="13" spans="1:9" ht="12.75">
      <c r="A13">
        <v>8</v>
      </c>
      <c r="B13" s="4"/>
      <c r="C13" s="4"/>
      <c r="D13" s="1"/>
      <c r="E13" s="1"/>
      <c r="F13" s="16"/>
      <c r="G13" s="16"/>
      <c r="H13" s="17"/>
      <c r="I13" s="17"/>
    </row>
    <row r="14" spans="1:9" ht="12.75">
      <c r="A14">
        <v>9</v>
      </c>
      <c r="B14" s="4"/>
      <c r="C14" s="4"/>
      <c r="D14" s="1"/>
      <c r="E14" s="1"/>
      <c r="F14" s="16"/>
      <c r="G14" s="16"/>
      <c r="H14" s="17"/>
      <c r="I14" s="17"/>
    </row>
    <row r="15" spans="1:9" ht="12.75">
      <c r="A15">
        <v>10</v>
      </c>
      <c r="B15" s="4"/>
      <c r="C15" s="4"/>
      <c r="D15" s="1"/>
      <c r="E15" s="1"/>
      <c r="F15" s="16"/>
      <c r="G15" s="16"/>
      <c r="H15" s="17"/>
      <c r="I15" s="17"/>
    </row>
  </sheetData>
  <mergeCells count="8">
    <mergeCell ref="A1:A5"/>
    <mergeCell ref="B1:I1"/>
    <mergeCell ref="B4:C5"/>
    <mergeCell ref="D4:D5"/>
    <mergeCell ref="E4:E5"/>
    <mergeCell ref="F4:F5"/>
    <mergeCell ref="G4:G5"/>
    <mergeCell ref="H4:I4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Header>&amp;CAccounting is Fun!</oddHeader>
    <oddFooter>&amp;LStudents Are Smart!&amp;C&amp;F, &amp;A&amp;RPage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>
    <tabColor indexed="47"/>
  </sheetPr>
  <dimension ref="A1:I15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4.00390625" style="0" bestFit="1" customWidth="1"/>
    <col min="2" max="2" width="8.421875" style="6" customWidth="1"/>
    <col min="3" max="3" width="3.00390625" style="6" bestFit="1" customWidth="1"/>
    <col min="4" max="4" width="5.421875" style="0" customWidth="1"/>
    <col min="5" max="5" width="8.8515625" style="0" customWidth="1"/>
    <col min="6" max="7" width="12.8515625" style="0" customWidth="1"/>
    <col min="8" max="9" width="15.28125" style="0" customWidth="1"/>
  </cols>
  <sheetData>
    <row r="1" spans="1:9" ht="15.75" customHeight="1">
      <c r="A1" s="103" t="s">
        <v>0</v>
      </c>
      <c r="B1" s="106" t="s">
        <v>8</v>
      </c>
      <c r="C1" s="106"/>
      <c r="D1" s="106"/>
      <c r="E1" s="106"/>
      <c r="F1" s="106"/>
      <c r="G1" s="106"/>
      <c r="H1" s="106"/>
      <c r="I1" s="106"/>
    </row>
    <row r="2" spans="1:9" ht="12.75">
      <c r="A2" s="104"/>
      <c r="B2" s="5" t="s">
        <v>9</v>
      </c>
      <c r="D2" s="7" t="str">
        <f>VLOOKUP(I2,COA,2,0)</f>
        <v>Rent Expense</v>
      </c>
      <c r="E2" s="8"/>
      <c r="F2" s="8"/>
      <c r="G2" s="8"/>
      <c r="H2" s="9" t="s">
        <v>10</v>
      </c>
      <c r="I2" s="10">
        <v>512</v>
      </c>
    </row>
    <row r="3" spans="1:9" ht="12.75">
      <c r="A3" s="104"/>
      <c r="B3" s="11"/>
      <c r="C3" s="12"/>
      <c r="D3" s="13"/>
      <c r="E3" s="14"/>
      <c r="F3" s="14"/>
      <c r="G3" s="14"/>
      <c r="H3" s="14"/>
      <c r="I3" s="15"/>
    </row>
    <row r="4" spans="1:9" ht="12.75" customHeight="1">
      <c r="A4" s="104"/>
      <c r="B4" s="107" t="s">
        <v>3</v>
      </c>
      <c r="C4" s="108"/>
      <c r="D4" s="111" t="s">
        <v>11</v>
      </c>
      <c r="E4" s="112" t="s">
        <v>5</v>
      </c>
      <c r="F4" s="111" t="s">
        <v>6</v>
      </c>
      <c r="G4" s="111" t="s">
        <v>7</v>
      </c>
      <c r="H4" s="113" t="s">
        <v>12</v>
      </c>
      <c r="I4" s="113"/>
    </row>
    <row r="5" spans="1:9" ht="12.75">
      <c r="A5" s="105"/>
      <c r="B5" s="109"/>
      <c r="C5" s="110"/>
      <c r="D5" s="111"/>
      <c r="E5" s="112"/>
      <c r="F5" s="111"/>
      <c r="G5" s="111"/>
      <c r="H5" s="1" t="s">
        <v>6</v>
      </c>
      <c r="I5" s="1" t="s">
        <v>7</v>
      </c>
    </row>
    <row r="6" spans="1:9" ht="12.75">
      <c r="A6">
        <v>1</v>
      </c>
      <c r="B6" s="4"/>
      <c r="C6" s="4"/>
      <c r="D6" s="1"/>
      <c r="E6" s="1"/>
      <c r="F6" s="16"/>
      <c r="G6" s="16"/>
      <c r="H6" s="17"/>
      <c r="I6" s="17"/>
    </row>
    <row r="7" spans="1:9" ht="12.75">
      <c r="A7">
        <v>2</v>
      </c>
      <c r="B7" s="4"/>
      <c r="C7" s="4"/>
      <c r="D7" s="1"/>
      <c r="E7" s="3"/>
      <c r="F7" s="16"/>
      <c r="G7" s="16"/>
      <c r="H7" s="17"/>
      <c r="I7" s="17"/>
    </row>
    <row r="8" spans="1:9" ht="12.75">
      <c r="A8">
        <v>3</v>
      </c>
      <c r="B8" s="4"/>
      <c r="C8" s="4"/>
      <c r="D8" s="1"/>
      <c r="E8" s="3"/>
      <c r="F8" s="16"/>
      <c r="G8" s="16"/>
      <c r="H8" s="17"/>
      <c r="I8" s="17"/>
    </row>
    <row r="9" spans="1:9" ht="12.75">
      <c r="A9">
        <v>4</v>
      </c>
      <c r="B9" s="4"/>
      <c r="C9" s="4"/>
      <c r="D9" s="1"/>
      <c r="E9" s="3"/>
      <c r="F9" s="16"/>
      <c r="G9" s="16"/>
      <c r="H9" s="17"/>
      <c r="I9" s="17"/>
    </row>
    <row r="10" spans="1:9" ht="12.75">
      <c r="A10">
        <v>5</v>
      </c>
      <c r="B10" s="4"/>
      <c r="C10" s="4"/>
      <c r="D10" s="1"/>
      <c r="E10" s="1"/>
      <c r="F10" s="16"/>
      <c r="G10" s="16"/>
      <c r="H10" s="17"/>
      <c r="I10" s="17"/>
    </row>
    <row r="11" spans="1:9" ht="12.75">
      <c r="A11">
        <v>6</v>
      </c>
      <c r="B11" s="4"/>
      <c r="C11" s="4"/>
      <c r="D11" s="1"/>
      <c r="E11" s="1"/>
      <c r="F11" s="16"/>
      <c r="G11" s="16"/>
      <c r="H11" s="17"/>
      <c r="I11" s="17"/>
    </row>
    <row r="12" spans="1:9" ht="12.75">
      <c r="A12">
        <v>7</v>
      </c>
      <c r="B12" s="4"/>
      <c r="C12" s="4"/>
      <c r="D12" s="1"/>
      <c r="E12" s="1"/>
      <c r="F12" s="16"/>
      <c r="G12" s="16"/>
      <c r="H12" s="17"/>
      <c r="I12" s="17"/>
    </row>
    <row r="13" spans="1:9" ht="12.75">
      <c r="A13">
        <v>8</v>
      </c>
      <c r="B13" s="4"/>
      <c r="C13" s="4"/>
      <c r="D13" s="1"/>
      <c r="E13" s="1"/>
      <c r="F13" s="16"/>
      <c r="G13" s="16"/>
      <c r="H13" s="17"/>
      <c r="I13" s="17"/>
    </row>
    <row r="14" spans="1:9" ht="12.75">
      <c r="A14">
        <v>9</v>
      </c>
      <c r="B14" s="4"/>
      <c r="C14" s="4"/>
      <c r="D14" s="1"/>
      <c r="E14" s="1"/>
      <c r="F14" s="16"/>
      <c r="G14" s="16"/>
      <c r="H14" s="17"/>
      <c r="I14" s="17"/>
    </row>
    <row r="15" spans="1:9" ht="12.75">
      <c r="A15">
        <v>10</v>
      </c>
      <c r="B15" s="4"/>
      <c r="C15" s="4"/>
      <c r="D15" s="1"/>
      <c r="E15" s="1"/>
      <c r="F15" s="16"/>
      <c r="G15" s="16"/>
      <c r="H15" s="17"/>
      <c r="I15" s="17"/>
    </row>
  </sheetData>
  <mergeCells count="8">
    <mergeCell ref="A1:A5"/>
    <mergeCell ref="B1:I1"/>
    <mergeCell ref="B4:C5"/>
    <mergeCell ref="D4:D5"/>
    <mergeCell ref="E4:E5"/>
    <mergeCell ref="F4:F5"/>
    <mergeCell ref="G4:G5"/>
    <mergeCell ref="H4:I4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Header>&amp;CAccounting is Fun!</oddHeader>
    <oddFooter>&amp;LStudents Are Smart!&amp;C&amp;F, &amp;A&amp;RPage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tabColor indexed="47"/>
  </sheetPr>
  <dimension ref="A1:I15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4.00390625" style="0" bestFit="1" customWidth="1"/>
    <col min="2" max="2" width="8.421875" style="6" customWidth="1"/>
    <col min="3" max="3" width="3.00390625" style="6" bestFit="1" customWidth="1"/>
    <col min="4" max="4" width="5.421875" style="0" customWidth="1"/>
    <col min="5" max="5" width="8.8515625" style="0" customWidth="1"/>
    <col min="6" max="7" width="12.8515625" style="0" customWidth="1"/>
    <col min="8" max="9" width="15.28125" style="0" customWidth="1"/>
  </cols>
  <sheetData>
    <row r="1" spans="1:9" ht="15.75" customHeight="1">
      <c r="A1" s="103" t="s">
        <v>0</v>
      </c>
      <c r="B1" s="106" t="s">
        <v>8</v>
      </c>
      <c r="C1" s="106"/>
      <c r="D1" s="106"/>
      <c r="E1" s="106"/>
      <c r="F1" s="106"/>
      <c r="G1" s="106"/>
      <c r="H1" s="106"/>
      <c r="I1" s="106"/>
    </row>
    <row r="2" spans="1:9" ht="12.75">
      <c r="A2" s="104"/>
      <c r="B2" s="5" t="s">
        <v>9</v>
      </c>
      <c r="D2" s="7" t="str">
        <f>VLOOKUP(I2,COA,2,0)</f>
        <v>Supplies Expense</v>
      </c>
      <c r="E2" s="8"/>
      <c r="F2" s="8"/>
      <c r="G2" s="8"/>
      <c r="H2" s="9" t="s">
        <v>10</v>
      </c>
      <c r="I2" s="10">
        <v>513</v>
      </c>
    </row>
    <row r="3" spans="1:9" ht="12.75">
      <c r="A3" s="104"/>
      <c r="B3" s="11"/>
      <c r="C3" s="12"/>
      <c r="D3" s="13"/>
      <c r="E3" s="14"/>
      <c r="F3" s="14"/>
      <c r="G3" s="14"/>
      <c r="H3" s="14"/>
      <c r="I3" s="15"/>
    </row>
    <row r="4" spans="1:9" ht="12.75" customHeight="1">
      <c r="A4" s="104"/>
      <c r="B4" s="107" t="s">
        <v>3</v>
      </c>
      <c r="C4" s="108"/>
      <c r="D4" s="111" t="s">
        <v>11</v>
      </c>
      <c r="E4" s="112" t="s">
        <v>5</v>
      </c>
      <c r="F4" s="111" t="s">
        <v>6</v>
      </c>
      <c r="G4" s="111" t="s">
        <v>7</v>
      </c>
      <c r="H4" s="113" t="s">
        <v>12</v>
      </c>
      <c r="I4" s="113"/>
    </row>
    <row r="5" spans="1:9" ht="12.75">
      <c r="A5" s="105"/>
      <c r="B5" s="109"/>
      <c r="C5" s="110"/>
      <c r="D5" s="111"/>
      <c r="E5" s="112"/>
      <c r="F5" s="111"/>
      <c r="G5" s="111"/>
      <c r="H5" s="1" t="s">
        <v>6</v>
      </c>
      <c r="I5" s="1" t="s">
        <v>7</v>
      </c>
    </row>
    <row r="6" spans="1:9" ht="12.75">
      <c r="A6">
        <v>1</v>
      </c>
      <c r="B6" s="4"/>
      <c r="C6" s="4"/>
      <c r="D6" s="1"/>
      <c r="E6" s="1"/>
      <c r="F6" s="16"/>
      <c r="G6" s="16"/>
      <c r="H6" s="17"/>
      <c r="I6" s="17"/>
    </row>
    <row r="7" spans="1:9" ht="12.75">
      <c r="A7">
        <v>2</v>
      </c>
      <c r="B7" s="4"/>
      <c r="C7" s="4"/>
      <c r="D7" s="1"/>
      <c r="E7" s="3"/>
      <c r="F7" s="16"/>
      <c r="G7" s="16"/>
      <c r="H7" s="17"/>
      <c r="I7" s="17"/>
    </row>
    <row r="8" spans="1:9" ht="12.75">
      <c r="A8">
        <v>3</v>
      </c>
      <c r="B8" s="4"/>
      <c r="C8" s="4"/>
      <c r="D8" s="1"/>
      <c r="E8" s="3"/>
      <c r="F8" s="16"/>
      <c r="G8" s="16"/>
      <c r="H8" s="17"/>
      <c r="I8" s="17"/>
    </row>
    <row r="9" spans="1:9" ht="12.75">
      <c r="A9">
        <v>4</v>
      </c>
      <c r="B9" s="4"/>
      <c r="C9" s="4"/>
      <c r="D9" s="1"/>
      <c r="E9" s="3"/>
      <c r="F9" s="16"/>
      <c r="G9" s="16"/>
      <c r="H9" s="17"/>
      <c r="I9" s="17"/>
    </row>
    <row r="10" spans="1:9" ht="12.75">
      <c r="A10">
        <v>5</v>
      </c>
      <c r="B10" s="4"/>
      <c r="C10" s="4"/>
      <c r="D10" s="1"/>
      <c r="E10" s="1"/>
      <c r="F10" s="16"/>
      <c r="G10" s="16"/>
      <c r="H10" s="17"/>
      <c r="I10" s="17"/>
    </row>
    <row r="11" spans="1:9" ht="12.75">
      <c r="A11">
        <v>6</v>
      </c>
      <c r="B11" s="4"/>
      <c r="C11" s="4"/>
      <c r="D11" s="1"/>
      <c r="E11" s="1"/>
      <c r="F11" s="16"/>
      <c r="G11" s="16"/>
      <c r="H11" s="17"/>
      <c r="I11" s="17"/>
    </row>
    <row r="12" spans="1:9" ht="12.75">
      <c r="A12">
        <v>7</v>
      </c>
      <c r="B12" s="4"/>
      <c r="C12" s="4"/>
      <c r="D12" s="1"/>
      <c r="E12" s="1"/>
      <c r="F12" s="16"/>
      <c r="G12" s="16"/>
      <c r="H12" s="17"/>
      <c r="I12" s="17"/>
    </row>
    <row r="13" spans="1:9" ht="12.75">
      <c r="A13">
        <v>8</v>
      </c>
      <c r="B13" s="4"/>
      <c r="C13" s="4"/>
      <c r="D13" s="1"/>
      <c r="E13" s="1"/>
      <c r="F13" s="16"/>
      <c r="G13" s="16"/>
      <c r="H13" s="17"/>
      <c r="I13" s="17"/>
    </row>
    <row r="14" spans="1:9" ht="12.75">
      <c r="A14">
        <v>9</v>
      </c>
      <c r="B14" s="4"/>
      <c r="C14" s="4"/>
      <c r="D14" s="1"/>
      <c r="E14" s="1"/>
      <c r="F14" s="16"/>
      <c r="G14" s="16"/>
      <c r="H14" s="17"/>
      <c r="I14" s="17"/>
    </row>
    <row r="15" spans="1:9" ht="12.75">
      <c r="A15">
        <v>10</v>
      </c>
      <c r="B15" s="4"/>
      <c r="C15" s="4"/>
      <c r="D15" s="1"/>
      <c r="E15" s="1"/>
      <c r="F15" s="16"/>
      <c r="G15" s="16"/>
      <c r="H15" s="17"/>
      <c r="I15" s="17"/>
    </row>
  </sheetData>
  <mergeCells count="8">
    <mergeCell ref="A1:A5"/>
    <mergeCell ref="B1:I1"/>
    <mergeCell ref="B4:C5"/>
    <mergeCell ref="D4:D5"/>
    <mergeCell ref="E4:E5"/>
    <mergeCell ref="F4:F5"/>
    <mergeCell ref="G4:G5"/>
    <mergeCell ref="H4:I4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Header>&amp;CAccounting is Fun!</oddHeader>
    <oddFooter>&amp;LStudents Are Smart!&amp;C&amp;F, &amp;A&amp;RPage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>
    <tabColor indexed="47"/>
  </sheetPr>
  <dimension ref="A1:I15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4.00390625" style="0" bestFit="1" customWidth="1"/>
    <col min="2" max="2" width="8.421875" style="6" customWidth="1"/>
    <col min="3" max="3" width="3.00390625" style="6" bestFit="1" customWidth="1"/>
    <col min="4" max="4" width="5.421875" style="0" customWidth="1"/>
    <col min="5" max="5" width="8.8515625" style="0" customWidth="1"/>
    <col min="6" max="7" width="12.8515625" style="0" customWidth="1"/>
    <col min="8" max="9" width="15.28125" style="0" customWidth="1"/>
  </cols>
  <sheetData>
    <row r="1" spans="1:9" ht="15.75" customHeight="1">
      <c r="A1" s="103" t="s">
        <v>0</v>
      </c>
      <c r="B1" s="106" t="s">
        <v>8</v>
      </c>
      <c r="C1" s="106"/>
      <c r="D1" s="106"/>
      <c r="E1" s="106"/>
      <c r="F1" s="106"/>
      <c r="G1" s="106"/>
      <c r="H1" s="106"/>
      <c r="I1" s="106"/>
    </row>
    <row r="2" spans="1:9" ht="12.75">
      <c r="A2" s="104"/>
      <c r="B2" s="5" t="s">
        <v>9</v>
      </c>
      <c r="D2" s="7" t="str">
        <f>VLOOKUP(I2,COA,2,0)</f>
        <v>Advertising Expense</v>
      </c>
      <c r="E2" s="8"/>
      <c r="F2" s="8"/>
      <c r="G2" s="8"/>
      <c r="H2" s="9" t="s">
        <v>10</v>
      </c>
      <c r="I2" s="10">
        <v>514</v>
      </c>
    </row>
    <row r="3" spans="1:9" ht="12.75">
      <c r="A3" s="104"/>
      <c r="B3" s="11"/>
      <c r="C3" s="12"/>
      <c r="D3" s="13"/>
      <c r="E3" s="14"/>
      <c r="F3" s="14"/>
      <c r="G3" s="14"/>
      <c r="H3" s="14"/>
      <c r="I3" s="15"/>
    </row>
    <row r="4" spans="1:9" ht="12.75" customHeight="1">
      <c r="A4" s="104"/>
      <c r="B4" s="107" t="s">
        <v>3</v>
      </c>
      <c r="C4" s="108"/>
      <c r="D4" s="111" t="s">
        <v>11</v>
      </c>
      <c r="E4" s="112" t="s">
        <v>5</v>
      </c>
      <c r="F4" s="111" t="s">
        <v>6</v>
      </c>
      <c r="G4" s="111" t="s">
        <v>7</v>
      </c>
      <c r="H4" s="113" t="s">
        <v>12</v>
      </c>
      <c r="I4" s="113"/>
    </row>
    <row r="5" spans="1:9" ht="12.75">
      <c r="A5" s="105"/>
      <c r="B5" s="109"/>
      <c r="C5" s="110"/>
      <c r="D5" s="111"/>
      <c r="E5" s="112"/>
      <c r="F5" s="111"/>
      <c r="G5" s="111"/>
      <c r="H5" s="1" t="s">
        <v>6</v>
      </c>
      <c r="I5" s="1" t="s">
        <v>7</v>
      </c>
    </row>
    <row r="6" spans="1:9" ht="12.75">
      <c r="A6">
        <v>1</v>
      </c>
      <c r="B6" s="4"/>
      <c r="C6" s="4"/>
      <c r="D6" s="1"/>
      <c r="E6" s="1"/>
      <c r="F6" s="16"/>
      <c r="G6" s="16"/>
      <c r="H6" s="17"/>
      <c r="I6" s="17"/>
    </row>
    <row r="7" spans="1:9" ht="12.75">
      <c r="A7">
        <v>2</v>
      </c>
      <c r="B7" s="4"/>
      <c r="C7" s="4"/>
      <c r="D7" s="1"/>
      <c r="E7" s="3"/>
      <c r="F7" s="16"/>
      <c r="G7" s="16"/>
      <c r="H7" s="17"/>
      <c r="I7" s="17"/>
    </row>
    <row r="8" spans="1:9" ht="12.75">
      <c r="A8">
        <v>3</v>
      </c>
      <c r="B8" s="4"/>
      <c r="C8" s="4"/>
      <c r="D8" s="1"/>
      <c r="E8" s="3"/>
      <c r="F8" s="16"/>
      <c r="G8" s="16"/>
      <c r="H8" s="17"/>
      <c r="I8" s="17"/>
    </row>
    <row r="9" spans="1:9" ht="12.75">
      <c r="A9">
        <v>4</v>
      </c>
      <c r="B9" s="4"/>
      <c r="C9" s="4"/>
      <c r="D9" s="1"/>
      <c r="E9" s="3"/>
      <c r="F9" s="16"/>
      <c r="G9" s="16"/>
      <c r="H9" s="17"/>
      <c r="I9" s="17"/>
    </row>
    <row r="10" spans="1:9" ht="12.75">
      <c r="A10">
        <v>5</v>
      </c>
      <c r="B10" s="4"/>
      <c r="C10" s="4"/>
      <c r="D10" s="1"/>
      <c r="E10" s="1"/>
      <c r="F10" s="16"/>
      <c r="G10" s="16"/>
      <c r="H10" s="17"/>
      <c r="I10" s="17"/>
    </row>
    <row r="11" spans="1:9" ht="12.75">
      <c r="A11">
        <v>6</v>
      </c>
      <c r="B11" s="4"/>
      <c r="C11" s="4"/>
      <c r="D11" s="1"/>
      <c r="E11" s="1"/>
      <c r="F11" s="16"/>
      <c r="G11" s="16"/>
      <c r="H11" s="17"/>
      <c r="I11" s="17"/>
    </row>
    <row r="12" spans="1:9" ht="12.75">
      <c r="A12">
        <v>7</v>
      </c>
      <c r="B12" s="4"/>
      <c r="C12" s="4"/>
      <c r="D12" s="1"/>
      <c r="E12" s="1"/>
      <c r="F12" s="16"/>
      <c r="G12" s="16"/>
      <c r="H12" s="17"/>
      <c r="I12" s="17"/>
    </row>
    <row r="13" spans="1:9" ht="12.75">
      <c r="A13">
        <v>8</v>
      </c>
      <c r="B13" s="4"/>
      <c r="C13" s="4"/>
      <c r="D13" s="1"/>
      <c r="E13" s="1"/>
      <c r="F13" s="16"/>
      <c r="G13" s="16"/>
      <c r="H13" s="17"/>
      <c r="I13" s="17"/>
    </row>
    <row r="14" spans="1:9" ht="12.75">
      <c r="A14">
        <v>9</v>
      </c>
      <c r="B14" s="4"/>
      <c r="C14" s="4"/>
      <c r="D14" s="1"/>
      <c r="E14" s="1"/>
      <c r="F14" s="16"/>
      <c r="G14" s="16"/>
      <c r="H14" s="17"/>
      <c r="I14" s="17"/>
    </row>
    <row r="15" spans="1:9" ht="12.75">
      <c r="A15">
        <v>10</v>
      </c>
      <c r="B15" s="4"/>
      <c r="C15" s="4"/>
      <c r="D15" s="1"/>
      <c r="E15" s="1"/>
      <c r="F15" s="16"/>
      <c r="G15" s="16"/>
      <c r="H15" s="17"/>
      <c r="I15" s="17"/>
    </row>
  </sheetData>
  <mergeCells count="8">
    <mergeCell ref="A1:A5"/>
    <mergeCell ref="B1:I1"/>
    <mergeCell ref="B4:C5"/>
    <mergeCell ref="D4:D5"/>
    <mergeCell ref="E4:E5"/>
    <mergeCell ref="F4:F5"/>
    <mergeCell ref="G4:G5"/>
    <mergeCell ref="H4:I4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Header>&amp;CAccounting is Fun!</oddHeader>
    <oddFooter>&amp;LStudents Are Smart!&amp;C&amp;F, &amp;A&amp;RPage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>
    <tabColor indexed="47"/>
  </sheetPr>
  <dimension ref="A1:I15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4.00390625" style="0" bestFit="1" customWidth="1"/>
    <col min="2" max="2" width="8.421875" style="6" customWidth="1"/>
    <col min="3" max="3" width="3.00390625" style="6" bestFit="1" customWidth="1"/>
    <col min="4" max="4" width="5.421875" style="0" customWidth="1"/>
    <col min="5" max="5" width="8.8515625" style="0" customWidth="1"/>
    <col min="6" max="7" width="12.8515625" style="0" customWidth="1"/>
    <col min="8" max="9" width="15.28125" style="0" customWidth="1"/>
  </cols>
  <sheetData>
    <row r="1" spans="1:9" ht="15.75" customHeight="1">
      <c r="A1" s="103" t="s">
        <v>0</v>
      </c>
      <c r="B1" s="106" t="s">
        <v>8</v>
      </c>
      <c r="C1" s="106"/>
      <c r="D1" s="106"/>
      <c r="E1" s="106"/>
      <c r="F1" s="106"/>
      <c r="G1" s="106"/>
      <c r="H1" s="106"/>
      <c r="I1" s="106"/>
    </row>
    <row r="2" spans="1:9" ht="12.75">
      <c r="A2" s="104"/>
      <c r="B2" s="5" t="s">
        <v>9</v>
      </c>
      <c r="D2" s="7" t="str">
        <f>VLOOKUP(I2,COA,2,0)</f>
        <v>Traveling Expense</v>
      </c>
      <c r="E2" s="8"/>
      <c r="F2" s="8"/>
      <c r="G2" s="8"/>
      <c r="H2" s="9" t="s">
        <v>10</v>
      </c>
      <c r="I2" s="10">
        <v>515</v>
      </c>
    </row>
    <row r="3" spans="1:9" ht="12.75">
      <c r="A3" s="104"/>
      <c r="B3" s="11"/>
      <c r="C3" s="12"/>
      <c r="D3" s="13"/>
      <c r="E3" s="14"/>
      <c r="F3" s="14"/>
      <c r="G3" s="14"/>
      <c r="H3" s="14"/>
      <c r="I3" s="15"/>
    </row>
    <row r="4" spans="1:9" ht="12.75" customHeight="1">
      <c r="A4" s="104"/>
      <c r="B4" s="107" t="s">
        <v>3</v>
      </c>
      <c r="C4" s="108"/>
      <c r="D4" s="111" t="s">
        <v>11</v>
      </c>
      <c r="E4" s="112" t="s">
        <v>5</v>
      </c>
      <c r="F4" s="111" t="s">
        <v>6</v>
      </c>
      <c r="G4" s="111" t="s">
        <v>7</v>
      </c>
      <c r="H4" s="113" t="s">
        <v>12</v>
      </c>
      <c r="I4" s="113"/>
    </row>
    <row r="5" spans="1:9" ht="12.75">
      <c r="A5" s="105"/>
      <c r="B5" s="109"/>
      <c r="C5" s="110"/>
      <c r="D5" s="111"/>
      <c r="E5" s="112"/>
      <c r="F5" s="111"/>
      <c r="G5" s="111"/>
      <c r="H5" s="1" t="s">
        <v>6</v>
      </c>
      <c r="I5" s="1" t="s">
        <v>7</v>
      </c>
    </row>
    <row r="6" spans="1:9" ht="12.75">
      <c r="A6">
        <v>1</v>
      </c>
      <c r="B6" s="4"/>
      <c r="C6" s="4"/>
      <c r="D6" s="1"/>
      <c r="E6" s="1"/>
      <c r="F6" s="16"/>
      <c r="G6" s="16"/>
      <c r="H6" s="17"/>
      <c r="I6" s="17"/>
    </row>
    <row r="7" spans="1:9" ht="12.75">
      <c r="A7">
        <v>2</v>
      </c>
      <c r="B7" s="4"/>
      <c r="C7" s="4"/>
      <c r="D7" s="1"/>
      <c r="E7" s="3"/>
      <c r="F7" s="16"/>
      <c r="G7" s="16"/>
      <c r="H7" s="17"/>
      <c r="I7" s="17"/>
    </row>
    <row r="8" spans="1:9" ht="12.75">
      <c r="A8">
        <v>3</v>
      </c>
      <c r="B8" s="4"/>
      <c r="C8" s="4"/>
      <c r="D8" s="1"/>
      <c r="E8" s="3"/>
      <c r="F8" s="16"/>
      <c r="G8" s="16"/>
      <c r="H8" s="17"/>
      <c r="I8" s="17"/>
    </row>
    <row r="9" spans="1:9" ht="12.75">
      <c r="A9">
        <v>4</v>
      </c>
      <c r="B9" s="4"/>
      <c r="C9" s="4"/>
      <c r="D9" s="1"/>
      <c r="E9" s="3"/>
      <c r="F9" s="16"/>
      <c r="G9" s="16"/>
      <c r="H9" s="17"/>
      <c r="I9" s="17"/>
    </row>
    <row r="10" spans="1:9" ht="12.75">
      <c r="A10">
        <v>5</v>
      </c>
      <c r="B10" s="4"/>
      <c r="C10" s="4"/>
      <c r="D10" s="1"/>
      <c r="E10" s="1"/>
      <c r="F10" s="16"/>
      <c r="G10" s="16"/>
      <c r="H10" s="17"/>
      <c r="I10" s="17"/>
    </row>
    <row r="11" spans="1:9" ht="12.75">
      <c r="A11">
        <v>6</v>
      </c>
      <c r="B11" s="4"/>
      <c r="C11" s="4"/>
      <c r="D11" s="1"/>
      <c r="E11" s="1"/>
      <c r="F11" s="16"/>
      <c r="G11" s="16"/>
      <c r="H11" s="17"/>
      <c r="I11" s="17"/>
    </row>
    <row r="12" spans="1:9" ht="12.75">
      <c r="A12">
        <v>7</v>
      </c>
      <c r="B12" s="4"/>
      <c r="C12" s="4"/>
      <c r="D12" s="1"/>
      <c r="E12" s="1"/>
      <c r="F12" s="16"/>
      <c r="G12" s="16"/>
      <c r="H12" s="17"/>
      <c r="I12" s="17"/>
    </row>
    <row r="13" spans="1:9" ht="12.75">
      <c r="A13">
        <v>8</v>
      </c>
      <c r="B13" s="4"/>
      <c r="C13" s="4"/>
      <c r="D13" s="1"/>
      <c r="E13" s="1"/>
      <c r="F13" s="16"/>
      <c r="G13" s="16"/>
      <c r="H13" s="17"/>
      <c r="I13" s="17"/>
    </row>
    <row r="14" spans="1:9" ht="12.75">
      <c r="A14">
        <v>9</v>
      </c>
      <c r="B14" s="4"/>
      <c r="C14" s="4"/>
      <c r="D14" s="1"/>
      <c r="E14" s="1"/>
      <c r="F14" s="16"/>
      <c r="G14" s="16"/>
      <c r="H14" s="17"/>
      <c r="I14" s="17"/>
    </row>
    <row r="15" spans="1:9" ht="12.75">
      <c r="A15">
        <v>10</v>
      </c>
      <c r="B15" s="4"/>
      <c r="C15" s="4"/>
      <c r="D15" s="1"/>
      <c r="E15" s="1"/>
      <c r="F15" s="16"/>
      <c r="G15" s="16"/>
      <c r="H15" s="17"/>
      <c r="I15" s="17"/>
    </row>
  </sheetData>
  <mergeCells count="8">
    <mergeCell ref="A1:A5"/>
    <mergeCell ref="B1:I1"/>
    <mergeCell ref="B4:C5"/>
    <mergeCell ref="D4:D5"/>
    <mergeCell ref="E4:E5"/>
    <mergeCell ref="F4:F5"/>
    <mergeCell ref="G4:G5"/>
    <mergeCell ref="H4:I4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Header>&amp;CAccounting is Fun!</oddHeader>
    <oddFooter>&amp;LStudents Are Smart!&amp;C&amp;F, &amp;A&amp;RPage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E68"/>
  <sheetViews>
    <sheetView zoomScale="85" zoomScaleNormal="85" workbookViewId="0" topLeftCell="A1">
      <selection activeCell="A58" sqref="A58"/>
    </sheetView>
  </sheetViews>
  <sheetFormatPr defaultColWidth="9.140625" defaultRowHeight="12.75"/>
  <cols>
    <col min="1" max="1" width="2.7109375" style="53" customWidth="1"/>
    <col min="2" max="2" width="50.00390625" style="53" customWidth="1"/>
    <col min="3" max="4" width="14.7109375" style="53" customWidth="1"/>
    <col min="5" max="5" width="2.7109375" style="53" customWidth="1"/>
    <col min="6" max="16384" width="9.140625" style="21" customWidth="1"/>
  </cols>
  <sheetData>
    <row r="1" spans="1:5" ht="12.75">
      <c r="A1" s="114" t="str">
        <f>Assumptions!$D$15</f>
        <v>WindSport Boomerang &amp; Kite Demos</v>
      </c>
      <c r="B1" s="114"/>
      <c r="C1" s="114"/>
      <c r="D1" s="114"/>
      <c r="E1" s="114"/>
    </row>
    <row r="2" spans="1:5" ht="12.75">
      <c r="A2" s="115" t="s">
        <v>28</v>
      </c>
      <c r="B2" s="115"/>
      <c r="C2" s="115"/>
      <c r="D2" s="115"/>
      <c r="E2" s="115"/>
    </row>
    <row r="3" spans="1:5" ht="13.5" thickBot="1">
      <c r="A3" s="116"/>
      <c r="B3" s="116"/>
      <c r="C3" s="116"/>
      <c r="D3" s="116"/>
      <c r="E3" s="116"/>
    </row>
    <row r="4" spans="1:5" ht="13.5" thickTop="1">
      <c r="A4" s="22"/>
      <c r="B4" s="67" t="s">
        <v>58</v>
      </c>
      <c r="C4" s="23" t="s">
        <v>59</v>
      </c>
      <c r="D4" s="23" t="s">
        <v>60</v>
      </c>
      <c r="E4" s="24"/>
    </row>
    <row r="5" spans="1:5" ht="12.75">
      <c r="A5" s="25"/>
      <c r="B5" s="68"/>
      <c r="C5" s="69"/>
      <c r="D5" s="27"/>
      <c r="E5" s="28"/>
    </row>
    <row r="6" spans="1:5" ht="12.75">
      <c r="A6" s="25"/>
      <c r="B6" s="68"/>
      <c r="C6" s="29"/>
      <c r="D6" s="26"/>
      <c r="E6" s="30"/>
    </row>
    <row r="7" spans="1:5" ht="12.75">
      <c r="A7" s="28"/>
      <c r="B7" s="68"/>
      <c r="C7" s="29"/>
      <c r="D7" s="26"/>
      <c r="E7" s="30"/>
    </row>
    <row r="8" spans="1:5" ht="12.75">
      <c r="A8" s="28"/>
      <c r="B8" s="68"/>
      <c r="C8" s="29"/>
      <c r="D8" s="26"/>
      <c r="E8" s="30"/>
    </row>
    <row r="9" spans="1:5" ht="12.75">
      <c r="A9" s="28"/>
      <c r="B9" s="68"/>
      <c r="C9" s="70"/>
      <c r="D9" s="26"/>
      <c r="E9" s="30"/>
    </row>
    <row r="10" spans="1:5" ht="12.75">
      <c r="A10" s="28"/>
      <c r="B10" s="68"/>
      <c r="C10" s="71"/>
      <c r="D10" s="31"/>
      <c r="E10" s="30"/>
    </row>
    <row r="11" spans="1:5" ht="12.75">
      <c r="A11" s="28"/>
      <c r="B11" s="68"/>
      <c r="C11" s="29"/>
      <c r="D11" s="26"/>
      <c r="E11" s="32"/>
    </row>
    <row r="12" spans="1:5" ht="12.75">
      <c r="A12" s="25"/>
      <c r="B12" s="68"/>
      <c r="C12" s="72"/>
      <c r="D12" s="26"/>
      <c r="E12" s="30"/>
    </row>
    <row r="13" spans="1:5" ht="12.75">
      <c r="A13" s="28"/>
      <c r="B13" s="68"/>
      <c r="C13" s="29"/>
      <c r="D13" s="26"/>
      <c r="E13" s="30"/>
    </row>
    <row r="14" spans="1:5" ht="12.75">
      <c r="A14" s="28"/>
      <c r="B14" s="68"/>
      <c r="C14" s="29"/>
      <c r="D14" s="27"/>
      <c r="E14" s="30"/>
    </row>
    <row r="15" spans="1:5" ht="12.75">
      <c r="A15" s="28"/>
      <c r="B15" s="68"/>
      <c r="C15" s="29"/>
      <c r="D15" s="26"/>
      <c r="E15" s="30"/>
    </row>
    <row r="16" spans="1:5" ht="13.5" thickBot="1">
      <c r="A16" s="28"/>
      <c r="B16" s="68"/>
      <c r="C16" s="73"/>
      <c r="D16" s="33"/>
      <c r="E16" s="30"/>
    </row>
    <row r="17" spans="1:5" ht="13.5" thickBot="1">
      <c r="A17" s="28"/>
      <c r="B17" s="74"/>
      <c r="C17" s="75"/>
      <c r="D17" s="34"/>
      <c r="E17" s="32"/>
    </row>
    <row r="18" spans="1:5" ht="13.5" thickTop="1">
      <c r="A18" s="28"/>
      <c r="B18" s="76"/>
      <c r="C18" s="50"/>
      <c r="D18" s="36"/>
      <c r="E18" s="32"/>
    </row>
    <row r="19" spans="1:5" ht="12.75">
      <c r="A19" s="21"/>
      <c r="B19" s="21"/>
      <c r="C19" s="21"/>
      <c r="D19" s="21"/>
      <c r="E19" s="21"/>
    </row>
    <row r="20" spans="1:5" ht="12.75">
      <c r="A20" s="21"/>
      <c r="B20" s="21"/>
      <c r="C20" s="21"/>
      <c r="D20" s="21"/>
      <c r="E20" s="21"/>
    </row>
    <row r="21" spans="1:5" ht="12.75">
      <c r="A21" s="21"/>
      <c r="B21" s="21"/>
      <c r="C21" s="21"/>
      <c r="D21" s="21"/>
      <c r="E21" s="21"/>
    </row>
    <row r="22" spans="1:5" ht="12.75">
      <c r="A22" s="114" t="str">
        <f>Assumptions!$D$15</f>
        <v>WindSport Boomerang &amp; Kite Demos</v>
      </c>
      <c r="B22" s="114"/>
      <c r="C22" s="114"/>
      <c r="D22" s="114"/>
      <c r="E22" s="114"/>
    </row>
    <row r="23" spans="1:5" ht="12.75">
      <c r="A23" s="115" t="s">
        <v>29</v>
      </c>
      <c r="B23" s="115"/>
      <c r="C23" s="115"/>
      <c r="D23" s="115"/>
      <c r="E23" s="115"/>
    </row>
    <row r="24" spans="1:5" ht="13.5" thickBot="1">
      <c r="A24" s="117"/>
      <c r="B24" s="117"/>
      <c r="C24" s="117"/>
      <c r="D24" s="117"/>
      <c r="E24" s="117"/>
    </row>
    <row r="25" spans="1:5" ht="13.5" thickTop="1">
      <c r="A25" s="25"/>
      <c r="B25" s="77"/>
      <c r="C25" s="50"/>
      <c r="D25" s="35"/>
      <c r="E25" s="28"/>
    </row>
    <row r="26" spans="1:5" ht="12.75">
      <c r="A26" s="25"/>
      <c r="B26" s="74"/>
      <c r="C26" s="78"/>
      <c r="D26" s="38"/>
      <c r="E26" s="30"/>
    </row>
    <row r="27" spans="1:5" ht="12.75">
      <c r="A27" s="28"/>
      <c r="B27" s="79"/>
      <c r="C27" s="39"/>
      <c r="D27" s="37"/>
      <c r="E27" s="30"/>
    </row>
    <row r="28" spans="1:5" ht="12.75">
      <c r="A28" s="28"/>
      <c r="B28" s="74"/>
      <c r="C28" s="38"/>
      <c r="D28" s="37"/>
      <c r="E28" s="30"/>
    </row>
    <row r="29" spans="1:5" ht="12.75">
      <c r="A29" s="28"/>
      <c r="B29" s="74"/>
      <c r="C29" s="38"/>
      <c r="D29" s="37"/>
      <c r="E29" s="30"/>
    </row>
    <row r="30" spans="1:5" ht="12.75">
      <c r="A30" s="28"/>
      <c r="B30" s="74"/>
      <c r="C30" s="38"/>
      <c r="D30" s="37"/>
      <c r="E30" s="30"/>
    </row>
    <row r="31" spans="1:5" ht="12.75">
      <c r="A31" s="28"/>
      <c r="B31" s="74"/>
      <c r="C31" s="38"/>
      <c r="D31" s="37"/>
      <c r="E31" s="30"/>
    </row>
    <row r="32" spans="1:5" ht="12.75">
      <c r="A32" s="28"/>
      <c r="B32" s="74"/>
      <c r="C32" s="38"/>
      <c r="D32" s="40"/>
      <c r="E32" s="30"/>
    </row>
    <row r="33" spans="1:5" ht="13.5" thickBot="1">
      <c r="A33" s="28"/>
      <c r="B33" s="74"/>
      <c r="C33" s="50"/>
      <c r="D33" s="41"/>
      <c r="E33" s="30"/>
    </row>
    <row r="34" spans="1:5" ht="13.5" thickBot="1">
      <c r="A34" s="28"/>
      <c r="B34" s="79"/>
      <c r="C34" s="39"/>
      <c r="D34" s="42"/>
      <c r="E34" s="30"/>
    </row>
    <row r="35" spans="1:5" ht="13.5" thickTop="1">
      <c r="A35" s="21"/>
      <c r="B35" s="21"/>
      <c r="C35" s="21"/>
      <c r="D35" s="21"/>
      <c r="E35" s="21"/>
    </row>
    <row r="36" spans="1:5" ht="12.75">
      <c r="A36" s="21"/>
      <c r="B36" s="21"/>
      <c r="C36" s="21"/>
      <c r="D36" s="21"/>
      <c r="E36" s="21"/>
    </row>
    <row r="37" spans="1:5" ht="12.75">
      <c r="A37" s="21"/>
      <c r="B37" s="21"/>
      <c r="C37" s="21"/>
      <c r="D37" s="21"/>
      <c r="E37" s="21"/>
    </row>
    <row r="38" spans="1:5" ht="12.75">
      <c r="A38" s="114" t="str">
        <f>Assumptions!$D$15</f>
        <v>WindSport Boomerang &amp; Kite Demos</v>
      </c>
      <c r="B38" s="114"/>
      <c r="C38" s="114"/>
      <c r="D38" s="114"/>
      <c r="E38" s="114"/>
    </row>
    <row r="39" spans="1:5" ht="12.75">
      <c r="A39" s="115" t="s">
        <v>30</v>
      </c>
      <c r="B39" s="115"/>
      <c r="C39" s="115"/>
      <c r="D39" s="115"/>
      <c r="E39" s="115"/>
    </row>
    <row r="40" spans="1:5" ht="13.5" thickBot="1">
      <c r="A40" s="117"/>
      <c r="B40" s="117"/>
      <c r="C40" s="117"/>
      <c r="D40" s="117"/>
      <c r="E40" s="117"/>
    </row>
    <row r="41" spans="1:5" ht="13.5" thickTop="1">
      <c r="A41" s="25"/>
      <c r="B41" s="77" t="str">
        <f>Assumptions!D16</f>
        <v>R. P. Nelson Capital, December 1, 2005</v>
      </c>
      <c r="C41" s="50"/>
      <c r="D41" s="43"/>
      <c r="E41" s="28"/>
    </row>
    <row r="42" spans="1:5" ht="13.5" thickBot="1">
      <c r="A42" s="25"/>
      <c r="B42" s="79" t="str">
        <f>Assumptions!D17</f>
        <v>Investments during December</v>
      </c>
      <c r="C42" s="80"/>
      <c r="D42" s="37"/>
      <c r="E42" s="30"/>
    </row>
    <row r="43" spans="1:5" ht="12.75">
      <c r="A43" s="28"/>
      <c r="B43" s="74" t="s">
        <v>61</v>
      </c>
      <c r="C43" s="81"/>
      <c r="D43" s="37"/>
      <c r="E43" s="30"/>
    </row>
    <row r="44" spans="1:5" ht="12.75">
      <c r="A44" s="28"/>
      <c r="B44" s="79" t="str">
        <f>Assumptions!D18</f>
        <v>Net Income for December</v>
      </c>
      <c r="C44" s="82"/>
      <c r="D44" s="37"/>
      <c r="E44" s="30"/>
    </row>
    <row r="45" spans="1:5" ht="13.5" thickBot="1">
      <c r="A45" s="28"/>
      <c r="B45" s="79" t="str">
        <f>Assumptions!D19</f>
        <v>Less Withdrawals for December</v>
      </c>
      <c r="C45" s="47"/>
      <c r="D45" s="37"/>
      <c r="E45" s="30"/>
    </row>
    <row r="46" spans="1:5" ht="13.5" thickBot="1">
      <c r="A46" s="28"/>
      <c r="B46" s="79" t="s">
        <v>62</v>
      </c>
      <c r="C46" s="36"/>
      <c r="D46" s="47"/>
      <c r="E46" s="30"/>
    </row>
    <row r="47" spans="1:5" ht="13.5" thickBot="1">
      <c r="A47" s="28"/>
      <c r="B47" s="79" t="str">
        <f>Assumptions!D20</f>
        <v>R. P. Nelson Capital, December 31, 2005</v>
      </c>
      <c r="C47" s="83"/>
      <c r="D47" s="84"/>
      <c r="E47" s="30"/>
    </row>
    <row r="48" spans="1:5" ht="13.5" thickTop="1">
      <c r="A48" s="28"/>
      <c r="B48" s="79"/>
      <c r="C48" s="44"/>
      <c r="D48" s="35"/>
      <c r="E48" s="30"/>
    </row>
    <row r="49" spans="1:5" ht="12.75">
      <c r="A49" s="21"/>
      <c r="B49" s="21"/>
      <c r="C49" s="21"/>
      <c r="D49" s="85"/>
      <c r="E49" s="21"/>
    </row>
    <row r="50" spans="1:5" ht="12.75">
      <c r="A50" s="21"/>
      <c r="B50" s="21"/>
      <c r="C50" s="21"/>
      <c r="D50" s="21"/>
      <c r="E50" s="21"/>
    </row>
    <row r="51" spans="1:5" ht="12.75">
      <c r="A51" s="21"/>
      <c r="B51" s="21"/>
      <c r="C51" s="21"/>
      <c r="D51" s="21"/>
      <c r="E51" s="21"/>
    </row>
    <row r="52" spans="1:5" ht="12.75">
      <c r="A52" s="114" t="str">
        <f>Assumptions!$D$15</f>
        <v>WindSport Boomerang &amp; Kite Demos</v>
      </c>
      <c r="B52" s="114"/>
      <c r="C52" s="114"/>
      <c r="D52" s="114"/>
      <c r="E52" s="114"/>
    </row>
    <row r="53" spans="1:5" ht="12.75">
      <c r="A53" s="114" t="s">
        <v>31</v>
      </c>
      <c r="B53" s="114"/>
      <c r="C53" s="114"/>
      <c r="D53" s="114"/>
      <c r="E53" s="114"/>
    </row>
    <row r="54" spans="1:5" ht="13.5" thickBot="1">
      <c r="A54" s="116"/>
      <c r="B54" s="116"/>
      <c r="C54" s="116"/>
      <c r="D54" s="116"/>
      <c r="E54" s="116"/>
    </row>
    <row r="55" spans="1:5" ht="13.5" thickTop="1">
      <c r="A55" s="25"/>
      <c r="B55" s="86" t="s">
        <v>32</v>
      </c>
      <c r="C55" s="39"/>
      <c r="D55" s="45"/>
      <c r="E55" s="28"/>
    </row>
    <row r="56" spans="1:5" ht="12.75">
      <c r="A56" s="25"/>
      <c r="B56" s="79"/>
      <c r="C56" s="46"/>
      <c r="D56" s="37"/>
      <c r="E56" s="30"/>
    </row>
    <row r="57" spans="1:5" ht="12.75">
      <c r="A57" s="28"/>
      <c r="B57" s="79"/>
      <c r="C57" s="39"/>
      <c r="D57" s="37"/>
      <c r="E57" s="30"/>
    </row>
    <row r="58" spans="1:5" ht="12.75">
      <c r="A58" s="28"/>
      <c r="B58" s="79"/>
      <c r="C58" s="39"/>
      <c r="D58" s="37"/>
      <c r="E58" s="30"/>
    </row>
    <row r="59" spans="1:5" ht="13.5" thickBot="1">
      <c r="A59" s="28"/>
      <c r="B59" s="79"/>
      <c r="C59" s="87"/>
      <c r="D59" s="47"/>
      <c r="E59" s="30"/>
    </row>
    <row r="60" spans="1:5" ht="13.5" thickBot="1">
      <c r="A60" s="28"/>
      <c r="B60" s="79" t="s">
        <v>63</v>
      </c>
      <c r="C60" s="50"/>
      <c r="D60" s="48"/>
      <c r="E60" s="30"/>
    </row>
    <row r="61" spans="1:5" ht="13.5" thickTop="1">
      <c r="A61" s="28"/>
      <c r="B61" s="79"/>
      <c r="C61" s="39"/>
      <c r="D61" s="88"/>
      <c r="E61" s="30"/>
    </row>
    <row r="62" spans="1:5" ht="12.75">
      <c r="A62" s="28"/>
      <c r="B62" s="76" t="s">
        <v>33</v>
      </c>
      <c r="C62" s="39"/>
      <c r="D62" s="37"/>
      <c r="E62" s="32"/>
    </row>
    <row r="63" spans="1:5" ht="12.75">
      <c r="A63" s="49"/>
      <c r="B63" s="79"/>
      <c r="C63" s="78"/>
      <c r="D63" s="37"/>
      <c r="E63" s="32"/>
    </row>
    <row r="64" spans="1:5" ht="12.75">
      <c r="A64" s="25"/>
      <c r="B64" s="79"/>
      <c r="C64" s="50"/>
      <c r="D64" s="37"/>
      <c r="E64" s="32"/>
    </row>
    <row r="65" spans="1:5" ht="12.75">
      <c r="A65" s="25"/>
      <c r="B65" s="76" t="s">
        <v>34</v>
      </c>
      <c r="C65" s="50"/>
      <c r="D65" s="50"/>
      <c r="E65" s="32"/>
    </row>
    <row r="66" spans="1:5" ht="13.5" thickBot="1">
      <c r="A66" s="25"/>
      <c r="B66" s="79"/>
      <c r="C66" s="50"/>
      <c r="D66" s="51"/>
      <c r="E66" s="32"/>
    </row>
    <row r="67" spans="1:5" ht="13.5" thickBot="1">
      <c r="A67" s="25"/>
      <c r="B67" s="79"/>
      <c r="C67" s="50"/>
      <c r="D67" s="52"/>
      <c r="E67" s="30"/>
    </row>
    <row r="68" spans="1:5" ht="13.5" thickTop="1">
      <c r="A68" s="28"/>
      <c r="B68" s="79" t="s">
        <v>64</v>
      </c>
      <c r="C68" s="78"/>
      <c r="D68" s="50"/>
      <c r="E68" s="30"/>
    </row>
  </sheetData>
  <mergeCells count="12">
    <mergeCell ref="A52:E52"/>
    <mergeCell ref="A53:E53"/>
    <mergeCell ref="A54:E54"/>
    <mergeCell ref="A39:E39"/>
    <mergeCell ref="A40:E40"/>
    <mergeCell ref="A1:E1"/>
    <mergeCell ref="A2:E2"/>
    <mergeCell ref="A3:E3"/>
    <mergeCell ref="A38:E38"/>
    <mergeCell ref="A24:E24"/>
    <mergeCell ref="A22:E22"/>
    <mergeCell ref="A23:E2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tabColor indexed="40"/>
  </sheetPr>
  <dimension ref="A1:C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6.00390625" style="0" customWidth="1"/>
    <col min="3" max="3" width="19.00390625" style="0" bestFit="1" customWidth="1"/>
  </cols>
  <sheetData>
    <row r="1" spans="1:3" ht="18">
      <c r="A1" s="60" t="s">
        <v>36</v>
      </c>
      <c r="B1" s="60"/>
      <c r="C1" s="60"/>
    </row>
    <row r="2" spans="1:3" ht="12.75">
      <c r="A2" s="94" t="s">
        <v>32</v>
      </c>
      <c r="B2" s="55">
        <v>111</v>
      </c>
      <c r="C2" s="55" t="s">
        <v>13</v>
      </c>
    </row>
    <row r="3" spans="1:3" ht="12.75">
      <c r="A3" s="95"/>
      <c r="B3" s="55">
        <v>113</v>
      </c>
      <c r="C3" s="55" t="s">
        <v>14</v>
      </c>
    </row>
    <row r="4" spans="1:3" ht="12.75">
      <c r="A4" s="95"/>
      <c r="B4" s="55">
        <v>117</v>
      </c>
      <c r="C4" s="55" t="s">
        <v>15</v>
      </c>
    </row>
    <row r="5" spans="1:3" ht="12.75">
      <c r="A5" s="96"/>
      <c r="B5" s="55">
        <v>124</v>
      </c>
      <c r="C5" s="55" t="s">
        <v>16</v>
      </c>
    </row>
    <row r="6" spans="1:3" ht="12.75">
      <c r="A6" s="89" t="s">
        <v>33</v>
      </c>
      <c r="B6" s="57">
        <v>221</v>
      </c>
      <c r="C6" s="57" t="s">
        <v>17</v>
      </c>
    </row>
    <row r="7" spans="1:3" ht="12.75">
      <c r="A7" s="97" t="s">
        <v>37</v>
      </c>
      <c r="B7" s="58">
        <v>311</v>
      </c>
      <c r="C7" s="58" t="s">
        <v>51</v>
      </c>
    </row>
    <row r="8" spans="1:3" ht="12.75">
      <c r="A8" s="98"/>
      <c r="B8" s="58">
        <v>312</v>
      </c>
      <c r="C8" s="58" t="s">
        <v>52</v>
      </c>
    </row>
    <row r="9" spans="1:3" ht="12.75">
      <c r="A9" s="90" t="s">
        <v>38</v>
      </c>
      <c r="B9" s="62">
        <v>411</v>
      </c>
      <c r="C9" s="62" t="s">
        <v>18</v>
      </c>
    </row>
    <row r="10" spans="1:3" ht="12.75">
      <c r="A10" s="91" t="s">
        <v>39</v>
      </c>
      <c r="B10" s="59">
        <v>511</v>
      </c>
      <c r="C10" s="59" t="s">
        <v>19</v>
      </c>
    </row>
    <row r="11" spans="1:3" ht="12.75">
      <c r="A11" s="92"/>
      <c r="B11" s="59">
        <v>512</v>
      </c>
      <c r="C11" s="59" t="s">
        <v>20</v>
      </c>
    </row>
    <row r="12" spans="1:3" ht="12.75">
      <c r="A12" s="92"/>
      <c r="B12" s="59">
        <v>513</v>
      </c>
      <c r="C12" s="59" t="s">
        <v>21</v>
      </c>
    </row>
    <row r="13" spans="1:3" ht="12.75">
      <c r="A13" s="92"/>
      <c r="B13" s="59">
        <v>514</v>
      </c>
      <c r="C13" s="59" t="s">
        <v>22</v>
      </c>
    </row>
    <row r="14" spans="1:3" ht="12.75">
      <c r="A14" s="93"/>
      <c r="B14" s="59">
        <v>515</v>
      </c>
      <c r="C14" s="59" t="s">
        <v>23</v>
      </c>
    </row>
  </sheetData>
  <mergeCells count="3">
    <mergeCell ref="A2:A5"/>
    <mergeCell ref="A7:A8"/>
    <mergeCell ref="A10:A14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E65"/>
  <sheetViews>
    <sheetView zoomScale="85" zoomScaleNormal="85" workbookViewId="0" topLeftCell="A50">
      <selection activeCell="C70" sqref="C70"/>
    </sheetView>
  </sheetViews>
  <sheetFormatPr defaultColWidth="9.140625" defaultRowHeight="12.75"/>
  <cols>
    <col min="1" max="1" width="2.7109375" style="53" customWidth="1"/>
    <col min="2" max="2" width="50.00390625" style="53" customWidth="1"/>
    <col min="3" max="3" width="14.7109375" style="53" customWidth="1"/>
    <col min="4" max="4" width="16.00390625" style="53" customWidth="1"/>
    <col min="5" max="5" width="2.7109375" style="53" customWidth="1"/>
    <col min="6" max="16384" width="9.140625" style="21" customWidth="1"/>
  </cols>
  <sheetData>
    <row r="1" spans="1:5" ht="12.75">
      <c r="A1" s="114" t="s">
        <v>40</v>
      </c>
      <c r="B1" s="114"/>
      <c r="C1" s="114"/>
      <c r="D1" s="114"/>
      <c r="E1" s="114"/>
    </row>
    <row r="2" spans="1:5" ht="12.75">
      <c r="A2" s="115" t="s">
        <v>28</v>
      </c>
      <c r="B2" s="115"/>
      <c r="C2" s="115"/>
      <c r="D2" s="115"/>
      <c r="E2" s="115"/>
    </row>
    <row r="3" spans="1:5" ht="13.5" thickBot="1">
      <c r="A3" s="116">
        <v>38717</v>
      </c>
      <c r="B3" s="116"/>
      <c r="C3" s="116"/>
      <c r="D3" s="116"/>
      <c r="E3" s="116"/>
    </row>
    <row r="4" spans="1:5" ht="13.5" thickTop="1">
      <c r="A4" s="22"/>
      <c r="B4" s="67" t="s">
        <v>58</v>
      </c>
      <c r="C4" s="23" t="s">
        <v>59</v>
      </c>
      <c r="D4" s="23" t="s">
        <v>60</v>
      </c>
      <c r="E4" s="24"/>
    </row>
    <row r="5" spans="1:5" ht="12.75">
      <c r="A5" s="25"/>
      <c r="B5" s="68" t="s">
        <v>13</v>
      </c>
      <c r="C5" s="69">
        <v>46150</v>
      </c>
      <c r="D5" s="27"/>
      <c r="E5" s="28"/>
    </row>
    <row r="6" spans="1:5" ht="12.75">
      <c r="A6" s="25"/>
      <c r="B6" s="68" t="s">
        <v>14</v>
      </c>
      <c r="C6" s="29">
        <v>450</v>
      </c>
      <c r="D6" s="26"/>
      <c r="E6" s="30"/>
    </row>
    <row r="7" spans="1:5" ht="12.75">
      <c r="A7" s="28"/>
      <c r="B7" s="68" t="s">
        <v>15</v>
      </c>
      <c r="C7" s="29"/>
      <c r="D7" s="26"/>
      <c r="E7" s="30"/>
    </row>
    <row r="8" spans="1:5" ht="12.75">
      <c r="A8" s="28"/>
      <c r="B8" s="68" t="s">
        <v>16</v>
      </c>
      <c r="C8" s="29">
        <v>18000</v>
      </c>
      <c r="D8" s="26"/>
      <c r="E8" s="30"/>
    </row>
    <row r="9" spans="1:5" ht="12.75">
      <c r="A9" s="28"/>
      <c r="B9" s="68" t="s">
        <v>17</v>
      </c>
      <c r="C9" s="70"/>
      <c r="D9" s="26">
        <v>9000</v>
      </c>
      <c r="E9" s="30"/>
    </row>
    <row r="10" spans="1:5" ht="12.75">
      <c r="A10" s="28"/>
      <c r="B10" s="68" t="s">
        <v>51</v>
      </c>
      <c r="C10" s="71"/>
      <c r="D10" s="31">
        <v>53000</v>
      </c>
      <c r="E10" s="30"/>
    </row>
    <row r="11" spans="1:5" ht="12.75">
      <c r="A11" s="28"/>
      <c r="B11" s="68" t="s">
        <v>52</v>
      </c>
      <c r="C11" s="29"/>
      <c r="D11" s="26"/>
      <c r="E11" s="32"/>
    </row>
    <row r="12" spans="1:5" ht="12.75">
      <c r="A12" s="25"/>
      <c r="B12" s="68" t="s">
        <v>18</v>
      </c>
      <c r="C12" s="72"/>
      <c r="D12" s="26">
        <v>5450</v>
      </c>
      <c r="E12" s="30"/>
    </row>
    <row r="13" spans="1:5" ht="12.75">
      <c r="A13" s="28"/>
      <c r="B13" s="68" t="s">
        <v>19</v>
      </c>
      <c r="C13" s="29">
        <v>2500</v>
      </c>
      <c r="D13" s="26"/>
      <c r="E13" s="30"/>
    </row>
    <row r="14" spans="1:5" ht="12.75">
      <c r="A14" s="28"/>
      <c r="B14" s="68" t="s">
        <v>20</v>
      </c>
      <c r="C14" s="29"/>
      <c r="D14" s="27"/>
      <c r="E14" s="30"/>
    </row>
    <row r="15" spans="1:5" ht="12.75">
      <c r="A15" s="28"/>
      <c r="B15" s="68" t="s">
        <v>21</v>
      </c>
      <c r="C15" s="29"/>
      <c r="D15" s="26"/>
      <c r="E15" s="30"/>
    </row>
    <row r="16" spans="1:5" ht="13.5" thickBot="1">
      <c r="A16" s="28"/>
      <c r="B16" s="68" t="s">
        <v>22</v>
      </c>
      <c r="C16" s="73">
        <v>350</v>
      </c>
      <c r="D16" s="33"/>
      <c r="E16" s="30"/>
    </row>
    <row r="17" spans="1:5" ht="13.5" thickBot="1">
      <c r="A17" s="28"/>
      <c r="B17" s="74"/>
      <c r="C17" s="75">
        <v>67450</v>
      </c>
      <c r="D17" s="75">
        <v>67450</v>
      </c>
      <c r="E17" s="32"/>
    </row>
    <row r="18" spans="1:5" ht="13.5" thickTop="1">
      <c r="A18" s="28"/>
      <c r="B18" s="76"/>
      <c r="C18" s="50"/>
      <c r="D18" s="36"/>
      <c r="E18" s="32"/>
    </row>
    <row r="19" spans="1:5" ht="12.75">
      <c r="A19" s="21"/>
      <c r="B19" s="21"/>
      <c r="C19" s="21"/>
      <c r="D19" s="21"/>
      <c r="E19" s="21"/>
    </row>
    <row r="20" spans="1:5" ht="12.75">
      <c r="A20" s="21"/>
      <c r="B20" s="21"/>
      <c r="C20" s="21"/>
      <c r="D20" s="21"/>
      <c r="E20" s="21"/>
    </row>
    <row r="21" spans="1:5" ht="12.75">
      <c r="A21" s="21"/>
      <c r="B21" s="21"/>
      <c r="C21" s="21"/>
      <c r="D21" s="21"/>
      <c r="E21" s="21"/>
    </row>
    <row r="22" spans="1:5" ht="12.75">
      <c r="A22" s="114" t="s">
        <v>40</v>
      </c>
      <c r="B22" s="114"/>
      <c r="C22" s="114"/>
      <c r="D22" s="114"/>
      <c r="E22" s="114"/>
    </row>
    <row r="23" spans="1:5" ht="12.75">
      <c r="A23" s="115" t="s">
        <v>29</v>
      </c>
      <c r="B23" s="115"/>
      <c r="C23" s="115"/>
      <c r="D23" s="115"/>
      <c r="E23" s="115"/>
    </row>
    <row r="24" spans="1:5" ht="13.5" thickBot="1">
      <c r="A24" s="117" t="s">
        <v>69</v>
      </c>
      <c r="B24" s="117"/>
      <c r="C24" s="117"/>
      <c r="D24" s="117"/>
      <c r="E24" s="117"/>
    </row>
    <row r="25" spans="1:5" ht="13.5" thickTop="1">
      <c r="A25" s="25"/>
      <c r="B25" s="118" t="s">
        <v>70</v>
      </c>
      <c r="C25" s="50"/>
      <c r="D25" s="35"/>
      <c r="E25" s="28"/>
    </row>
    <row r="26" spans="1:5" ht="12.75">
      <c r="A26" s="25"/>
      <c r="B26" s="79" t="s">
        <v>18</v>
      </c>
      <c r="C26" s="78"/>
      <c r="D26" s="38">
        <v>5450</v>
      </c>
      <c r="E26" s="30"/>
    </row>
    <row r="27" spans="1:5" ht="12.75">
      <c r="A27" s="28"/>
      <c r="B27" s="79"/>
      <c r="C27" s="39"/>
      <c r="D27" s="37"/>
      <c r="E27" s="30"/>
    </row>
    <row r="28" spans="1:5" ht="12.75">
      <c r="A28" s="28"/>
      <c r="B28" s="119" t="s">
        <v>71</v>
      </c>
      <c r="C28" s="38"/>
      <c r="D28" s="37"/>
      <c r="E28" s="30"/>
    </row>
    <row r="29" spans="1:5" ht="12.75">
      <c r="A29" s="28"/>
      <c r="B29" s="79" t="s">
        <v>19</v>
      </c>
      <c r="C29" s="38">
        <v>2500</v>
      </c>
      <c r="D29" s="37"/>
      <c r="E29" s="30"/>
    </row>
    <row r="30" spans="1:5" ht="13.5" thickBot="1">
      <c r="A30" s="28"/>
      <c r="B30" s="79" t="s">
        <v>22</v>
      </c>
      <c r="C30" s="80">
        <v>350</v>
      </c>
      <c r="D30" s="37"/>
      <c r="E30" s="30"/>
    </row>
    <row r="31" spans="1:5" ht="13.5" thickBot="1">
      <c r="A31" s="28"/>
      <c r="B31" s="74"/>
      <c r="C31" s="51"/>
      <c r="D31" s="120">
        <v>2850</v>
      </c>
      <c r="E31" s="30"/>
    </row>
    <row r="32" spans="1:5" ht="13.5" thickBot="1">
      <c r="A32" s="28"/>
      <c r="B32" s="79"/>
      <c r="C32" s="39"/>
      <c r="D32" s="121">
        <v>2600</v>
      </c>
      <c r="E32" s="30"/>
    </row>
    <row r="33" spans="1:5" ht="13.5" thickTop="1">
      <c r="A33" s="21"/>
      <c r="B33" s="21"/>
      <c r="C33" s="21"/>
      <c r="D33" s="21"/>
      <c r="E33" s="21"/>
    </row>
    <row r="34" spans="1:5" ht="12.75">
      <c r="A34" s="21"/>
      <c r="B34" s="21"/>
      <c r="C34" s="21"/>
      <c r="D34" s="21"/>
      <c r="E34" s="21"/>
    </row>
    <row r="35" spans="1:5" ht="12.75">
      <c r="A35" s="21"/>
      <c r="B35" s="21"/>
      <c r="C35" s="21"/>
      <c r="D35" s="21"/>
      <c r="E35" s="21"/>
    </row>
    <row r="36" spans="1:5" ht="12.75">
      <c r="A36" s="114" t="s">
        <v>40</v>
      </c>
      <c r="B36" s="114"/>
      <c r="C36" s="114"/>
      <c r="D36" s="114"/>
      <c r="E36" s="114"/>
    </row>
    <row r="37" spans="1:5" ht="12.75">
      <c r="A37" s="115" t="s">
        <v>30</v>
      </c>
      <c r="B37" s="115"/>
      <c r="C37" s="115"/>
      <c r="D37" s="115"/>
      <c r="E37" s="115"/>
    </row>
    <row r="38" spans="1:5" ht="13.5" thickBot="1">
      <c r="A38" s="117" t="s">
        <v>69</v>
      </c>
      <c r="B38" s="117"/>
      <c r="C38" s="117"/>
      <c r="D38" s="117"/>
      <c r="E38" s="117"/>
    </row>
    <row r="39" spans="1:5" ht="13.5" thickTop="1">
      <c r="A39" s="25"/>
      <c r="B39" s="77" t="s">
        <v>72</v>
      </c>
      <c r="C39" s="122">
        <v>50000</v>
      </c>
      <c r="D39" s="43"/>
      <c r="E39" s="28"/>
    </row>
    <row r="40" spans="1:5" ht="13.5" thickBot="1">
      <c r="A40" s="25"/>
      <c r="B40" s="79" t="s">
        <v>73</v>
      </c>
      <c r="C40" s="80">
        <v>3000</v>
      </c>
      <c r="D40" s="37"/>
      <c r="E40" s="30"/>
    </row>
    <row r="41" spans="1:5" ht="12.75">
      <c r="A41" s="28"/>
      <c r="B41" s="74" t="s">
        <v>61</v>
      </c>
      <c r="C41" s="81"/>
      <c r="D41" s="123">
        <v>53000</v>
      </c>
      <c r="E41" s="30"/>
    </row>
    <row r="42" spans="1:5" ht="12.75">
      <c r="A42" s="28"/>
      <c r="B42" s="79" t="s">
        <v>74</v>
      </c>
      <c r="C42" s="82">
        <v>2600</v>
      </c>
      <c r="D42" s="37"/>
      <c r="E42" s="30"/>
    </row>
    <row r="43" spans="1:5" ht="13.5" thickBot="1">
      <c r="A43" s="28"/>
      <c r="B43" s="79" t="s">
        <v>75</v>
      </c>
      <c r="C43" s="47"/>
      <c r="D43" s="37"/>
      <c r="E43" s="30"/>
    </row>
    <row r="44" spans="1:5" ht="13.5" thickBot="1">
      <c r="A44" s="28"/>
      <c r="B44" s="79" t="s">
        <v>62</v>
      </c>
      <c r="C44" s="36"/>
      <c r="D44" s="41">
        <v>2600</v>
      </c>
      <c r="E44" s="30"/>
    </row>
    <row r="45" spans="1:5" ht="13.5" thickBot="1">
      <c r="A45" s="28"/>
      <c r="B45" s="79" t="s">
        <v>76</v>
      </c>
      <c r="C45" s="83"/>
      <c r="D45" s="124">
        <v>55600</v>
      </c>
      <c r="E45" s="30"/>
    </row>
    <row r="46" spans="1:5" ht="13.5" thickTop="1">
      <c r="A46" s="28"/>
      <c r="B46" s="79"/>
      <c r="C46" s="44"/>
      <c r="D46" s="35"/>
      <c r="E46" s="30"/>
    </row>
    <row r="47" spans="1:5" ht="12.75">
      <c r="A47" s="21"/>
      <c r="B47" s="21"/>
      <c r="C47" s="21"/>
      <c r="D47" s="85"/>
      <c r="E47" s="21"/>
    </row>
    <row r="48" spans="1:5" ht="12.75">
      <c r="A48" s="21"/>
      <c r="B48" s="21"/>
      <c r="C48" s="21"/>
      <c r="D48" s="21"/>
      <c r="E48" s="21"/>
    </row>
    <row r="49" spans="1:5" ht="12.75">
      <c r="A49" s="21"/>
      <c r="B49" s="21"/>
      <c r="C49" s="21"/>
      <c r="D49" s="21"/>
      <c r="E49" s="21"/>
    </row>
    <row r="50" spans="1:5" ht="12.75">
      <c r="A50" s="114" t="s">
        <v>40</v>
      </c>
      <c r="B50" s="114"/>
      <c r="C50" s="114"/>
      <c r="D50" s="114"/>
      <c r="E50" s="114"/>
    </row>
    <row r="51" spans="1:5" ht="12.75">
      <c r="A51" s="114" t="s">
        <v>31</v>
      </c>
      <c r="B51" s="114"/>
      <c r="C51" s="114"/>
      <c r="D51" s="114"/>
      <c r="E51" s="114"/>
    </row>
    <row r="52" spans="1:5" ht="13.5" thickBot="1">
      <c r="A52" s="116">
        <v>38717</v>
      </c>
      <c r="B52" s="116"/>
      <c r="C52" s="116"/>
      <c r="D52" s="116"/>
      <c r="E52" s="116"/>
    </row>
    <row r="53" spans="1:5" ht="13.5" thickTop="1">
      <c r="A53" s="25"/>
      <c r="B53" s="86" t="s">
        <v>32</v>
      </c>
      <c r="C53" s="39"/>
      <c r="D53" s="45"/>
      <c r="E53" s="28"/>
    </row>
    <row r="54" spans="1:5" ht="12.75">
      <c r="A54" s="25"/>
      <c r="B54" s="119" t="s">
        <v>13</v>
      </c>
      <c r="C54" s="46">
        <v>46150</v>
      </c>
      <c r="D54" s="37"/>
      <c r="E54" s="30"/>
    </row>
    <row r="55" spans="1:5" ht="12.75">
      <c r="A55" s="28"/>
      <c r="B55" s="119" t="s">
        <v>14</v>
      </c>
      <c r="C55" s="46">
        <v>450</v>
      </c>
      <c r="D55" s="37"/>
      <c r="E55" s="30"/>
    </row>
    <row r="56" spans="1:5" ht="13.5" thickBot="1">
      <c r="A56" s="28"/>
      <c r="B56" s="119" t="s">
        <v>16</v>
      </c>
      <c r="C56" s="87">
        <v>18000</v>
      </c>
      <c r="D56" s="47"/>
      <c r="E56" s="30"/>
    </row>
    <row r="57" spans="1:5" ht="13.5" thickBot="1">
      <c r="A57" s="28"/>
      <c r="B57" s="79" t="s">
        <v>63</v>
      </c>
      <c r="C57" s="50"/>
      <c r="D57" s="48">
        <v>64600</v>
      </c>
      <c r="E57" s="30"/>
    </row>
    <row r="58" spans="1:5" ht="13.5" thickTop="1">
      <c r="A58" s="28"/>
      <c r="B58" s="79"/>
      <c r="C58" s="39"/>
      <c r="D58" s="88"/>
      <c r="E58" s="30"/>
    </row>
    <row r="59" spans="1:5" ht="12.75">
      <c r="A59" s="28"/>
      <c r="B59" s="76" t="s">
        <v>33</v>
      </c>
      <c r="C59" s="39"/>
      <c r="D59" s="37"/>
      <c r="E59" s="32"/>
    </row>
    <row r="60" spans="1:5" ht="12.75">
      <c r="A60" s="49"/>
      <c r="B60" s="119" t="s">
        <v>17</v>
      </c>
      <c r="C60" s="78"/>
      <c r="D60" s="26">
        <v>9000</v>
      </c>
      <c r="E60" s="32"/>
    </row>
    <row r="61" spans="1:5" ht="12.75">
      <c r="A61" s="25"/>
      <c r="B61" s="79"/>
      <c r="C61" s="50"/>
      <c r="D61" s="37"/>
      <c r="E61" s="32"/>
    </row>
    <row r="62" spans="1:5" ht="12.75">
      <c r="A62" s="25"/>
      <c r="B62" s="76" t="s">
        <v>34</v>
      </c>
      <c r="C62" s="50"/>
      <c r="D62" s="50"/>
      <c r="E62" s="32"/>
    </row>
    <row r="63" spans="1:5" ht="13.5" thickBot="1">
      <c r="A63" s="25"/>
      <c r="B63" s="119" t="s">
        <v>51</v>
      </c>
      <c r="C63" s="50"/>
      <c r="D63" s="51">
        <v>55600</v>
      </c>
      <c r="E63" s="32"/>
    </row>
    <row r="64" spans="1:5" ht="13.5" thickBot="1">
      <c r="A64" s="25"/>
      <c r="B64" s="79" t="s">
        <v>64</v>
      </c>
      <c r="C64" s="50"/>
      <c r="D64" s="52">
        <v>64600</v>
      </c>
      <c r="E64" s="30"/>
    </row>
    <row r="65" spans="1:5" ht="13.5" thickTop="1">
      <c r="A65" s="28"/>
      <c r="B65" s="79"/>
      <c r="C65" s="78"/>
      <c r="D65" s="50"/>
      <c r="E65" s="30"/>
    </row>
  </sheetData>
  <mergeCells count="12">
    <mergeCell ref="A1:E1"/>
    <mergeCell ref="A2:E2"/>
    <mergeCell ref="A3:E3"/>
    <mergeCell ref="A36:E36"/>
    <mergeCell ref="A24:E24"/>
    <mergeCell ref="A22:E22"/>
    <mergeCell ref="A23:E23"/>
    <mergeCell ref="A50:E50"/>
    <mergeCell ref="A51:E51"/>
    <mergeCell ref="A52:E52"/>
    <mergeCell ref="A37:E37"/>
    <mergeCell ref="A38:E3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8"/>
  </sheetPr>
  <dimension ref="A1:B9"/>
  <sheetViews>
    <sheetView workbookViewId="0" topLeftCell="A1">
      <selection activeCell="A9" sqref="A9"/>
    </sheetView>
  </sheetViews>
  <sheetFormatPr defaultColWidth="9.140625" defaultRowHeight="12.75"/>
  <cols>
    <col min="1" max="1" width="10.8515625" style="0" bestFit="1" customWidth="1"/>
    <col min="2" max="2" width="115.140625" style="0" bestFit="1" customWidth="1"/>
    <col min="3" max="16384" width="6.140625" style="0" customWidth="1"/>
  </cols>
  <sheetData>
    <row r="1" spans="1:2" ht="20.25">
      <c r="A1" s="18" t="s">
        <v>3</v>
      </c>
      <c r="B1" s="18" t="s">
        <v>24</v>
      </c>
    </row>
    <row r="2" spans="1:2" ht="12.75">
      <c r="A2" s="19">
        <v>38687</v>
      </c>
      <c r="B2" s="2" t="s">
        <v>47</v>
      </c>
    </row>
    <row r="3" spans="1:2" ht="12.75">
      <c r="A3" s="19">
        <v>38688</v>
      </c>
      <c r="B3" s="2" t="s">
        <v>48</v>
      </c>
    </row>
    <row r="4" spans="1:2" ht="12.75">
      <c r="A4" s="19">
        <v>38689</v>
      </c>
      <c r="B4" s="2" t="s">
        <v>49</v>
      </c>
    </row>
    <row r="5" spans="1:2" ht="12.75">
      <c r="A5" s="19">
        <v>38690</v>
      </c>
      <c r="B5" s="2" t="s">
        <v>50</v>
      </c>
    </row>
    <row r="6" spans="1:2" ht="12.75">
      <c r="A6" s="19">
        <v>38692</v>
      </c>
      <c r="B6" s="2" t="s">
        <v>65</v>
      </c>
    </row>
    <row r="7" spans="1:2" ht="12.75">
      <c r="A7" s="19">
        <v>38694</v>
      </c>
      <c r="B7" s="2" t="s">
        <v>66</v>
      </c>
    </row>
    <row r="8" spans="1:2" ht="12.75">
      <c r="A8" s="19">
        <v>38701</v>
      </c>
      <c r="B8" s="2" t="s">
        <v>35</v>
      </c>
    </row>
    <row r="9" spans="1:2" ht="12.75">
      <c r="A9" s="19">
        <v>38714</v>
      </c>
      <c r="B9" s="2" t="s">
        <v>67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2"/>
    <pageSetUpPr fitToPage="1"/>
  </sheetPr>
  <dimension ref="A1:H26"/>
  <sheetViews>
    <sheetView zoomScale="70" zoomScaleNormal="70" workbookViewId="0" topLeftCell="A1">
      <selection activeCell="B3" sqref="B3"/>
    </sheetView>
  </sheetViews>
  <sheetFormatPr defaultColWidth="9.140625" defaultRowHeight="12.75"/>
  <cols>
    <col min="1" max="1" width="4.00390625" style="0" bestFit="1" customWidth="1"/>
    <col min="2" max="2" width="7.00390625" style="0" customWidth="1"/>
    <col min="3" max="3" width="3.00390625" style="0" customWidth="1"/>
    <col min="4" max="4" width="73.140625" style="0" customWidth="1"/>
    <col min="5" max="5" width="6.7109375" style="0" customWidth="1"/>
    <col min="6" max="6" width="0" style="0" hidden="1" customWidth="1"/>
    <col min="7" max="8" width="12.7109375" style="0" bestFit="1" customWidth="1"/>
  </cols>
  <sheetData>
    <row r="1" spans="1:8" ht="15.75">
      <c r="A1" s="99" t="s">
        <v>0</v>
      </c>
      <c r="B1" s="101" t="s">
        <v>1</v>
      </c>
      <c r="C1" s="101"/>
      <c r="D1" s="101"/>
      <c r="E1" s="101"/>
      <c r="F1" s="101"/>
      <c r="G1" s="65" t="s">
        <v>2</v>
      </c>
      <c r="H1" s="65"/>
    </row>
    <row r="2" spans="1:8" ht="25.5">
      <c r="A2" s="100"/>
      <c r="B2" s="102" t="s">
        <v>3</v>
      </c>
      <c r="C2" s="102"/>
      <c r="D2" s="1" t="s">
        <v>4</v>
      </c>
      <c r="E2" s="2" t="s">
        <v>5</v>
      </c>
      <c r="F2" s="2" t="s">
        <v>5</v>
      </c>
      <c r="G2" s="3" t="s">
        <v>6</v>
      </c>
      <c r="H2" s="3" t="s">
        <v>7</v>
      </c>
    </row>
    <row r="3" spans="1:8" ht="18.75" customHeight="1">
      <c r="A3" s="1">
        <v>1</v>
      </c>
      <c r="B3" s="4"/>
      <c r="C3" s="4"/>
      <c r="D3" s="1"/>
      <c r="E3" s="1"/>
      <c r="F3" s="1"/>
      <c r="G3" s="3"/>
      <c r="H3" s="3"/>
    </row>
    <row r="4" spans="1:8" ht="18.75" customHeight="1">
      <c r="A4" s="1">
        <v>2</v>
      </c>
      <c r="B4" s="4"/>
      <c r="C4" s="4"/>
      <c r="D4" s="1"/>
      <c r="E4" s="1"/>
      <c r="F4" s="1"/>
      <c r="G4" s="3"/>
      <c r="H4" s="3"/>
    </row>
    <row r="5" spans="1:8" ht="18.75" customHeight="1">
      <c r="A5" s="1">
        <v>3</v>
      </c>
      <c r="B5" s="4"/>
      <c r="C5" s="4"/>
      <c r="D5" s="66"/>
      <c r="E5" s="1"/>
      <c r="F5" s="1"/>
      <c r="G5" s="3"/>
      <c r="H5" s="3"/>
    </row>
    <row r="6" spans="1:8" ht="18.75" customHeight="1">
      <c r="A6" s="1">
        <v>4</v>
      </c>
      <c r="B6" s="4"/>
      <c r="C6" s="4"/>
      <c r="D6" s="66"/>
      <c r="E6" s="1"/>
      <c r="F6" s="1"/>
      <c r="G6" s="3"/>
      <c r="H6" s="3"/>
    </row>
    <row r="7" spans="1:8" ht="18.75" customHeight="1">
      <c r="A7" s="1">
        <v>5</v>
      </c>
      <c r="B7" s="4"/>
      <c r="C7" s="4"/>
      <c r="D7" s="1"/>
      <c r="E7" s="1"/>
      <c r="F7" s="1"/>
      <c r="G7" s="3"/>
      <c r="H7" s="3"/>
    </row>
    <row r="8" spans="1:8" ht="18.75" customHeight="1">
      <c r="A8" s="1">
        <v>6</v>
      </c>
      <c r="B8" s="4"/>
      <c r="C8" s="4"/>
      <c r="D8" s="1"/>
      <c r="E8" s="1"/>
      <c r="F8" s="1"/>
      <c r="G8" s="3"/>
      <c r="H8" s="3"/>
    </row>
    <row r="9" spans="1:8" ht="18.75" customHeight="1">
      <c r="A9" s="1">
        <v>7</v>
      </c>
      <c r="B9" s="4"/>
      <c r="C9" s="4"/>
      <c r="D9" s="1"/>
      <c r="E9" s="1"/>
      <c r="F9" s="1"/>
      <c r="G9" s="3"/>
      <c r="H9" s="3"/>
    </row>
    <row r="10" spans="1:8" ht="18.75" customHeight="1">
      <c r="A10" s="1">
        <v>8</v>
      </c>
      <c r="B10" s="4"/>
      <c r="C10" s="4"/>
      <c r="D10" s="1"/>
      <c r="E10" s="1"/>
      <c r="F10" s="1"/>
      <c r="G10" s="3"/>
      <c r="H10" s="3"/>
    </row>
    <row r="11" spans="1:8" ht="18.75" customHeight="1">
      <c r="A11" s="1">
        <v>9</v>
      </c>
      <c r="B11" s="4"/>
      <c r="C11" s="4"/>
      <c r="D11" s="1"/>
      <c r="E11" s="1"/>
      <c r="F11" s="1"/>
      <c r="G11" s="3"/>
      <c r="H11" s="3"/>
    </row>
    <row r="12" spans="1:8" ht="18.75" customHeight="1">
      <c r="A12" s="1">
        <v>10</v>
      </c>
      <c r="B12" s="4"/>
      <c r="C12" s="4"/>
      <c r="D12" s="1"/>
      <c r="E12" s="1"/>
      <c r="F12" s="1"/>
      <c r="G12" s="3"/>
      <c r="H12" s="3"/>
    </row>
    <row r="13" spans="1:8" ht="18.75" customHeight="1">
      <c r="A13" s="1">
        <v>11</v>
      </c>
      <c r="B13" s="4"/>
      <c r="C13" s="4"/>
      <c r="D13" s="1"/>
      <c r="E13" s="1"/>
      <c r="F13" s="1"/>
      <c r="G13" s="3"/>
      <c r="H13" s="3"/>
    </row>
    <row r="14" spans="1:8" ht="18.75" customHeight="1">
      <c r="A14" s="1">
        <v>12</v>
      </c>
      <c r="B14" s="4"/>
      <c r="C14" s="4"/>
      <c r="D14" s="1"/>
      <c r="E14" s="1"/>
      <c r="F14" s="1"/>
      <c r="G14" s="3"/>
      <c r="H14" s="3"/>
    </row>
    <row r="15" spans="1:8" ht="18.75" customHeight="1">
      <c r="A15" s="1">
        <v>13</v>
      </c>
      <c r="B15" s="4"/>
      <c r="C15" s="4"/>
      <c r="D15" s="1"/>
      <c r="E15" s="1"/>
      <c r="F15" s="1"/>
      <c r="G15" s="3"/>
      <c r="H15" s="3"/>
    </row>
    <row r="16" spans="1:8" ht="18.75" customHeight="1">
      <c r="A16" s="1">
        <v>14</v>
      </c>
      <c r="B16" s="4"/>
      <c r="C16" s="4"/>
      <c r="D16" s="1"/>
      <c r="E16" s="1"/>
      <c r="F16" s="1"/>
      <c r="G16" s="3"/>
      <c r="H16" s="3"/>
    </row>
    <row r="17" spans="1:8" ht="18.75" customHeight="1">
      <c r="A17" s="1">
        <v>15</v>
      </c>
      <c r="B17" s="4"/>
      <c r="C17" s="4"/>
      <c r="D17" s="1"/>
      <c r="E17" s="1"/>
      <c r="F17" s="1"/>
      <c r="G17" s="3"/>
      <c r="H17" s="3"/>
    </row>
    <row r="18" spans="1:8" ht="18.75" customHeight="1">
      <c r="A18" s="1">
        <v>16</v>
      </c>
      <c r="B18" s="4"/>
      <c r="C18" s="4"/>
      <c r="D18" s="1"/>
      <c r="E18" s="1"/>
      <c r="F18" s="1"/>
      <c r="G18" s="3"/>
      <c r="H18" s="3"/>
    </row>
    <row r="19" spans="1:8" ht="18.75" customHeight="1">
      <c r="A19" s="1">
        <v>17</v>
      </c>
      <c r="B19" s="4"/>
      <c r="C19" s="4"/>
      <c r="D19" s="1"/>
      <c r="E19" s="1"/>
      <c r="F19" s="1"/>
      <c r="G19" s="3"/>
      <c r="H19" s="3"/>
    </row>
    <row r="20" spans="1:8" ht="18.75" customHeight="1">
      <c r="A20" s="1">
        <v>18</v>
      </c>
      <c r="B20" s="4"/>
      <c r="C20" s="4"/>
      <c r="D20" s="1"/>
      <c r="E20" s="1"/>
      <c r="F20" s="1"/>
      <c r="G20" s="3"/>
      <c r="H20" s="3"/>
    </row>
    <row r="21" spans="1:8" ht="18.75" customHeight="1">
      <c r="A21" s="1">
        <v>19</v>
      </c>
      <c r="B21" s="4"/>
      <c r="C21" s="4"/>
      <c r="D21" s="1"/>
      <c r="E21" s="1"/>
      <c r="F21" s="1"/>
      <c r="G21" s="3"/>
      <c r="H21" s="3"/>
    </row>
    <row r="22" spans="1:8" ht="18.75" customHeight="1">
      <c r="A22" s="1">
        <v>20</v>
      </c>
      <c r="B22" s="4"/>
      <c r="C22" s="4"/>
      <c r="D22" s="1"/>
      <c r="E22" s="1"/>
      <c r="F22" s="1"/>
      <c r="G22" s="3"/>
      <c r="H22" s="3"/>
    </row>
    <row r="23" spans="1:8" ht="18.75" customHeight="1">
      <c r="A23" s="1">
        <v>21</v>
      </c>
      <c r="B23" s="4"/>
      <c r="C23" s="4"/>
      <c r="D23" s="1"/>
      <c r="E23" s="1"/>
      <c r="F23" s="1"/>
      <c r="G23" s="3"/>
      <c r="H23" s="3"/>
    </row>
    <row r="24" spans="1:8" ht="18.75" customHeight="1">
      <c r="A24" s="1">
        <v>22</v>
      </c>
      <c r="B24" s="4"/>
      <c r="C24" s="4"/>
      <c r="D24" s="1"/>
      <c r="E24" s="1"/>
      <c r="F24" s="1"/>
      <c r="G24" s="3"/>
      <c r="H24" s="3"/>
    </row>
    <row r="25" spans="1:8" ht="18.75" customHeight="1">
      <c r="A25" s="1">
        <v>23</v>
      </c>
      <c r="B25" s="4"/>
      <c r="C25" s="4"/>
      <c r="D25" s="1"/>
      <c r="E25" s="1"/>
      <c r="F25" s="1"/>
      <c r="G25" s="3"/>
      <c r="H25" s="3"/>
    </row>
    <row r="26" spans="1:8" ht="18.75" customHeight="1">
      <c r="A26" s="1">
        <v>24</v>
      </c>
      <c r="B26" s="4"/>
      <c r="C26" s="4"/>
      <c r="D26" s="1"/>
      <c r="E26" s="1"/>
      <c r="F26" s="1"/>
      <c r="G26" s="3"/>
      <c r="H26" s="3"/>
    </row>
  </sheetData>
  <mergeCells count="3">
    <mergeCell ref="A1:A2"/>
    <mergeCell ref="B1:F1"/>
    <mergeCell ref="B2:C2"/>
  </mergeCells>
  <dataValidations count="2">
    <dataValidation type="list" allowBlank="1" showInputMessage="1" showErrorMessage="1" sqref="F3:F26">
      <formula1>$F$112:$F$124</formula1>
    </dataValidation>
    <dataValidation type="list" allowBlank="1" showInputMessage="1" showErrorMessage="1" sqref="E3:E26">
      <formula1>COANO</formula1>
    </dataValidation>
  </dataValidations>
  <printOptions horizontalCentered="1"/>
  <pageMargins left="0.75" right="0.75" top="1" bottom="1" header="0.5" footer="0.5"/>
  <pageSetup fitToHeight="1" fitToWidth="1" horizontalDpi="600" verticalDpi="600" orientation="landscape" scale="98" r:id="rId1"/>
  <headerFooter alignWithMargins="0">
    <oddHeader>&amp;CAccounting is Fun!</oddHeader>
    <oddFooter>&amp;LStudents Are Smart!&amp;C&amp;F, 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indexed="12"/>
    <pageSetUpPr fitToPage="1"/>
  </sheetPr>
  <dimension ref="A1:H26"/>
  <sheetViews>
    <sheetView zoomScale="70" zoomScaleNormal="70" workbookViewId="0" topLeftCell="A1">
      <selection activeCell="G2" sqref="G2"/>
    </sheetView>
  </sheetViews>
  <sheetFormatPr defaultColWidth="9.140625" defaultRowHeight="12.75"/>
  <cols>
    <col min="1" max="1" width="4.00390625" style="0" bestFit="1" customWidth="1"/>
    <col min="2" max="2" width="7.00390625" style="0" customWidth="1"/>
    <col min="3" max="3" width="3.00390625" style="0" customWidth="1"/>
    <col min="4" max="4" width="73.140625" style="0" customWidth="1"/>
    <col min="5" max="5" width="6.7109375" style="0" customWidth="1"/>
    <col min="6" max="6" width="0" style="0" hidden="1" customWidth="1"/>
    <col min="7" max="8" width="12.7109375" style="0" bestFit="1" customWidth="1"/>
  </cols>
  <sheetData>
    <row r="1" spans="1:8" ht="15.75">
      <c r="A1" s="99" t="s">
        <v>0</v>
      </c>
      <c r="B1" s="101" t="s">
        <v>1</v>
      </c>
      <c r="C1" s="101"/>
      <c r="D1" s="101"/>
      <c r="E1" s="101"/>
      <c r="F1" s="101"/>
      <c r="G1" s="65" t="s">
        <v>68</v>
      </c>
      <c r="H1" s="65"/>
    </row>
    <row r="2" spans="1:8" ht="25.5">
      <c r="A2" s="100"/>
      <c r="B2" s="102" t="s">
        <v>3</v>
      </c>
      <c r="C2" s="102"/>
      <c r="D2" s="1" t="s">
        <v>4</v>
      </c>
      <c r="E2" s="2" t="s">
        <v>5</v>
      </c>
      <c r="F2" s="2" t="s">
        <v>5</v>
      </c>
      <c r="G2" s="3" t="s">
        <v>6</v>
      </c>
      <c r="H2" s="3" t="s">
        <v>7</v>
      </c>
    </row>
    <row r="3" spans="1:8" ht="18.75" customHeight="1">
      <c r="A3" s="1">
        <v>1</v>
      </c>
      <c r="B3" s="4"/>
      <c r="C3" s="4"/>
      <c r="D3" s="1"/>
      <c r="E3" s="1"/>
      <c r="F3" s="1"/>
      <c r="G3" s="3"/>
      <c r="H3" s="3"/>
    </row>
    <row r="4" spans="1:8" ht="18.75" customHeight="1">
      <c r="A4" s="1">
        <v>2</v>
      </c>
      <c r="B4" s="4"/>
      <c r="C4" s="4"/>
      <c r="D4" s="1"/>
      <c r="E4" s="1"/>
      <c r="F4" s="1"/>
      <c r="G4" s="3"/>
      <c r="H4" s="3"/>
    </row>
    <row r="5" spans="1:8" ht="18.75" customHeight="1">
      <c r="A5" s="1">
        <v>3</v>
      </c>
      <c r="B5" s="4"/>
      <c r="C5" s="4"/>
      <c r="D5" s="66"/>
      <c r="E5" s="1"/>
      <c r="F5" s="1"/>
      <c r="G5" s="3"/>
      <c r="H5" s="3"/>
    </row>
    <row r="6" spans="1:8" ht="18.75" customHeight="1">
      <c r="A6" s="1">
        <v>4</v>
      </c>
      <c r="B6" s="4"/>
      <c r="C6" s="4"/>
      <c r="D6" s="66"/>
      <c r="E6" s="1"/>
      <c r="F6" s="1"/>
      <c r="G6" s="3"/>
      <c r="H6" s="3"/>
    </row>
    <row r="7" spans="1:8" ht="18.75" customHeight="1">
      <c r="A7" s="1">
        <v>5</v>
      </c>
      <c r="B7" s="4"/>
      <c r="C7" s="4"/>
      <c r="D7" s="1"/>
      <c r="E7" s="1"/>
      <c r="F7" s="1"/>
      <c r="G7" s="3"/>
      <c r="H7" s="3"/>
    </row>
    <row r="8" spans="1:8" ht="18.75" customHeight="1">
      <c r="A8" s="1">
        <v>6</v>
      </c>
      <c r="B8" s="4"/>
      <c r="C8" s="4"/>
      <c r="D8" s="1"/>
      <c r="E8" s="1"/>
      <c r="F8" s="1"/>
      <c r="G8" s="3"/>
      <c r="H8" s="3"/>
    </row>
    <row r="9" spans="1:8" ht="18.75" customHeight="1">
      <c r="A9" s="1">
        <v>7</v>
      </c>
      <c r="B9" s="4"/>
      <c r="C9" s="4"/>
      <c r="D9" s="1"/>
      <c r="E9" s="1"/>
      <c r="F9" s="1"/>
      <c r="G9" s="3"/>
      <c r="H9" s="3"/>
    </row>
    <row r="10" spans="1:8" ht="18.75" customHeight="1">
      <c r="A10" s="1">
        <v>8</v>
      </c>
      <c r="B10" s="4"/>
      <c r="C10" s="4"/>
      <c r="D10" s="1"/>
      <c r="E10" s="1"/>
      <c r="F10" s="1"/>
      <c r="G10" s="3"/>
      <c r="H10" s="3"/>
    </row>
    <row r="11" spans="1:8" ht="18.75" customHeight="1">
      <c r="A11" s="1">
        <v>9</v>
      </c>
      <c r="B11" s="4"/>
      <c r="C11" s="4"/>
      <c r="D11" s="1"/>
      <c r="E11" s="1"/>
      <c r="F11" s="1"/>
      <c r="G11" s="3"/>
      <c r="H11" s="3"/>
    </row>
    <row r="12" spans="1:8" ht="18.75" customHeight="1">
      <c r="A12" s="1">
        <v>10</v>
      </c>
      <c r="B12" s="4"/>
      <c r="C12" s="4"/>
      <c r="D12" s="1"/>
      <c r="E12" s="1"/>
      <c r="F12" s="1"/>
      <c r="G12" s="3"/>
      <c r="H12" s="3"/>
    </row>
    <row r="13" spans="1:8" ht="18.75" customHeight="1">
      <c r="A13" s="1">
        <v>11</v>
      </c>
      <c r="B13" s="4"/>
      <c r="C13" s="4"/>
      <c r="D13" s="1"/>
      <c r="E13" s="1"/>
      <c r="F13" s="1"/>
      <c r="G13" s="3"/>
      <c r="H13" s="3"/>
    </row>
    <row r="14" spans="1:8" ht="18.75" customHeight="1">
      <c r="A14" s="1">
        <v>12</v>
      </c>
      <c r="B14" s="4"/>
      <c r="C14" s="4"/>
      <c r="D14" s="1"/>
      <c r="E14" s="1"/>
      <c r="F14" s="1"/>
      <c r="G14" s="3"/>
      <c r="H14" s="3"/>
    </row>
    <row r="15" spans="1:8" ht="18.75" customHeight="1">
      <c r="A15" s="1">
        <v>13</v>
      </c>
      <c r="B15" s="4"/>
      <c r="C15" s="4"/>
      <c r="D15" s="1"/>
      <c r="E15" s="1"/>
      <c r="F15" s="1"/>
      <c r="G15" s="3"/>
      <c r="H15" s="3"/>
    </row>
    <row r="16" spans="1:8" ht="18.75" customHeight="1">
      <c r="A16" s="1">
        <v>14</v>
      </c>
      <c r="B16" s="4"/>
      <c r="C16" s="4"/>
      <c r="D16" s="1"/>
      <c r="E16" s="1"/>
      <c r="F16" s="1"/>
      <c r="G16" s="3"/>
      <c r="H16" s="3"/>
    </row>
    <row r="17" spans="1:8" ht="18.75" customHeight="1">
      <c r="A17" s="1">
        <v>15</v>
      </c>
      <c r="B17" s="4"/>
      <c r="C17" s="4"/>
      <c r="D17" s="1"/>
      <c r="E17" s="1"/>
      <c r="F17" s="1"/>
      <c r="G17" s="3"/>
      <c r="H17" s="3"/>
    </row>
    <row r="18" spans="1:8" ht="18.75" customHeight="1">
      <c r="A18" s="1">
        <v>16</v>
      </c>
      <c r="B18" s="4"/>
      <c r="C18" s="4"/>
      <c r="D18" s="1"/>
      <c r="E18" s="1"/>
      <c r="F18" s="1"/>
      <c r="G18" s="3"/>
      <c r="H18" s="3"/>
    </row>
    <row r="19" spans="1:8" ht="18.75" customHeight="1">
      <c r="A19" s="1">
        <v>17</v>
      </c>
      <c r="B19" s="4"/>
      <c r="C19" s="4"/>
      <c r="D19" s="1"/>
      <c r="E19" s="1"/>
      <c r="F19" s="1"/>
      <c r="G19" s="3"/>
      <c r="H19" s="3"/>
    </row>
    <row r="20" spans="1:8" ht="18.75" customHeight="1">
      <c r="A20" s="1">
        <v>18</v>
      </c>
      <c r="B20" s="4"/>
      <c r="C20" s="4"/>
      <c r="D20" s="1"/>
      <c r="E20" s="1"/>
      <c r="F20" s="1"/>
      <c r="G20" s="3"/>
      <c r="H20" s="3"/>
    </row>
    <row r="21" spans="1:8" ht="18.75" customHeight="1">
      <c r="A21" s="1">
        <v>19</v>
      </c>
      <c r="B21" s="4"/>
      <c r="C21" s="4"/>
      <c r="D21" s="1"/>
      <c r="E21" s="1"/>
      <c r="F21" s="1"/>
      <c r="G21" s="3"/>
      <c r="H21" s="3"/>
    </row>
    <row r="22" spans="1:8" ht="18.75" customHeight="1">
      <c r="A22" s="1">
        <v>20</v>
      </c>
      <c r="B22" s="4"/>
      <c r="C22" s="4"/>
      <c r="D22" s="1"/>
      <c r="E22" s="1"/>
      <c r="F22" s="1"/>
      <c r="G22" s="3"/>
      <c r="H22" s="3"/>
    </row>
    <row r="23" spans="1:8" ht="18.75" customHeight="1">
      <c r="A23" s="1">
        <v>21</v>
      </c>
      <c r="B23" s="4"/>
      <c r="C23" s="4"/>
      <c r="D23" s="1"/>
      <c r="E23" s="1"/>
      <c r="F23" s="1"/>
      <c r="G23" s="3"/>
      <c r="H23" s="3"/>
    </row>
    <row r="24" spans="1:8" ht="18.75" customHeight="1">
      <c r="A24" s="1">
        <v>22</v>
      </c>
      <c r="B24" s="4"/>
      <c r="C24" s="4"/>
      <c r="D24" s="1"/>
      <c r="E24" s="1"/>
      <c r="F24" s="1"/>
      <c r="G24" s="3"/>
      <c r="H24" s="3"/>
    </row>
    <row r="25" spans="1:8" ht="18.75" customHeight="1">
      <c r="A25" s="1">
        <v>23</v>
      </c>
      <c r="B25" s="4"/>
      <c r="C25" s="4"/>
      <c r="D25" s="1"/>
      <c r="E25" s="1"/>
      <c r="F25" s="1"/>
      <c r="G25" s="3"/>
      <c r="H25" s="3"/>
    </row>
    <row r="26" spans="1:8" ht="18.75" customHeight="1">
      <c r="A26" s="1">
        <v>24</v>
      </c>
      <c r="B26" s="4"/>
      <c r="C26" s="4"/>
      <c r="D26" s="1"/>
      <c r="E26" s="1"/>
      <c r="F26" s="1"/>
      <c r="G26" s="3"/>
      <c r="H26" s="3"/>
    </row>
  </sheetData>
  <mergeCells count="3">
    <mergeCell ref="A1:A2"/>
    <mergeCell ref="B1:F1"/>
    <mergeCell ref="B2:C2"/>
  </mergeCells>
  <dataValidations count="2">
    <dataValidation type="list" allowBlank="1" showInputMessage="1" showErrorMessage="1" sqref="F3:F26">
      <formula1>$F$112:$F$124</formula1>
    </dataValidation>
    <dataValidation type="list" allowBlank="1" showInputMessage="1" showErrorMessage="1" sqref="E3:E26">
      <formula1>COANO</formula1>
    </dataValidation>
  </dataValidations>
  <printOptions horizontalCentered="1"/>
  <pageMargins left="0.75" right="0.75" top="1" bottom="1" header="0.5" footer="0.5"/>
  <pageSetup fitToHeight="1" fitToWidth="1" horizontalDpi="600" verticalDpi="600" orientation="landscape" scale="98" r:id="rId1"/>
  <headerFooter alignWithMargins="0">
    <oddHeader>&amp;CAccounting is Fun!</oddHeader>
    <oddFooter>&amp;LStudents Are Smart!&amp;C&amp;F, 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42"/>
    <pageSetUpPr fitToPage="1"/>
  </sheetPr>
  <dimension ref="A1:I15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4.00390625" style="0" bestFit="1" customWidth="1"/>
    <col min="2" max="2" width="8.421875" style="6" customWidth="1"/>
    <col min="3" max="3" width="2.8515625" style="6" customWidth="1"/>
    <col min="4" max="4" width="5.421875" style="0" customWidth="1"/>
    <col min="5" max="5" width="8.8515625" style="0" customWidth="1"/>
    <col min="6" max="7" width="12.8515625" style="0" customWidth="1"/>
    <col min="8" max="9" width="15.28125" style="0" customWidth="1"/>
  </cols>
  <sheetData>
    <row r="1" spans="1:9" ht="15.75" customHeight="1">
      <c r="A1" s="103" t="s">
        <v>0</v>
      </c>
      <c r="B1" s="106" t="s">
        <v>8</v>
      </c>
      <c r="C1" s="106"/>
      <c r="D1" s="106"/>
      <c r="E1" s="106"/>
      <c r="F1" s="106"/>
      <c r="G1" s="106"/>
      <c r="H1" s="106"/>
      <c r="I1" s="106"/>
    </row>
    <row r="2" spans="1:9" ht="12.75">
      <c r="A2" s="104"/>
      <c r="B2" s="5" t="s">
        <v>9</v>
      </c>
      <c r="D2" s="7" t="str">
        <f>VLOOKUP(I2,COA,2,0)</f>
        <v>Cash</v>
      </c>
      <c r="E2" s="8"/>
      <c r="F2" s="8"/>
      <c r="G2" s="8"/>
      <c r="H2" s="9" t="s">
        <v>10</v>
      </c>
      <c r="I2" s="10">
        <v>111</v>
      </c>
    </row>
    <row r="3" spans="1:9" ht="12.75">
      <c r="A3" s="104"/>
      <c r="B3" s="11"/>
      <c r="C3" s="12"/>
      <c r="D3" s="13"/>
      <c r="E3" s="14"/>
      <c r="F3" s="14"/>
      <c r="G3" s="14"/>
      <c r="H3" s="14"/>
      <c r="I3" s="15"/>
    </row>
    <row r="4" spans="1:9" ht="12.75" customHeight="1">
      <c r="A4" s="104"/>
      <c r="B4" s="107" t="s">
        <v>3</v>
      </c>
      <c r="C4" s="108"/>
      <c r="D4" s="111" t="s">
        <v>11</v>
      </c>
      <c r="E4" s="112" t="s">
        <v>5</v>
      </c>
      <c r="F4" s="111" t="s">
        <v>6</v>
      </c>
      <c r="G4" s="111" t="s">
        <v>7</v>
      </c>
      <c r="H4" s="113" t="s">
        <v>12</v>
      </c>
      <c r="I4" s="113"/>
    </row>
    <row r="5" spans="1:9" ht="12.75">
      <c r="A5" s="105"/>
      <c r="B5" s="109"/>
      <c r="C5" s="110"/>
      <c r="D5" s="111"/>
      <c r="E5" s="112"/>
      <c r="F5" s="111"/>
      <c r="G5" s="111"/>
      <c r="H5" s="1" t="s">
        <v>6</v>
      </c>
      <c r="I5" s="1" t="s">
        <v>7</v>
      </c>
    </row>
    <row r="6" spans="1:9" ht="12.75">
      <c r="A6">
        <v>1</v>
      </c>
      <c r="B6" s="4"/>
      <c r="C6" s="4"/>
      <c r="D6" s="1"/>
      <c r="E6" s="1"/>
      <c r="F6" s="16"/>
      <c r="G6" s="16"/>
      <c r="H6" s="17"/>
      <c r="I6" s="17"/>
    </row>
    <row r="7" spans="1:9" ht="12.75">
      <c r="A7">
        <v>2</v>
      </c>
      <c r="B7" s="4"/>
      <c r="C7" s="4"/>
      <c r="D7" s="1"/>
      <c r="E7" s="3"/>
      <c r="F7" s="16"/>
      <c r="G7" s="16"/>
      <c r="H7" s="17"/>
      <c r="I7" s="17"/>
    </row>
    <row r="8" spans="1:9" ht="12.75">
      <c r="A8">
        <v>3</v>
      </c>
      <c r="B8" s="4"/>
      <c r="C8" s="4"/>
      <c r="D8" s="1"/>
      <c r="E8" s="3"/>
      <c r="F8" s="16"/>
      <c r="G8" s="16"/>
      <c r="H8" s="17"/>
      <c r="I8" s="17"/>
    </row>
    <row r="9" spans="1:9" ht="12.75">
      <c r="A9">
        <v>4</v>
      </c>
      <c r="B9" s="4"/>
      <c r="C9" s="4"/>
      <c r="D9" s="1"/>
      <c r="E9" s="3"/>
      <c r="F9" s="16"/>
      <c r="G9" s="16"/>
      <c r="H9" s="17"/>
      <c r="I9" s="17"/>
    </row>
    <row r="10" spans="1:9" ht="12.75">
      <c r="A10">
        <v>5</v>
      </c>
      <c r="B10" s="4"/>
      <c r="C10" s="4"/>
      <c r="D10" s="1"/>
      <c r="E10" s="1"/>
      <c r="F10" s="16"/>
      <c r="G10" s="16"/>
      <c r="H10" s="17"/>
      <c r="I10" s="17"/>
    </row>
    <row r="11" spans="1:9" ht="12.75">
      <c r="A11">
        <v>6</v>
      </c>
      <c r="B11" s="4"/>
      <c r="C11" s="4"/>
      <c r="D11" s="1"/>
      <c r="E11" s="1"/>
      <c r="F11" s="16"/>
      <c r="G11" s="16"/>
      <c r="H11" s="17"/>
      <c r="I11" s="17"/>
    </row>
    <row r="12" spans="1:9" ht="12.75">
      <c r="A12">
        <v>7</v>
      </c>
      <c r="B12" s="4"/>
      <c r="C12" s="4"/>
      <c r="D12" s="1"/>
      <c r="E12" s="1"/>
      <c r="F12" s="16"/>
      <c r="G12" s="16"/>
      <c r="H12" s="17"/>
      <c r="I12" s="17"/>
    </row>
    <row r="13" spans="1:9" ht="12.75">
      <c r="A13">
        <v>8</v>
      </c>
      <c r="B13" s="4"/>
      <c r="C13" s="4"/>
      <c r="D13" s="1"/>
      <c r="E13" s="1"/>
      <c r="F13" s="16"/>
      <c r="G13" s="16"/>
      <c r="H13" s="17"/>
      <c r="I13" s="17"/>
    </row>
    <row r="14" spans="1:9" ht="12.75">
      <c r="A14">
        <v>9</v>
      </c>
      <c r="B14" s="4"/>
      <c r="C14" s="4"/>
      <c r="D14" s="1"/>
      <c r="E14" s="1"/>
      <c r="F14" s="16"/>
      <c r="G14" s="16"/>
      <c r="H14" s="17"/>
      <c r="I14" s="17"/>
    </row>
    <row r="15" spans="1:9" ht="12.75">
      <c r="A15">
        <v>10</v>
      </c>
      <c r="B15" s="4"/>
      <c r="C15" s="4"/>
      <c r="D15" s="1"/>
      <c r="E15" s="1"/>
      <c r="F15" s="16"/>
      <c r="G15" s="16"/>
      <c r="H15" s="17"/>
      <c r="I15" s="17"/>
    </row>
  </sheetData>
  <mergeCells count="8">
    <mergeCell ref="A1:A5"/>
    <mergeCell ref="B1:I1"/>
    <mergeCell ref="B4:C5"/>
    <mergeCell ref="D4:D5"/>
    <mergeCell ref="E4:E5"/>
    <mergeCell ref="F4:F5"/>
    <mergeCell ref="G4:G5"/>
    <mergeCell ref="H4:I4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&amp;CAccounting is Fun!</oddHeader>
    <oddFooter>&amp;LStudents Are Smart!&amp;C&amp;F, 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42"/>
    <pageSetUpPr fitToPage="1"/>
  </sheetPr>
  <dimension ref="A1:I15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4.00390625" style="0" bestFit="1" customWidth="1"/>
    <col min="2" max="2" width="8.421875" style="6" customWidth="1"/>
    <col min="3" max="3" width="2.57421875" style="6" customWidth="1"/>
    <col min="4" max="4" width="5.421875" style="0" customWidth="1"/>
    <col min="5" max="5" width="8.8515625" style="0" customWidth="1"/>
    <col min="6" max="7" width="12.8515625" style="0" customWidth="1"/>
    <col min="8" max="9" width="15.28125" style="0" customWidth="1"/>
  </cols>
  <sheetData>
    <row r="1" spans="1:9" ht="15.75" customHeight="1">
      <c r="A1" s="103" t="s">
        <v>0</v>
      </c>
      <c r="B1" s="106" t="s">
        <v>8</v>
      </c>
      <c r="C1" s="106"/>
      <c r="D1" s="106"/>
      <c r="E1" s="106"/>
      <c r="F1" s="106"/>
      <c r="G1" s="106"/>
      <c r="H1" s="106"/>
      <c r="I1" s="106"/>
    </row>
    <row r="2" spans="1:9" ht="12.75">
      <c r="A2" s="104"/>
      <c r="B2" s="5" t="s">
        <v>9</v>
      </c>
      <c r="D2" s="7" t="str">
        <f>VLOOKUP(I2,COA,2,0)</f>
        <v>Accounts Receivable</v>
      </c>
      <c r="E2" s="8"/>
      <c r="F2" s="8"/>
      <c r="G2" s="8"/>
      <c r="H2" s="9" t="s">
        <v>10</v>
      </c>
      <c r="I2" s="10">
        <v>113</v>
      </c>
    </row>
    <row r="3" spans="1:9" ht="12.75">
      <c r="A3" s="104"/>
      <c r="B3" s="11"/>
      <c r="C3" s="12"/>
      <c r="D3" s="13"/>
      <c r="E3" s="14"/>
      <c r="F3" s="14"/>
      <c r="G3" s="14"/>
      <c r="H3" s="14"/>
      <c r="I3" s="15"/>
    </row>
    <row r="4" spans="1:9" ht="12.75" customHeight="1">
      <c r="A4" s="104"/>
      <c r="B4" s="107" t="s">
        <v>3</v>
      </c>
      <c r="C4" s="108"/>
      <c r="D4" s="111" t="s">
        <v>11</v>
      </c>
      <c r="E4" s="112" t="s">
        <v>5</v>
      </c>
      <c r="F4" s="111" t="s">
        <v>6</v>
      </c>
      <c r="G4" s="111" t="s">
        <v>7</v>
      </c>
      <c r="H4" s="113" t="s">
        <v>12</v>
      </c>
      <c r="I4" s="113"/>
    </row>
    <row r="5" spans="1:9" ht="12.75">
      <c r="A5" s="105"/>
      <c r="B5" s="109"/>
      <c r="C5" s="110"/>
      <c r="D5" s="111"/>
      <c r="E5" s="112"/>
      <c r="F5" s="111"/>
      <c r="G5" s="111"/>
      <c r="H5" s="1" t="s">
        <v>6</v>
      </c>
      <c r="I5" s="1" t="s">
        <v>7</v>
      </c>
    </row>
    <row r="6" spans="1:9" ht="12.75">
      <c r="A6">
        <v>1</v>
      </c>
      <c r="B6" s="4"/>
      <c r="C6" s="4"/>
      <c r="D6" s="1"/>
      <c r="E6" s="1"/>
      <c r="F6" s="16"/>
      <c r="G6" s="16"/>
      <c r="H6" s="17"/>
      <c r="I6" s="17"/>
    </row>
    <row r="7" spans="1:9" ht="12.75">
      <c r="A7">
        <v>2</v>
      </c>
      <c r="B7" s="4"/>
      <c r="C7" s="4"/>
      <c r="D7" s="1"/>
      <c r="E7" s="3"/>
      <c r="F7" s="16"/>
      <c r="G7" s="16"/>
      <c r="H7" s="17"/>
      <c r="I7" s="17"/>
    </row>
    <row r="8" spans="1:9" ht="12.75">
      <c r="A8">
        <v>3</v>
      </c>
      <c r="B8" s="4"/>
      <c r="C8" s="4"/>
      <c r="D8" s="1"/>
      <c r="E8" s="3"/>
      <c r="F8" s="16"/>
      <c r="G8" s="16"/>
      <c r="H8" s="17"/>
      <c r="I8" s="17"/>
    </row>
    <row r="9" spans="1:9" ht="12.75">
      <c r="A9">
        <v>4</v>
      </c>
      <c r="B9" s="4"/>
      <c r="C9" s="4"/>
      <c r="D9" s="1"/>
      <c r="E9" s="3"/>
      <c r="F9" s="16"/>
      <c r="G9" s="16"/>
      <c r="H9" s="17"/>
      <c r="I9" s="17"/>
    </row>
    <row r="10" spans="1:9" ht="12.75">
      <c r="A10">
        <v>5</v>
      </c>
      <c r="B10" s="4"/>
      <c r="C10" s="4"/>
      <c r="D10" s="1"/>
      <c r="E10" s="1"/>
      <c r="F10" s="16"/>
      <c r="G10" s="16"/>
      <c r="H10" s="17"/>
      <c r="I10" s="17"/>
    </row>
    <row r="11" spans="1:9" ht="12.75">
      <c r="A11">
        <v>6</v>
      </c>
      <c r="B11" s="4"/>
      <c r="C11" s="4"/>
      <c r="D11" s="1"/>
      <c r="E11" s="1"/>
      <c r="F11" s="16"/>
      <c r="G11" s="16"/>
      <c r="H11" s="17"/>
      <c r="I11" s="17"/>
    </row>
    <row r="12" spans="1:9" ht="12.75">
      <c r="A12">
        <v>7</v>
      </c>
      <c r="B12" s="4"/>
      <c r="C12" s="4"/>
      <c r="D12" s="1"/>
      <c r="E12" s="1"/>
      <c r="F12" s="16"/>
      <c r="G12" s="16"/>
      <c r="H12" s="17"/>
      <c r="I12" s="17"/>
    </row>
    <row r="13" spans="1:9" ht="12.75">
      <c r="A13">
        <v>8</v>
      </c>
      <c r="B13" s="4"/>
      <c r="C13" s="4"/>
      <c r="D13" s="1"/>
      <c r="E13" s="1"/>
      <c r="F13" s="16"/>
      <c r="G13" s="16"/>
      <c r="H13" s="17"/>
      <c r="I13" s="17"/>
    </row>
    <row r="14" spans="1:9" ht="12.75">
      <c r="A14">
        <v>9</v>
      </c>
      <c r="B14" s="4"/>
      <c r="C14" s="4"/>
      <c r="D14" s="1"/>
      <c r="E14" s="1"/>
      <c r="F14" s="16"/>
      <c r="G14" s="16"/>
      <c r="H14" s="17"/>
      <c r="I14" s="17"/>
    </row>
    <row r="15" spans="1:9" ht="12.75">
      <c r="A15">
        <v>10</v>
      </c>
      <c r="B15" s="4"/>
      <c r="C15" s="4"/>
      <c r="D15" s="1"/>
      <c r="E15" s="1"/>
      <c r="F15" s="16"/>
      <c r="G15" s="16"/>
      <c r="H15" s="17"/>
      <c r="I15" s="17"/>
    </row>
  </sheetData>
  <mergeCells count="8">
    <mergeCell ref="A1:A5"/>
    <mergeCell ref="B1:I1"/>
    <mergeCell ref="B4:C5"/>
    <mergeCell ref="D4:D5"/>
    <mergeCell ref="E4:E5"/>
    <mergeCell ref="F4:F5"/>
    <mergeCell ref="G4:G5"/>
    <mergeCell ref="H4:I4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&amp;CAccounting is Fun!</oddHeader>
    <oddFooter>&amp;LStudents Are Smart!&amp;C&amp;F, 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>
    <tabColor indexed="42"/>
    <pageSetUpPr fitToPage="1"/>
  </sheetPr>
  <dimension ref="A1:I15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4.00390625" style="0" bestFit="1" customWidth="1"/>
    <col min="2" max="2" width="8.421875" style="6" customWidth="1"/>
    <col min="3" max="3" width="2.57421875" style="6" customWidth="1"/>
    <col min="4" max="4" width="5.421875" style="0" customWidth="1"/>
    <col min="5" max="5" width="8.8515625" style="0" customWidth="1"/>
    <col min="6" max="7" width="12.8515625" style="0" customWidth="1"/>
    <col min="8" max="9" width="15.28125" style="0" customWidth="1"/>
  </cols>
  <sheetData>
    <row r="1" spans="1:9" ht="15.75" customHeight="1">
      <c r="A1" s="103" t="s">
        <v>0</v>
      </c>
      <c r="B1" s="106" t="s">
        <v>8</v>
      </c>
      <c r="C1" s="106"/>
      <c r="D1" s="106"/>
      <c r="E1" s="106"/>
      <c r="F1" s="106"/>
      <c r="G1" s="106"/>
      <c r="H1" s="106"/>
      <c r="I1" s="106"/>
    </row>
    <row r="2" spans="1:9" ht="12.75">
      <c r="A2" s="104"/>
      <c r="B2" s="5" t="s">
        <v>9</v>
      </c>
      <c r="D2" s="7" t="str">
        <f>VLOOKUP(I2,COA,2,0)</f>
        <v>Prepaid Insurance</v>
      </c>
      <c r="E2" s="8"/>
      <c r="F2" s="8"/>
      <c r="G2" s="8"/>
      <c r="H2" s="9" t="s">
        <v>10</v>
      </c>
      <c r="I2" s="10">
        <v>117</v>
      </c>
    </row>
    <row r="3" spans="1:9" ht="12.75">
      <c r="A3" s="104"/>
      <c r="B3" s="11"/>
      <c r="C3" s="12"/>
      <c r="D3" s="13"/>
      <c r="E3" s="14"/>
      <c r="F3" s="14"/>
      <c r="G3" s="14"/>
      <c r="H3" s="14"/>
      <c r="I3" s="15"/>
    </row>
    <row r="4" spans="1:9" ht="12.75" customHeight="1">
      <c r="A4" s="104"/>
      <c r="B4" s="107" t="s">
        <v>3</v>
      </c>
      <c r="C4" s="108"/>
      <c r="D4" s="111" t="s">
        <v>11</v>
      </c>
      <c r="E4" s="112" t="s">
        <v>5</v>
      </c>
      <c r="F4" s="111" t="s">
        <v>6</v>
      </c>
      <c r="G4" s="111" t="s">
        <v>7</v>
      </c>
      <c r="H4" s="113" t="s">
        <v>12</v>
      </c>
      <c r="I4" s="113"/>
    </row>
    <row r="5" spans="1:9" ht="12.75">
      <c r="A5" s="105"/>
      <c r="B5" s="109"/>
      <c r="C5" s="110"/>
      <c r="D5" s="111"/>
      <c r="E5" s="112"/>
      <c r="F5" s="111"/>
      <c r="G5" s="111"/>
      <c r="H5" s="1" t="s">
        <v>6</v>
      </c>
      <c r="I5" s="1" t="s">
        <v>7</v>
      </c>
    </row>
    <row r="6" spans="1:9" ht="12.75">
      <c r="A6">
        <v>1</v>
      </c>
      <c r="B6" s="4"/>
      <c r="C6" s="4"/>
      <c r="D6" s="1"/>
      <c r="E6" s="1"/>
      <c r="F6" s="16"/>
      <c r="G6" s="16"/>
      <c r="H6" s="17"/>
      <c r="I6" s="17"/>
    </row>
    <row r="7" spans="1:9" ht="12.75">
      <c r="A7">
        <v>2</v>
      </c>
      <c r="B7" s="4"/>
      <c r="C7" s="4"/>
      <c r="D7" s="1"/>
      <c r="E7" s="3"/>
      <c r="F7" s="16"/>
      <c r="G7" s="16"/>
      <c r="H7" s="17"/>
      <c r="I7" s="17"/>
    </row>
    <row r="8" spans="1:9" ht="12.75">
      <c r="A8">
        <v>3</v>
      </c>
      <c r="B8" s="4"/>
      <c r="C8" s="4"/>
      <c r="D8" s="1"/>
      <c r="E8" s="3"/>
      <c r="F8" s="16"/>
      <c r="G8" s="16"/>
      <c r="H8" s="17"/>
      <c r="I8" s="17"/>
    </row>
    <row r="9" spans="1:9" ht="12.75">
      <c r="A9">
        <v>4</v>
      </c>
      <c r="B9" s="4"/>
      <c r="C9" s="4"/>
      <c r="D9" s="1"/>
      <c r="E9" s="3"/>
      <c r="F9" s="16"/>
      <c r="G9" s="16"/>
      <c r="H9" s="17"/>
      <c r="I9" s="17"/>
    </row>
    <row r="10" spans="1:9" ht="12.75">
      <c r="A10">
        <v>5</v>
      </c>
      <c r="B10" s="4"/>
      <c r="C10" s="4"/>
      <c r="D10" s="1"/>
      <c r="E10" s="1"/>
      <c r="F10" s="16"/>
      <c r="G10" s="16"/>
      <c r="H10" s="17"/>
      <c r="I10" s="17"/>
    </row>
    <row r="11" spans="1:9" ht="12.75">
      <c r="A11">
        <v>6</v>
      </c>
      <c r="B11" s="4"/>
      <c r="C11" s="4"/>
      <c r="D11" s="1"/>
      <c r="E11" s="1"/>
      <c r="F11" s="16"/>
      <c r="G11" s="16"/>
      <c r="H11" s="17"/>
      <c r="I11" s="17"/>
    </row>
    <row r="12" spans="1:9" ht="12.75">
      <c r="A12">
        <v>7</v>
      </c>
      <c r="B12" s="4"/>
      <c r="C12" s="4"/>
      <c r="D12" s="1"/>
      <c r="E12" s="1"/>
      <c r="F12" s="16"/>
      <c r="G12" s="16"/>
      <c r="H12" s="17"/>
      <c r="I12" s="17"/>
    </row>
    <row r="13" spans="1:9" ht="12.75">
      <c r="A13">
        <v>8</v>
      </c>
      <c r="B13" s="4"/>
      <c r="C13" s="4"/>
      <c r="D13" s="1"/>
      <c r="E13" s="1"/>
      <c r="F13" s="16"/>
      <c r="G13" s="16"/>
      <c r="H13" s="17"/>
      <c r="I13" s="17"/>
    </row>
    <row r="14" spans="1:9" ht="12.75">
      <c r="A14">
        <v>9</v>
      </c>
      <c r="B14" s="4"/>
      <c r="C14" s="4"/>
      <c r="D14" s="1"/>
      <c r="E14" s="1"/>
      <c r="F14" s="16"/>
      <c r="G14" s="16"/>
      <c r="H14" s="17"/>
      <c r="I14" s="17"/>
    </row>
    <row r="15" spans="1:9" ht="12.75">
      <c r="A15">
        <v>10</v>
      </c>
      <c r="B15" s="4"/>
      <c r="C15" s="4"/>
      <c r="D15" s="1"/>
      <c r="E15" s="1"/>
      <c r="F15" s="16"/>
      <c r="G15" s="16"/>
      <c r="H15" s="17"/>
      <c r="I15" s="17"/>
    </row>
  </sheetData>
  <mergeCells count="8">
    <mergeCell ref="A1:A5"/>
    <mergeCell ref="B1:I1"/>
    <mergeCell ref="B4:C5"/>
    <mergeCell ref="D4:D5"/>
    <mergeCell ref="E4:E5"/>
    <mergeCell ref="F4:F5"/>
    <mergeCell ref="G4:G5"/>
    <mergeCell ref="H4:I4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&amp;CAccounting is Fun!</oddHeader>
    <oddFooter>&amp;LStudents Are Smart!&amp;C&amp;F, 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42"/>
    <pageSetUpPr fitToPage="1"/>
  </sheetPr>
  <dimension ref="A1:I15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4.00390625" style="0" bestFit="1" customWidth="1"/>
    <col min="2" max="2" width="8.421875" style="6" customWidth="1"/>
    <col min="3" max="3" width="2.57421875" style="6" customWidth="1"/>
    <col min="4" max="4" width="5.421875" style="0" customWidth="1"/>
    <col min="5" max="5" width="8.8515625" style="0" customWidth="1"/>
    <col min="6" max="7" width="12.8515625" style="0" customWidth="1"/>
    <col min="8" max="9" width="15.28125" style="0" customWidth="1"/>
  </cols>
  <sheetData>
    <row r="1" spans="1:9" ht="15.75" customHeight="1">
      <c r="A1" s="103" t="s">
        <v>0</v>
      </c>
      <c r="B1" s="106" t="s">
        <v>8</v>
      </c>
      <c r="C1" s="106"/>
      <c r="D1" s="106"/>
      <c r="E1" s="106"/>
      <c r="F1" s="106"/>
      <c r="G1" s="106"/>
      <c r="H1" s="106"/>
      <c r="I1" s="106"/>
    </row>
    <row r="2" spans="1:9" ht="12.75">
      <c r="A2" s="104"/>
      <c r="B2" s="5" t="s">
        <v>9</v>
      </c>
      <c r="D2" s="7" t="str">
        <f>VLOOKUP(I2,COA,2,0)</f>
        <v>Equipment</v>
      </c>
      <c r="E2" s="8"/>
      <c r="F2" s="8"/>
      <c r="G2" s="8"/>
      <c r="H2" s="9" t="s">
        <v>10</v>
      </c>
      <c r="I2" s="10">
        <v>124</v>
      </c>
    </row>
    <row r="3" spans="1:9" ht="12.75">
      <c r="A3" s="104"/>
      <c r="B3" s="11"/>
      <c r="C3" s="12"/>
      <c r="D3" s="13"/>
      <c r="E3" s="14"/>
      <c r="F3" s="14"/>
      <c r="G3" s="14"/>
      <c r="H3" s="14"/>
      <c r="I3" s="15"/>
    </row>
    <row r="4" spans="1:9" ht="12.75" customHeight="1">
      <c r="A4" s="104"/>
      <c r="B4" s="107" t="s">
        <v>3</v>
      </c>
      <c r="C4" s="108"/>
      <c r="D4" s="111" t="s">
        <v>11</v>
      </c>
      <c r="E4" s="112" t="s">
        <v>5</v>
      </c>
      <c r="F4" s="111" t="s">
        <v>6</v>
      </c>
      <c r="G4" s="111" t="s">
        <v>7</v>
      </c>
      <c r="H4" s="113" t="s">
        <v>12</v>
      </c>
      <c r="I4" s="113"/>
    </row>
    <row r="5" spans="1:9" ht="12.75">
      <c r="A5" s="105"/>
      <c r="B5" s="109"/>
      <c r="C5" s="110"/>
      <c r="D5" s="111"/>
      <c r="E5" s="112"/>
      <c r="F5" s="111"/>
      <c r="G5" s="111"/>
      <c r="H5" s="1" t="s">
        <v>6</v>
      </c>
      <c r="I5" s="1" t="s">
        <v>7</v>
      </c>
    </row>
    <row r="6" spans="1:9" ht="12.75">
      <c r="A6">
        <v>1</v>
      </c>
      <c r="B6" s="4"/>
      <c r="C6" s="4"/>
      <c r="D6" s="1"/>
      <c r="E6" s="1"/>
      <c r="F6" s="16"/>
      <c r="G6" s="16"/>
      <c r="H6" s="17"/>
      <c r="I6" s="17"/>
    </row>
    <row r="7" spans="1:9" ht="12.75">
      <c r="A7">
        <v>2</v>
      </c>
      <c r="B7" s="4"/>
      <c r="C7" s="4"/>
      <c r="D7" s="1"/>
      <c r="E7" s="3"/>
      <c r="F7" s="16"/>
      <c r="G7" s="16"/>
      <c r="H7" s="17"/>
      <c r="I7" s="17"/>
    </row>
    <row r="8" spans="1:9" ht="12.75">
      <c r="A8">
        <v>3</v>
      </c>
      <c r="B8" s="4"/>
      <c r="C8" s="4"/>
      <c r="D8" s="1"/>
      <c r="E8" s="3"/>
      <c r="F8" s="16"/>
      <c r="G8" s="16"/>
      <c r="H8" s="17"/>
      <c r="I8" s="17"/>
    </row>
    <row r="9" spans="1:9" ht="12.75">
      <c r="A9">
        <v>4</v>
      </c>
      <c r="B9" s="4"/>
      <c r="C9" s="4"/>
      <c r="D9" s="1"/>
      <c r="E9" s="3"/>
      <c r="F9" s="16"/>
      <c r="G9" s="16"/>
      <c r="H9" s="17"/>
      <c r="I9" s="17"/>
    </row>
    <row r="10" spans="1:9" ht="12.75">
      <c r="A10">
        <v>5</v>
      </c>
      <c r="B10" s="4"/>
      <c r="C10" s="4"/>
      <c r="D10" s="1"/>
      <c r="E10" s="1"/>
      <c r="F10" s="16"/>
      <c r="G10" s="16"/>
      <c r="H10" s="17"/>
      <c r="I10" s="17"/>
    </row>
    <row r="11" spans="1:9" ht="12.75">
      <c r="A11">
        <v>6</v>
      </c>
      <c r="B11" s="4"/>
      <c r="C11" s="4"/>
      <c r="D11" s="1"/>
      <c r="E11" s="1"/>
      <c r="F11" s="16"/>
      <c r="G11" s="16"/>
      <c r="H11" s="17"/>
      <c r="I11" s="17"/>
    </row>
    <row r="12" spans="1:9" ht="12.75">
      <c r="A12">
        <v>7</v>
      </c>
      <c r="B12" s="4"/>
      <c r="C12" s="4"/>
      <c r="D12" s="1"/>
      <c r="E12" s="1"/>
      <c r="F12" s="16"/>
      <c r="G12" s="16"/>
      <c r="H12" s="17"/>
      <c r="I12" s="17"/>
    </row>
    <row r="13" spans="1:9" ht="12.75">
      <c r="A13">
        <v>8</v>
      </c>
      <c r="B13" s="4"/>
      <c r="C13" s="4"/>
      <c r="D13" s="1"/>
      <c r="E13" s="1"/>
      <c r="F13" s="16"/>
      <c r="G13" s="16"/>
      <c r="H13" s="17"/>
      <c r="I13" s="17"/>
    </row>
    <row r="14" spans="1:9" ht="12.75">
      <c r="A14">
        <v>9</v>
      </c>
      <c r="B14" s="4"/>
      <c r="C14" s="4"/>
      <c r="D14" s="1"/>
      <c r="E14" s="1"/>
      <c r="F14" s="16"/>
      <c r="G14" s="16"/>
      <c r="H14" s="17"/>
      <c r="I14" s="17"/>
    </row>
    <row r="15" spans="1:9" ht="12.75">
      <c r="A15">
        <v>10</v>
      </c>
      <c r="B15" s="4"/>
      <c r="C15" s="4"/>
      <c r="D15" s="1"/>
      <c r="E15" s="1"/>
      <c r="F15" s="16"/>
      <c r="G15" s="16"/>
      <c r="H15" s="17"/>
      <c r="I15" s="17"/>
    </row>
  </sheetData>
  <mergeCells count="8">
    <mergeCell ref="A1:A5"/>
    <mergeCell ref="B1:I1"/>
    <mergeCell ref="B4:C5"/>
    <mergeCell ref="D4:D5"/>
    <mergeCell ref="E4:E5"/>
    <mergeCell ref="F4:F5"/>
    <mergeCell ref="G4:G5"/>
    <mergeCell ref="H4:I4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&amp;CAccounting is Fun!</oddHeader>
    <oddFooter>&amp;LStudents Are Smart!&amp;C&amp;F, 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cp:lastPrinted>2006-10-04T21:18:03Z</cp:lastPrinted>
  <dcterms:created xsi:type="dcterms:W3CDTF">2004-09-23T16:20:36Z</dcterms:created>
  <dcterms:modified xsi:type="dcterms:W3CDTF">2006-10-06T23:40:47Z</dcterms:modified>
  <cp:category/>
  <cp:version/>
  <cp:contentType/>
  <cp:contentStatus/>
</cp:coreProperties>
</file>