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65" tabRatio="747" activeTab="0"/>
  </bookViews>
  <sheets>
    <sheet name="Sales(1)" sheetId="1" r:id="rId1"/>
    <sheet name="M12 (2)" sheetId="2" r:id="rId2"/>
    <sheet name="M55 (2)" sheetId="3" r:id="rId3"/>
    <sheet name="M43 (2)" sheetId="4" r:id="rId4"/>
    <sheet name="Bill" sheetId="5" r:id="rId5"/>
    <sheet name="Bill (2)" sheetId="6" r:id="rId6"/>
    <sheet name="Mike" sheetId="7" r:id="rId7"/>
    <sheet name="Mike (2)" sheetId="8" r:id="rId8"/>
    <sheet name="M12" sheetId="9" r:id="rId9"/>
    <sheet name="M55" sheetId="10" r:id="rId10"/>
    <sheet name="M43" sheetId="11" r:id="rId11"/>
    <sheet name="s" sheetId="12" r:id="rId12"/>
  </sheets>
  <definedNames>
    <definedName name="Machine12">'M12'!$A$2:$B$7</definedName>
    <definedName name="Machine43">'M43'!$A$2:$B$7</definedName>
    <definedName name="Machine55">'M55'!$A$2:$B$7</definedName>
  </definedNames>
  <calcPr fullCalcOnLoad="1"/>
</workbook>
</file>

<file path=xl/sharedStrings.xml><?xml version="1.0" encoding="utf-8"?>
<sst xmlns="http://schemas.openxmlformats.org/spreadsheetml/2006/main" count="192" uniqueCount="12">
  <si>
    <t>Date</t>
  </si>
  <si>
    <t>Sales</t>
  </si>
  <si>
    <t>Product</t>
  </si>
  <si>
    <t>Rate</t>
  </si>
  <si>
    <t>Units</t>
  </si>
  <si>
    <t>Price</t>
  </si>
  <si>
    <t>Commission Rate</t>
  </si>
  <si>
    <t>Machine43</t>
  </si>
  <si>
    <t>Machine12</t>
  </si>
  <si>
    <t>Machine55</t>
  </si>
  <si>
    <t>CommisionTable</t>
  </si>
  <si>
    <t>VLOOKUP with 3 lookup tables and each lookup table has a different lookup column?
There are 3 machines and each has a different commission table on a different sheet.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</si>
</sst>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%"/>
    <numFmt numFmtId="166" formatCode="&quot;$&quot;#,##0.0_);[Red]\(&quot;$&quot;#,##0.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6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Continuous" wrapText="1"/>
    </xf>
    <xf numFmtId="0" fontId="4" fillId="34" borderId="10" xfId="0" applyFont="1" applyFill="1" applyBorder="1" applyAlignment="1">
      <alignment horizontal="centerContinuous" wrapText="1"/>
    </xf>
    <xf numFmtId="165" fontId="0" fillId="33" borderId="10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G26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30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7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6"/>
    </row>
    <row r="6" spans="1:7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0" ref="F6:F26">E6*B6</f>
        <v>7920</v>
      </c>
      <c r="G6" s="6"/>
    </row>
    <row r="7" spans="1:7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0"/>
        <v>5280</v>
      </c>
      <c r="G7" s="6"/>
    </row>
    <row r="8" spans="1:7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0"/>
        <v>920</v>
      </c>
      <c r="G8" s="6"/>
    </row>
    <row r="9" spans="1:7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0"/>
        <v>3960</v>
      </c>
      <c r="G9" s="6"/>
    </row>
    <row r="10" spans="1:7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0"/>
        <v>115</v>
      </c>
      <c r="G10" s="6"/>
    </row>
    <row r="11" spans="1:7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0"/>
        <v>9240</v>
      </c>
      <c r="G11" s="6"/>
    </row>
    <row r="12" spans="1:7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0"/>
        <v>1620</v>
      </c>
      <c r="G12" s="6"/>
    </row>
    <row r="13" spans="1:7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0"/>
        <v>13200</v>
      </c>
      <c r="G13" s="6"/>
    </row>
    <row r="14" spans="1:7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0"/>
        <v>690</v>
      </c>
      <c r="G14" s="6"/>
    </row>
    <row r="15" spans="1:7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0"/>
        <v>1296</v>
      </c>
      <c r="G15" s="6"/>
    </row>
    <row r="16" spans="1:7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0"/>
        <v>345</v>
      </c>
      <c r="G16" s="6"/>
    </row>
    <row r="17" spans="1:7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0"/>
        <v>1620</v>
      </c>
      <c r="G17" s="6"/>
    </row>
    <row r="18" spans="1:7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0"/>
        <v>324</v>
      </c>
      <c r="G18" s="6"/>
    </row>
    <row r="19" spans="1:7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0"/>
        <v>690</v>
      </c>
      <c r="G19" s="6"/>
    </row>
    <row r="20" spans="1:7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0"/>
        <v>1134</v>
      </c>
      <c r="G20" s="6"/>
    </row>
    <row r="21" spans="1:7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0"/>
        <v>6600</v>
      </c>
      <c r="G21" s="6"/>
    </row>
    <row r="22" spans="1:7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0"/>
        <v>648</v>
      </c>
      <c r="G22" s="6"/>
    </row>
    <row r="23" spans="1:7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0"/>
        <v>1035</v>
      </c>
      <c r="G23" s="6"/>
    </row>
    <row r="24" spans="1:7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0"/>
        <v>9240</v>
      </c>
      <c r="G24" s="6"/>
    </row>
    <row r="25" spans="1:7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0"/>
        <v>13200</v>
      </c>
      <c r="G25" s="6"/>
    </row>
    <row r="26" spans="1:7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0"/>
        <v>1620</v>
      </c>
      <c r="G26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5"/>
  <sheetViews>
    <sheetView zoomScale="205" zoomScaleNormal="20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200</v>
      </c>
      <c r="B3" s="4">
        <v>0.01</v>
      </c>
    </row>
    <row r="4" spans="1:2" ht="15">
      <c r="A4" s="1">
        <v>700</v>
      </c>
      <c r="B4" s="4">
        <v>0.02</v>
      </c>
    </row>
    <row r="5" spans="1:2" ht="15">
      <c r="A5" s="1">
        <v>1500</v>
      </c>
      <c r="B5" s="4">
        <v>0.03</v>
      </c>
    </row>
    <row r="6" spans="1:2" ht="15">
      <c r="A6" s="1">
        <v>3000</v>
      </c>
      <c r="B6" s="4">
        <v>0.04</v>
      </c>
    </row>
    <row r="7" spans="1:2" ht="15">
      <c r="A7" s="1">
        <v>6000</v>
      </c>
      <c r="B7" s="4">
        <v>0.05</v>
      </c>
    </row>
    <row r="30" spans="1:2" ht="15">
      <c r="A30" s="1">
        <v>0</v>
      </c>
      <c r="B30" s="4">
        <v>0</v>
      </c>
    </row>
    <row r="31" spans="1:2" ht="15">
      <c r="A31" s="1">
        <v>200</v>
      </c>
      <c r="B31" s="4">
        <v>0.01</v>
      </c>
    </row>
    <row r="32" spans="1:2" ht="15">
      <c r="A32" s="1">
        <v>700</v>
      </c>
      <c r="B32" s="4">
        <v>0.02</v>
      </c>
    </row>
    <row r="33" spans="1:2" ht="15">
      <c r="A33" s="1">
        <v>1500</v>
      </c>
      <c r="B33" s="4">
        <v>0.03</v>
      </c>
    </row>
    <row r="34" spans="1:2" ht="15">
      <c r="A34" s="1">
        <v>3000</v>
      </c>
      <c r="B34" s="4">
        <v>0.04</v>
      </c>
    </row>
    <row r="35" spans="1:2" ht="15">
      <c r="A35" s="1">
        <v>6000</v>
      </c>
      <c r="B35" s="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35"/>
  <sheetViews>
    <sheetView zoomScale="205" zoomScaleNormal="20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100</v>
      </c>
      <c r="B3" s="4">
        <v>0.005</v>
      </c>
    </row>
    <row r="4" spans="1:2" ht="15">
      <c r="A4" s="1">
        <v>500</v>
      </c>
      <c r="B4" s="4">
        <v>0.01</v>
      </c>
    </row>
    <row r="5" spans="1:2" ht="15">
      <c r="A5" s="1">
        <v>1500</v>
      </c>
      <c r="B5" s="4">
        <v>0.015</v>
      </c>
    </row>
    <row r="6" spans="1:2" ht="15">
      <c r="A6" s="1">
        <v>2500</v>
      </c>
      <c r="B6" s="4">
        <v>0.02</v>
      </c>
    </row>
    <row r="7" spans="1:2" ht="15">
      <c r="A7" s="1">
        <v>5000</v>
      </c>
      <c r="B7" s="4">
        <v>0.025</v>
      </c>
    </row>
    <row r="30" spans="1:2" ht="15">
      <c r="A30" s="1">
        <v>0</v>
      </c>
      <c r="B30" s="4">
        <v>0</v>
      </c>
    </row>
    <row r="31" spans="1:2" ht="15">
      <c r="A31" s="1">
        <v>100</v>
      </c>
      <c r="B31" s="4">
        <v>0.005</v>
      </c>
    </row>
    <row r="32" spans="1:2" ht="15">
      <c r="A32" s="1">
        <v>500</v>
      </c>
      <c r="B32" s="4">
        <v>0.01</v>
      </c>
    </row>
    <row r="33" spans="1:2" ht="15">
      <c r="A33" s="1">
        <v>1500</v>
      </c>
      <c r="B33" s="4">
        <v>0.015</v>
      </c>
    </row>
    <row r="34" spans="1:2" ht="15">
      <c r="A34" s="1">
        <v>2500</v>
      </c>
      <c r="B34" s="4">
        <v>0.02</v>
      </c>
    </row>
    <row r="35" spans="1:2" ht="15">
      <c r="A35" s="1">
        <v>5000</v>
      </c>
      <c r="B35" s="4">
        <v>0.025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K26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30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11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6">
        <f ca="1">VLOOKUP(F5,INDIRECT(C5),2)</f>
        <v>0.01</v>
      </c>
      <c r="H5">
        <f ca="1">LOOKUP(F5,INDIRECT(C5))</f>
        <v>0.01</v>
      </c>
      <c r="I5">
        <f aca="true" t="shared" si="0" ref="I5:I26">VLOOKUP(F5,CHOOSE(D5,Machine12,Machine55,Machine43),2)</f>
        <v>0.01</v>
      </c>
      <c r="J5">
        <f>LOOKUP(F5,CHOOSE(D5,'M12'!$A$30:$B$35,'M55'!$A$30:$B$35,'M43'!$A$30:$B$35))</f>
        <v>0.01</v>
      </c>
      <c r="K5">
        <f>VLOOKUP(F5,CHOOSE(D5,'M12'!$A$30:$B$35,'M55'!$A$30:$B$35,'M43'!$A$30:$B$35),2)</f>
        <v>0.01</v>
      </c>
    </row>
    <row r="6" spans="1:11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1" ref="F6:F26">E6*B6</f>
        <v>7920</v>
      </c>
      <c r="G6" s="6">
        <f aca="true" ca="1" t="shared" si="2" ref="G6:G26">VLOOKUP(F6,INDIRECT(C6),2)</f>
        <v>0.06</v>
      </c>
      <c r="H6">
        <f aca="true" ca="1" t="shared" si="3" ref="H6:H26">LOOKUP(F6,INDIRECT(C6))</f>
        <v>0.06</v>
      </c>
      <c r="I6">
        <f t="shared" si="0"/>
        <v>0.06</v>
      </c>
      <c r="J6">
        <f>LOOKUP(F6,CHOOSE(D6,'M12'!$A$30:$B$35,'M55'!$A$30:$B$35,'M43'!$A$30:$B$35))</f>
        <v>0.06</v>
      </c>
      <c r="K6">
        <f>VLOOKUP(F6,CHOOSE(D6,'M12'!$A$30:$B$35,'M55'!$A$30:$B$35,'M43'!$A$30:$B$35),2)</f>
        <v>0.06</v>
      </c>
    </row>
    <row r="7" spans="1:11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1"/>
        <v>5280</v>
      </c>
      <c r="G7" s="6">
        <f ca="1" t="shared" si="2"/>
        <v>0.06</v>
      </c>
      <c r="H7">
        <f ca="1" t="shared" si="3"/>
        <v>0.06</v>
      </c>
      <c r="I7">
        <f t="shared" si="0"/>
        <v>0.06</v>
      </c>
      <c r="J7">
        <f>LOOKUP(F7,CHOOSE(D7,'M12'!$A$30:$B$35,'M55'!$A$30:$B$35,'M43'!$A$30:$B$35))</f>
        <v>0.06</v>
      </c>
      <c r="K7">
        <f>VLOOKUP(F7,CHOOSE(D7,'M12'!$A$30:$B$35,'M55'!$A$30:$B$35,'M43'!$A$30:$B$35),2)</f>
        <v>0.06</v>
      </c>
    </row>
    <row r="8" spans="1:11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1"/>
        <v>920</v>
      </c>
      <c r="G8" s="6">
        <f ca="1" t="shared" si="2"/>
        <v>0.01</v>
      </c>
      <c r="H8">
        <f ca="1" t="shared" si="3"/>
        <v>0.01</v>
      </c>
      <c r="I8">
        <f t="shared" si="0"/>
        <v>0.01</v>
      </c>
      <c r="J8">
        <f>LOOKUP(F8,CHOOSE(D8,'M12'!$A$30:$B$35,'M55'!$A$30:$B$35,'M43'!$A$30:$B$35))</f>
        <v>0.01</v>
      </c>
      <c r="K8">
        <f>VLOOKUP(F8,CHOOSE(D8,'M12'!$A$30:$B$35,'M55'!$A$30:$B$35,'M43'!$A$30:$B$35),2)</f>
        <v>0.01</v>
      </c>
    </row>
    <row r="9" spans="1:11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1"/>
        <v>3960</v>
      </c>
      <c r="G9" s="6">
        <f ca="1" t="shared" si="2"/>
        <v>0.04</v>
      </c>
      <c r="H9">
        <f ca="1" t="shared" si="3"/>
        <v>0.04</v>
      </c>
      <c r="I9">
        <f t="shared" si="0"/>
        <v>0.04</v>
      </c>
      <c r="J9">
        <f>LOOKUP(F9,CHOOSE(D9,'M12'!$A$30:$B$35,'M55'!$A$30:$B$35,'M43'!$A$30:$B$35))</f>
        <v>0.04</v>
      </c>
      <c r="K9">
        <f>VLOOKUP(F9,CHOOSE(D9,'M12'!$A$30:$B$35,'M55'!$A$30:$B$35,'M43'!$A$30:$B$35),2)</f>
        <v>0.04</v>
      </c>
    </row>
    <row r="10" spans="1:11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1"/>
        <v>115</v>
      </c>
      <c r="G10" s="6">
        <f ca="1" t="shared" si="2"/>
        <v>0.005</v>
      </c>
      <c r="H10">
        <f ca="1" t="shared" si="3"/>
        <v>0.005</v>
      </c>
      <c r="I10">
        <f t="shared" si="0"/>
        <v>0.005</v>
      </c>
      <c r="J10">
        <f>LOOKUP(F10,CHOOSE(D10,'M12'!$A$30:$B$35,'M55'!$A$30:$B$35,'M43'!$A$30:$B$35))</f>
        <v>0.005</v>
      </c>
      <c r="K10">
        <f>VLOOKUP(F10,CHOOSE(D10,'M12'!$A$30:$B$35,'M55'!$A$30:$B$35,'M43'!$A$30:$B$35),2)</f>
        <v>0.005</v>
      </c>
    </row>
    <row r="11" spans="1:11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1"/>
        <v>9240</v>
      </c>
      <c r="G11" s="6">
        <f ca="1" t="shared" si="2"/>
        <v>0.06</v>
      </c>
      <c r="H11">
        <f ca="1" t="shared" si="3"/>
        <v>0.06</v>
      </c>
      <c r="I11">
        <f t="shared" si="0"/>
        <v>0.06</v>
      </c>
      <c r="J11">
        <f>LOOKUP(F11,CHOOSE(D11,'M12'!$A$30:$B$35,'M55'!$A$30:$B$35,'M43'!$A$30:$B$35))</f>
        <v>0.06</v>
      </c>
      <c r="K11">
        <f>VLOOKUP(F11,CHOOSE(D11,'M12'!$A$30:$B$35,'M55'!$A$30:$B$35,'M43'!$A$30:$B$35),2)</f>
        <v>0.06</v>
      </c>
    </row>
    <row r="12" spans="1:11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1"/>
        <v>1620</v>
      </c>
      <c r="G12" s="6">
        <f ca="1" t="shared" si="2"/>
        <v>0.03</v>
      </c>
      <c r="H12">
        <f ca="1" t="shared" si="3"/>
        <v>0.03</v>
      </c>
      <c r="I12">
        <f t="shared" si="0"/>
        <v>0.03</v>
      </c>
      <c r="J12">
        <f>LOOKUP(F12,CHOOSE(D12,'M12'!$A$30:$B$35,'M55'!$A$30:$B$35,'M43'!$A$30:$B$35))</f>
        <v>0.03</v>
      </c>
      <c r="K12">
        <f>VLOOKUP(F12,CHOOSE(D12,'M12'!$A$30:$B$35,'M55'!$A$30:$B$35,'M43'!$A$30:$B$35),2)</f>
        <v>0.03</v>
      </c>
    </row>
    <row r="13" spans="1:11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1"/>
        <v>13200</v>
      </c>
      <c r="G13" s="6">
        <f ca="1" t="shared" si="2"/>
        <v>0.08</v>
      </c>
      <c r="H13">
        <f ca="1" t="shared" si="3"/>
        <v>0.08</v>
      </c>
      <c r="I13">
        <f t="shared" si="0"/>
        <v>0.08</v>
      </c>
      <c r="J13">
        <f>LOOKUP(F13,CHOOSE(D13,'M12'!$A$30:$B$35,'M55'!$A$30:$B$35,'M43'!$A$30:$B$35))</f>
        <v>0.08</v>
      </c>
      <c r="K13">
        <f>VLOOKUP(F13,CHOOSE(D13,'M12'!$A$30:$B$35,'M55'!$A$30:$B$35,'M43'!$A$30:$B$35),2)</f>
        <v>0.08</v>
      </c>
    </row>
    <row r="14" spans="1:11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1"/>
        <v>690</v>
      </c>
      <c r="G14" s="6">
        <f ca="1" t="shared" si="2"/>
        <v>0.01</v>
      </c>
      <c r="H14">
        <f ca="1" t="shared" si="3"/>
        <v>0.01</v>
      </c>
      <c r="I14">
        <f t="shared" si="0"/>
        <v>0.01</v>
      </c>
      <c r="J14">
        <f>LOOKUP(F14,CHOOSE(D14,'M12'!$A$30:$B$35,'M55'!$A$30:$B$35,'M43'!$A$30:$B$35))</f>
        <v>0.01</v>
      </c>
      <c r="K14">
        <f>VLOOKUP(F14,CHOOSE(D14,'M12'!$A$30:$B$35,'M55'!$A$30:$B$35,'M43'!$A$30:$B$35),2)</f>
        <v>0.01</v>
      </c>
    </row>
    <row r="15" spans="1:11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1"/>
        <v>1296</v>
      </c>
      <c r="G15" s="6">
        <f ca="1" t="shared" si="2"/>
        <v>0.02</v>
      </c>
      <c r="H15">
        <f ca="1" t="shared" si="3"/>
        <v>0.02</v>
      </c>
      <c r="I15">
        <f t="shared" si="0"/>
        <v>0.02</v>
      </c>
      <c r="J15">
        <f>LOOKUP(F15,CHOOSE(D15,'M12'!$A$30:$B$35,'M55'!$A$30:$B$35,'M43'!$A$30:$B$35))</f>
        <v>0.02</v>
      </c>
      <c r="K15">
        <f>VLOOKUP(F15,CHOOSE(D15,'M12'!$A$30:$B$35,'M55'!$A$30:$B$35,'M43'!$A$30:$B$35),2)</f>
        <v>0.02</v>
      </c>
    </row>
    <row r="16" spans="1:11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1"/>
        <v>345</v>
      </c>
      <c r="G16" s="6">
        <f ca="1" t="shared" si="2"/>
        <v>0.005</v>
      </c>
      <c r="H16">
        <f ca="1" t="shared" si="3"/>
        <v>0.005</v>
      </c>
      <c r="I16">
        <f t="shared" si="0"/>
        <v>0.005</v>
      </c>
      <c r="J16">
        <f>LOOKUP(F16,CHOOSE(D16,'M12'!$A$30:$B$35,'M55'!$A$30:$B$35,'M43'!$A$30:$B$35))</f>
        <v>0.005</v>
      </c>
      <c r="K16">
        <f>VLOOKUP(F16,CHOOSE(D16,'M12'!$A$30:$B$35,'M55'!$A$30:$B$35,'M43'!$A$30:$B$35),2)</f>
        <v>0.005</v>
      </c>
    </row>
    <row r="17" spans="1:11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1"/>
        <v>1620</v>
      </c>
      <c r="G17" s="6">
        <f ca="1" t="shared" si="2"/>
        <v>0.03</v>
      </c>
      <c r="H17">
        <f ca="1" t="shared" si="3"/>
        <v>0.03</v>
      </c>
      <c r="I17">
        <f t="shared" si="0"/>
        <v>0.03</v>
      </c>
      <c r="J17">
        <f>LOOKUP(F17,CHOOSE(D17,'M12'!$A$30:$B$35,'M55'!$A$30:$B$35,'M43'!$A$30:$B$35))</f>
        <v>0.03</v>
      </c>
      <c r="K17">
        <f>VLOOKUP(F17,CHOOSE(D17,'M12'!$A$30:$B$35,'M55'!$A$30:$B$35,'M43'!$A$30:$B$35),2)</f>
        <v>0.03</v>
      </c>
    </row>
    <row r="18" spans="1:11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1"/>
        <v>324</v>
      </c>
      <c r="G18" s="6">
        <f ca="1" t="shared" si="2"/>
        <v>0.01</v>
      </c>
      <c r="H18">
        <f ca="1" t="shared" si="3"/>
        <v>0.01</v>
      </c>
      <c r="I18">
        <f t="shared" si="0"/>
        <v>0.01</v>
      </c>
      <c r="J18">
        <f>LOOKUP(F18,CHOOSE(D18,'M12'!$A$30:$B$35,'M55'!$A$30:$B$35,'M43'!$A$30:$B$35))</f>
        <v>0.01</v>
      </c>
      <c r="K18">
        <f>VLOOKUP(F18,CHOOSE(D18,'M12'!$A$30:$B$35,'M55'!$A$30:$B$35,'M43'!$A$30:$B$35),2)</f>
        <v>0.01</v>
      </c>
    </row>
    <row r="19" spans="1:11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1"/>
        <v>690</v>
      </c>
      <c r="G19" s="6">
        <f ca="1" t="shared" si="2"/>
        <v>0.01</v>
      </c>
      <c r="H19">
        <f ca="1" t="shared" si="3"/>
        <v>0.01</v>
      </c>
      <c r="I19">
        <f t="shared" si="0"/>
        <v>0.01</v>
      </c>
      <c r="J19">
        <f>LOOKUP(F19,CHOOSE(D19,'M12'!$A$30:$B$35,'M55'!$A$30:$B$35,'M43'!$A$30:$B$35))</f>
        <v>0.01</v>
      </c>
      <c r="K19">
        <f>VLOOKUP(F19,CHOOSE(D19,'M12'!$A$30:$B$35,'M55'!$A$30:$B$35,'M43'!$A$30:$B$35),2)</f>
        <v>0.01</v>
      </c>
    </row>
    <row r="20" spans="1:11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1"/>
        <v>1134</v>
      </c>
      <c r="G20" s="6">
        <f ca="1" t="shared" si="2"/>
        <v>0.02</v>
      </c>
      <c r="H20">
        <f ca="1" t="shared" si="3"/>
        <v>0.02</v>
      </c>
      <c r="I20">
        <f t="shared" si="0"/>
        <v>0.02</v>
      </c>
      <c r="J20">
        <f>LOOKUP(F20,CHOOSE(D20,'M12'!$A$30:$B$35,'M55'!$A$30:$B$35,'M43'!$A$30:$B$35))</f>
        <v>0.02</v>
      </c>
      <c r="K20">
        <f>VLOOKUP(F20,CHOOSE(D20,'M12'!$A$30:$B$35,'M55'!$A$30:$B$35,'M43'!$A$30:$B$35),2)</f>
        <v>0.02</v>
      </c>
    </row>
    <row r="21" spans="1:11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1"/>
        <v>6600</v>
      </c>
      <c r="G21" s="6">
        <f ca="1" t="shared" si="2"/>
        <v>0.06</v>
      </c>
      <c r="H21">
        <f ca="1" t="shared" si="3"/>
        <v>0.06</v>
      </c>
      <c r="I21">
        <f t="shared" si="0"/>
        <v>0.06</v>
      </c>
      <c r="J21">
        <f>LOOKUP(F21,CHOOSE(D21,'M12'!$A$30:$B$35,'M55'!$A$30:$B$35,'M43'!$A$30:$B$35))</f>
        <v>0.06</v>
      </c>
      <c r="K21">
        <f>VLOOKUP(F21,CHOOSE(D21,'M12'!$A$30:$B$35,'M55'!$A$30:$B$35,'M43'!$A$30:$B$35),2)</f>
        <v>0.06</v>
      </c>
    </row>
    <row r="22" spans="1:11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1"/>
        <v>648</v>
      </c>
      <c r="G22" s="6">
        <f ca="1" t="shared" si="2"/>
        <v>0.01</v>
      </c>
      <c r="H22">
        <f ca="1" t="shared" si="3"/>
        <v>0.01</v>
      </c>
      <c r="I22">
        <f t="shared" si="0"/>
        <v>0.01</v>
      </c>
      <c r="J22">
        <f>LOOKUP(F22,CHOOSE(D22,'M12'!$A$30:$B$35,'M55'!$A$30:$B$35,'M43'!$A$30:$B$35))</f>
        <v>0.01</v>
      </c>
      <c r="K22">
        <f>VLOOKUP(F22,CHOOSE(D22,'M12'!$A$30:$B$35,'M55'!$A$30:$B$35,'M43'!$A$30:$B$35),2)</f>
        <v>0.01</v>
      </c>
    </row>
    <row r="23" spans="1:11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1"/>
        <v>1035</v>
      </c>
      <c r="G23" s="6">
        <f ca="1" t="shared" si="2"/>
        <v>0.01</v>
      </c>
      <c r="H23">
        <f ca="1" t="shared" si="3"/>
        <v>0.01</v>
      </c>
      <c r="I23">
        <f t="shared" si="0"/>
        <v>0.01</v>
      </c>
      <c r="J23">
        <f>LOOKUP(F23,CHOOSE(D23,'M12'!$A$30:$B$35,'M55'!$A$30:$B$35,'M43'!$A$30:$B$35))</f>
        <v>0.01</v>
      </c>
      <c r="K23">
        <f>VLOOKUP(F23,CHOOSE(D23,'M12'!$A$30:$B$35,'M55'!$A$30:$B$35,'M43'!$A$30:$B$35),2)</f>
        <v>0.01</v>
      </c>
    </row>
    <row r="24" spans="1:11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1"/>
        <v>9240</v>
      </c>
      <c r="G24" s="6">
        <f ca="1" t="shared" si="2"/>
        <v>0.06</v>
      </c>
      <c r="H24">
        <f ca="1" t="shared" si="3"/>
        <v>0.06</v>
      </c>
      <c r="I24">
        <f t="shared" si="0"/>
        <v>0.06</v>
      </c>
      <c r="J24">
        <f>LOOKUP(F24,CHOOSE(D24,'M12'!$A$30:$B$35,'M55'!$A$30:$B$35,'M43'!$A$30:$B$35))</f>
        <v>0.06</v>
      </c>
      <c r="K24">
        <f>VLOOKUP(F24,CHOOSE(D24,'M12'!$A$30:$B$35,'M55'!$A$30:$B$35,'M43'!$A$30:$B$35),2)</f>
        <v>0.06</v>
      </c>
    </row>
    <row r="25" spans="1:11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1"/>
        <v>13200</v>
      </c>
      <c r="G25" s="6">
        <f ca="1" t="shared" si="2"/>
        <v>0.08</v>
      </c>
      <c r="H25">
        <f ca="1" t="shared" si="3"/>
        <v>0.08</v>
      </c>
      <c r="I25">
        <f t="shared" si="0"/>
        <v>0.08</v>
      </c>
      <c r="J25">
        <f>LOOKUP(F25,CHOOSE(D25,'M12'!$A$30:$B$35,'M55'!$A$30:$B$35,'M43'!$A$30:$B$35))</f>
        <v>0.08</v>
      </c>
      <c r="K25">
        <f>VLOOKUP(F25,CHOOSE(D25,'M12'!$A$30:$B$35,'M55'!$A$30:$B$35,'M43'!$A$30:$B$35),2)</f>
        <v>0.08</v>
      </c>
    </row>
    <row r="26" spans="1:11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1"/>
        <v>1620</v>
      </c>
      <c r="G26" s="6">
        <f ca="1" t="shared" si="2"/>
        <v>0.03</v>
      </c>
      <c r="H26">
        <f ca="1" t="shared" si="3"/>
        <v>0.03</v>
      </c>
      <c r="I26">
        <f t="shared" si="0"/>
        <v>0.03</v>
      </c>
      <c r="J26">
        <f>LOOKUP(F26,CHOOSE(D26,'M12'!$A$30:$B$35,'M55'!$A$30:$B$35,'M43'!$A$30:$B$35))</f>
        <v>0.03</v>
      </c>
      <c r="K26">
        <f>VLOOKUP(F26,CHOOSE(D26,'M12'!$A$30:$B$35,'M55'!$A$30:$B$35,'M43'!$A$30:$B$35),2)</f>
        <v>0.03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B35"/>
  <sheetViews>
    <sheetView zoomScale="175" zoomScaleNormal="17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1000</v>
      </c>
      <c r="B3" s="4">
        <v>0.02</v>
      </c>
    </row>
    <row r="4" spans="1:2" ht="15">
      <c r="A4" s="1">
        <v>2000</v>
      </c>
      <c r="B4" s="4">
        <v>0.04</v>
      </c>
    </row>
    <row r="5" spans="1:2" ht="15">
      <c r="A5" s="1">
        <v>5000</v>
      </c>
      <c r="B5" s="4">
        <v>0.06</v>
      </c>
    </row>
    <row r="6" spans="1:2" ht="15">
      <c r="A6" s="1">
        <v>10000</v>
      </c>
      <c r="B6" s="4">
        <v>0.08</v>
      </c>
    </row>
    <row r="7" spans="1:2" ht="15">
      <c r="A7" s="1">
        <v>15000</v>
      </c>
      <c r="B7" s="4">
        <v>0.1</v>
      </c>
    </row>
    <row r="30" spans="1:2" ht="15">
      <c r="A30" s="1">
        <v>0</v>
      </c>
      <c r="B30" s="4">
        <v>0</v>
      </c>
    </row>
    <row r="31" spans="1:2" ht="15">
      <c r="A31" s="1">
        <v>1000</v>
      </c>
      <c r="B31" s="4">
        <v>0.02</v>
      </c>
    </row>
    <row r="32" spans="1:2" ht="15">
      <c r="A32" s="1">
        <v>2000</v>
      </c>
      <c r="B32" s="4">
        <v>0.04</v>
      </c>
    </row>
    <row r="33" spans="1:2" ht="15">
      <c r="A33" s="1">
        <v>5000</v>
      </c>
      <c r="B33" s="4">
        <v>0.06</v>
      </c>
    </row>
    <row r="34" spans="1:2" ht="15">
      <c r="A34" s="1">
        <v>10000</v>
      </c>
      <c r="B34" s="4">
        <v>0.08</v>
      </c>
    </row>
    <row r="35" spans="1:2" ht="15">
      <c r="A35" s="1">
        <v>15000</v>
      </c>
      <c r="B35" s="4">
        <v>0.1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B35"/>
  <sheetViews>
    <sheetView zoomScale="205" zoomScaleNormal="20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200</v>
      </c>
      <c r="B3" s="4">
        <v>0.01</v>
      </c>
    </row>
    <row r="4" spans="1:2" ht="15">
      <c r="A4" s="1">
        <v>700</v>
      </c>
      <c r="B4" s="4">
        <v>0.02</v>
      </c>
    </row>
    <row r="5" spans="1:2" ht="15">
      <c r="A5" s="1">
        <v>1500</v>
      </c>
      <c r="B5" s="4">
        <v>0.03</v>
      </c>
    </row>
    <row r="6" spans="1:2" ht="15">
      <c r="A6" s="1">
        <v>3000</v>
      </c>
      <c r="B6" s="4">
        <v>0.04</v>
      </c>
    </row>
    <row r="7" spans="1:2" ht="15">
      <c r="A7" s="1">
        <v>6000</v>
      </c>
      <c r="B7" s="4">
        <v>0.05</v>
      </c>
    </row>
    <row r="30" spans="1:2" ht="15">
      <c r="A30" s="1">
        <v>0</v>
      </c>
      <c r="B30" s="4">
        <v>0</v>
      </c>
    </row>
    <row r="31" spans="1:2" ht="15">
      <c r="A31" s="1">
        <v>200</v>
      </c>
      <c r="B31" s="4">
        <v>0.01</v>
      </c>
    </row>
    <row r="32" spans="1:2" ht="15">
      <c r="A32" s="1">
        <v>700</v>
      </c>
      <c r="B32" s="4">
        <v>0.02</v>
      </c>
    </row>
    <row r="33" spans="1:2" ht="15">
      <c r="A33" s="1">
        <v>1500</v>
      </c>
      <c r="B33" s="4">
        <v>0.03</v>
      </c>
    </row>
    <row r="34" spans="1:2" ht="15">
      <c r="A34" s="1">
        <v>3000</v>
      </c>
      <c r="B34" s="4">
        <v>0.04</v>
      </c>
    </row>
    <row r="35" spans="1:2" ht="15">
      <c r="A35" s="1">
        <v>6000</v>
      </c>
      <c r="B35" s="4">
        <v>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B35"/>
  <sheetViews>
    <sheetView zoomScale="205" zoomScaleNormal="20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100</v>
      </c>
      <c r="B3" s="4">
        <v>0.005</v>
      </c>
    </row>
    <row r="4" spans="1:2" ht="15">
      <c r="A4" s="1">
        <v>500</v>
      </c>
      <c r="B4" s="4">
        <v>0.01</v>
      </c>
    </row>
    <row r="5" spans="1:2" ht="15">
      <c r="A5" s="1">
        <v>1500</v>
      </c>
      <c r="B5" s="4">
        <v>0.015</v>
      </c>
    </row>
    <row r="6" spans="1:2" ht="15">
      <c r="A6" s="1">
        <v>2500</v>
      </c>
      <c r="B6" s="4">
        <v>0.02</v>
      </c>
    </row>
    <row r="7" spans="1:2" ht="15">
      <c r="A7" s="1">
        <v>5000</v>
      </c>
      <c r="B7" s="4">
        <v>0.025</v>
      </c>
    </row>
    <row r="30" spans="1:2" ht="15">
      <c r="A30" s="1">
        <v>0</v>
      </c>
      <c r="B30" s="4">
        <v>0</v>
      </c>
    </row>
    <row r="31" spans="1:2" ht="15">
      <c r="A31" s="1">
        <v>100</v>
      </c>
      <c r="B31" s="4">
        <v>0.005</v>
      </c>
    </row>
    <row r="32" spans="1:2" ht="15">
      <c r="A32" s="1">
        <v>500</v>
      </c>
      <c r="B32" s="4">
        <v>0.01</v>
      </c>
    </row>
    <row r="33" spans="1:2" ht="15">
      <c r="A33" s="1">
        <v>1500</v>
      </c>
      <c r="B33" s="4">
        <v>0.015</v>
      </c>
    </row>
    <row r="34" spans="1:2" ht="15">
      <c r="A34" s="1">
        <v>2500</v>
      </c>
      <c r="B34" s="4">
        <v>0.02</v>
      </c>
    </row>
    <row r="35" spans="1:2" ht="15">
      <c r="A35" s="1">
        <v>5000</v>
      </c>
      <c r="B35" s="4">
        <v>0.025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26"/>
  <sheetViews>
    <sheetView zoomScale="115" zoomScaleNormal="115" zoomScalePageLayoutView="0" workbookViewId="0" topLeftCell="D1">
      <selection activeCell="G5" sqref="G5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4" max="4" width="16.8515625" style="0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15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7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11">
        <f ca="1">VLOOKUP(F5,INDIRECT(CHOOSE(D5,"M12","M55","M43")&amp;"!A1:B7"),2)</f>
        <v>0.01</v>
      </c>
    </row>
    <row r="6" spans="1:7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0" ref="F6:F26">E6*B6</f>
        <v>7920</v>
      </c>
      <c r="G6" s="11">
        <f aca="true" ca="1" t="shared" si="1" ref="G6:G26">VLOOKUP(F6,INDIRECT(CHOOSE(D6,"M12","M55","M43")&amp;"!A1:B7"),2)</f>
        <v>0.06</v>
      </c>
    </row>
    <row r="7" spans="1:7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0"/>
        <v>5280</v>
      </c>
      <c r="G7" s="11">
        <f ca="1" t="shared" si="1"/>
        <v>0.06</v>
      </c>
    </row>
    <row r="8" spans="1:7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0"/>
        <v>920</v>
      </c>
      <c r="G8" s="11">
        <f ca="1" t="shared" si="1"/>
        <v>0.01</v>
      </c>
    </row>
    <row r="9" spans="1:7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0"/>
        <v>3960</v>
      </c>
      <c r="G9" s="11">
        <f ca="1" t="shared" si="1"/>
        <v>0.04</v>
      </c>
    </row>
    <row r="10" spans="1:7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0"/>
        <v>115</v>
      </c>
      <c r="G10" s="11">
        <f ca="1" t="shared" si="1"/>
        <v>0.005</v>
      </c>
    </row>
    <row r="11" spans="1:7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0"/>
        <v>9240</v>
      </c>
      <c r="G11" s="11">
        <f ca="1" t="shared" si="1"/>
        <v>0.06</v>
      </c>
    </row>
    <row r="12" spans="1:7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0"/>
        <v>1620</v>
      </c>
      <c r="G12" s="11">
        <f ca="1" t="shared" si="1"/>
        <v>0.03</v>
      </c>
    </row>
    <row r="13" spans="1:7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0"/>
        <v>13200</v>
      </c>
      <c r="G13" s="11">
        <f ca="1" t="shared" si="1"/>
        <v>0.08</v>
      </c>
    </row>
    <row r="14" spans="1:7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0"/>
        <v>690</v>
      </c>
      <c r="G14" s="11">
        <f ca="1" t="shared" si="1"/>
        <v>0.01</v>
      </c>
    </row>
    <row r="15" spans="1:7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0"/>
        <v>1296</v>
      </c>
      <c r="G15" s="11">
        <f ca="1" t="shared" si="1"/>
        <v>0.02</v>
      </c>
    </row>
    <row r="16" spans="1:7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0"/>
        <v>345</v>
      </c>
      <c r="G16" s="11">
        <f ca="1" t="shared" si="1"/>
        <v>0.005</v>
      </c>
    </row>
    <row r="17" spans="1:7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0"/>
        <v>1620</v>
      </c>
      <c r="G17" s="11">
        <f ca="1" t="shared" si="1"/>
        <v>0.03</v>
      </c>
    </row>
    <row r="18" spans="1:7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0"/>
        <v>324</v>
      </c>
      <c r="G18" s="11">
        <f ca="1" t="shared" si="1"/>
        <v>0.01</v>
      </c>
    </row>
    <row r="19" spans="1:7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0"/>
        <v>690</v>
      </c>
      <c r="G19" s="11">
        <f ca="1" t="shared" si="1"/>
        <v>0.01</v>
      </c>
    </row>
    <row r="20" spans="1:7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0"/>
        <v>1134</v>
      </c>
      <c r="G20" s="11">
        <f ca="1" t="shared" si="1"/>
        <v>0.02</v>
      </c>
    </row>
    <row r="21" spans="1:7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0"/>
        <v>6600</v>
      </c>
      <c r="G21" s="11">
        <f ca="1" t="shared" si="1"/>
        <v>0.06</v>
      </c>
    </row>
    <row r="22" spans="1:7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0"/>
        <v>648</v>
      </c>
      <c r="G22" s="11">
        <f ca="1" t="shared" si="1"/>
        <v>0.01</v>
      </c>
    </row>
    <row r="23" spans="1:7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0"/>
        <v>1035</v>
      </c>
      <c r="G23" s="11">
        <f ca="1" t="shared" si="1"/>
        <v>0.01</v>
      </c>
    </row>
    <row r="24" spans="1:7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0"/>
        <v>9240</v>
      </c>
      <c r="G24" s="11">
        <f ca="1" t="shared" si="1"/>
        <v>0.06</v>
      </c>
    </row>
    <row r="25" spans="1:7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0"/>
        <v>13200</v>
      </c>
      <c r="G25" s="11">
        <f ca="1" t="shared" si="1"/>
        <v>0.08</v>
      </c>
    </row>
    <row r="26" spans="1:7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0"/>
        <v>1620</v>
      </c>
      <c r="G26" s="11">
        <f ca="1" t="shared" si="1"/>
        <v>0.03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G26"/>
  <sheetViews>
    <sheetView zoomScale="115" zoomScaleNormal="115" zoomScalePageLayoutView="0" workbookViewId="0" topLeftCell="D1">
      <selection activeCell="G5" sqref="G5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4" max="4" width="16.8515625" style="0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15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7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11">
        <f ca="1">VLOOKUP(F5,INDIRECT(C5),2)</f>
        <v>0.01</v>
      </c>
    </row>
    <row r="6" spans="1:7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0" ref="F6:F26">E6*B6</f>
        <v>7920</v>
      </c>
      <c r="G6" s="11">
        <f aca="true" ca="1" t="shared" si="1" ref="G6:G26">VLOOKUP(F6,INDIRECT(C6),2)</f>
        <v>0.06</v>
      </c>
    </row>
    <row r="7" spans="1:7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0"/>
        <v>5280</v>
      </c>
      <c r="G7" s="11">
        <f ca="1" t="shared" si="1"/>
        <v>0.06</v>
      </c>
    </row>
    <row r="8" spans="1:7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0"/>
        <v>920</v>
      </c>
      <c r="G8" s="11">
        <f ca="1" t="shared" si="1"/>
        <v>0.01</v>
      </c>
    </row>
    <row r="9" spans="1:7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0"/>
        <v>3960</v>
      </c>
      <c r="G9" s="11">
        <f ca="1" t="shared" si="1"/>
        <v>0.04</v>
      </c>
    </row>
    <row r="10" spans="1:7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0"/>
        <v>115</v>
      </c>
      <c r="G10" s="11">
        <f ca="1" t="shared" si="1"/>
        <v>0.005</v>
      </c>
    </row>
    <row r="11" spans="1:7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0"/>
        <v>9240</v>
      </c>
      <c r="G11" s="11">
        <f ca="1" t="shared" si="1"/>
        <v>0.06</v>
      </c>
    </row>
    <row r="12" spans="1:7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0"/>
        <v>1620</v>
      </c>
      <c r="G12" s="11">
        <f ca="1" t="shared" si="1"/>
        <v>0.03</v>
      </c>
    </row>
    <row r="13" spans="1:7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0"/>
        <v>13200</v>
      </c>
      <c r="G13" s="11">
        <f ca="1" t="shared" si="1"/>
        <v>0.08</v>
      </c>
    </row>
    <row r="14" spans="1:7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0"/>
        <v>690</v>
      </c>
      <c r="G14" s="11">
        <f ca="1" t="shared" si="1"/>
        <v>0.01</v>
      </c>
    </row>
    <row r="15" spans="1:7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0"/>
        <v>1296</v>
      </c>
      <c r="G15" s="11">
        <f ca="1" t="shared" si="1"/>
        <v>0.02</v>
      </c>
    </row>
    <row r="16" spans="1:7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0"/>
        <v>345</v>
      </c>
      <c r="G16" s="11">
        <f ca="1" t="shared" si="1"/>
        <v>0.005</v>
      </c>
    </row>
    <row r="17" spans="1:7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0"/>
        <v>1620</v>
      </c>
      <c r="G17" s="11">
        <f ca="1" t="shared" si="1"/>
        <v>0.03</v>
      </c>
    </row>
    <row r="18" spans="1:7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0"/>
        <v>324</v>
      </c>
      <c r="G18" s="11">
        <f ca="1" t="shared" si="1"/>
        <v>0.01</v>
      </c>
    </row>
    <row r="19" spans="1:7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0"/>
        <v>690</v>
      </c>
      <c r="G19" s="11">
        <f ca="1" t="shared" si="1"/>
        <v>0.01</v>
      </c>
    </row>
    <row r="20" spans="1:7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0"/>
        <v>1134</v>
      </c>
      <c r="G20" s="11">
        <f ca="1" t="shared" si="1"/>
        <v>0.02</v>
      </c>
    </row>
    <row r="21" spans="1:7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0"/>
        <v>6600</v>
      </c>
      <c r="G21" s="11">
        <f ca="1" t="shared" si="1"/>
        <v>0.06</v>
      </c>
    </row>
    <row r="22" spans="1:7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0"/>
        <v>648</v>
      </c>
      <c r="G22" s="11">
        <f ca="1" t="shared" si="1"/>
        <v>0.01</v>
      </c>
    </row>
    <row r="23" spans="1:7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0"/>
        <v>1035</v>
      </c>
      <c r="G23" s="11">
        <f ca="1" t="shared" si="1"/>
        <v>0.01</v>
      </c>
    </row>
    <row r="24" spans="1:7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0"/>
        <v>9240</v>
      </c>
      <c r="G24" s="11">
        <f ca="1" t="shared" si="1"/>
        <v>0.06</v>
      </c>
    </row>
    <row r="25" spans="1:7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0"/>
        <v>13200</v>
      </c>
      <c r="G25" s="11">
        <f ca="1" t="shared" si="1"/>
        <v>0.08</v>
      </c>
    </row>
    <row r="26" spans="1:7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0"/>
        <v>1620</v>
      </c>
      <c r="G26" s="11">
        <f ca="1" t="shared" si="1"/>
        <v>0.03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G26"/>
  <sheetViews>
    <sheetView zoomScalePageLayoutView="0" workbookViewId="0" topLeftCell="B1">
      <selection activeCell="G10" sqref="G10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30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7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6">
        <f>VLOOKUP(F5,CHOOSE(D5,'M12'!$A$2:$B$7,'M55'!$A$2:$B$7,'M43'!$A$2:$B$7),2)</f>
        <v>0.01</v>
      </c>
    </row>
    <row r="6" spans="1:7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0" ref="F6:F26">E6*B6</f>
        <v>7920</v>
      </c>
      <c r="G6" s="6">
        <f>VLOOKUP(F6,CHOOSE(D6,'M12'!$A$2:$B$7,'M55'!$A$2:$B$7,'M43'!$A$2:$B$7),2)</f>
        <v>0.06</v>
      </c>
    </row>
    <row r="7" spans="1:7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0"/>
        <v>5280</v>
      </c>
      <c r="G7" s="6">
        <f>VLOOKUP(F7,CHOOSE(D7,'M12'!$A$2:$B$7,'M55'!$A$2:$B$7,'M43'!$A$2:$B$7),2)</f>
        <v>0.06</v>
      </c>
    </row>
    <row r="8" spans="1:7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0"/>
        <v>920</v>
      </c>
      <c r="G8" s="6">
        <f>VLOOKUP(F8,CHOOSE(D8,'M12'!$A$2:$B$7,'M55'!$A$2:$B$7,'M43'!$A$2:$B$7),2)</f>
        <v>0.01</v>
      </c>
    </row>
    <row r="9" spans="1:7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0"/>
        <v>3960</v>
      </c>
      <c r="G9" s="6">
        <f>VLOOKUP(F9,CHOOSE(D9,'M12'!$A$2:$B$7,'M55'!$A$2:$B$7,'M43'!$A$2:$B$7),2)</f>
        <v>0.04</v>
      </c>
    </row>
    <row r="10" spans="1:7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0"/>
        <v>115</v>
      </c>
      <c r="G10" s="6">
        <f>VLOOKUP(F10,CHOOSE(D10,'M12'!$A$2:$B$7,'M55'!$A$2:$B$7,'M43'!$A$2:$B$7),2)</f>
        <v>0.005</v>
      </c>
    </row>
    <row r="11" spans="1:7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0"/>
        <v>9240</v>
      </c>
      <c r="G11" s="6">
        <f>VLOOKUP(F11,CHOOSE(D11,'M12'!$A$2:$B$7,'M55'!$A$2:$B$7,'M43'!$A$2:$B$7),2)</f>
        <v>0.06</v>
      </c>
    </row>
    <row r="12" spans="1:7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0"/>
        <v>1620</v>
      </c>
      <c r="G12" s="6">
        <f>VLOOKUP(F12,CHOOSE(D12,'M12'!$A$2:$B$7,'M55'!$A$2:$B$7,'M43'!$A$2:$B$7),2)</f>
        <v>0.03</v>
      </c>
    </row>
    <row r="13" spans="1:7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0"/>
        <v>13200</v>
      </c>
      <c r="G13" s="6">
        <f>VLOOKUP(F13,CHOOSE(D13,'M12'!$A$2:$B$7,'M55'!$A$2:$B$7,'M43'!$A$2:$B$7),2)</f>
        <v>0.08</v>
      </c>
    </row>
    <row r="14" spans="1:7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0"/>
        <v>690</v>
      </c>
      <c r="G14" s="6">
        <f>VLOOKUP(F14,CHOOSE(D14,'M12'!$A$2:$B$7,'M55'!$A$2:$B$7,'M43'!$A$2:$B$7),2)</f>
        <v>0.01</v>
      </c>
    </row>
    <row r="15" spans="1:7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0"/>
        <v>1296</v>
      </c>
      <c r="G15" s="6">
        <f>VLOOKUP(F15,CHOOSE(D15,'M12'!$A$2:$B$7,'M55'!$A$2:$B$7,'M43'!$A$2:$B$7),2)</f>
        <v>0.02</v>
      </c>
    </row>
    <row r="16" spans="1:7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0"/>
        <v>345</v>
      </c>
      <c r="G16" s="6">
        <f>VLOOKUP(F16,CHOOSE(D16,'M12'!$A$2:$B$7,'M55'!$A$2:$B$7,'M43'!$A$2:$B$7),2)</f>
        <v>0.005</v>
      </c>
    </row>
    <row r="17" spans="1:7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0"/>
        <v>1620</v>
      </c>
      <c r="G17" s="6">
        <f>VLOOKUP(F17,CHOOSE(D17,'M12'!$A$2:$B$7,'M55'!$A$2:$B$7,'M43'!$A$2:$B$7),2)</f>
        <v>0.03</v>
      </c>
    </row>
    <row r="18" spans="1:7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0"/>
        <v>324</v>
      </c>
      <c r="G18" s="6">
        <f>VLOOKUP(F18,CHOOSE(D18,'M12'!$A$2:$B$7,'M55'!$A$2:$B$7,'M43'!$A$2:$B$7),2)</f>
        <v>0.01</v>
      </c>
    </row>
    <row r="19" spans="1:7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0"/>
        <v>690</v>
      </c>
      <c r="G19" s="6">
        <f>VLOOKUP(F19,CHOOSE(D19,'M12'!$A$2:$B$7,'M55'!$A$2:$B$7,'M43'!$A$2:$B$7),2)</f>
        <v>0.01</v>
      </c>
    </row>
    <row r="20" spans="1:7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0"/>
        <v>1134</v>
      </c>
      <c r="G20" s="6">
        <f>VLOOKUP(F20,CHOOSE(D20,'M12'!$A$2:$B$7,'M55'!$A$2:$B$7,'M43'!$A$2:$B$7),2)</f>
        <v>0.02</v>
      </c>
    </row>
    <row r="21" spans="1:7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0"/>
        <v>6600</v>
      </c>
      <c r="G21" s="6">
        <f>VLOOKUP(F21,CHOOSE(D21,'M12'!$A$2:$B$7,'M55'!$A$2:$B$7,'M43'!$A$2:$B$7),2)</f>
        <v>0.06</v>
      </c>
    </row>
    <row r="22" spans="1:7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0"/>
        <v>648</v>
      </c>
      <c r="G22" s="6">
        <f>VLOOKUP(F22,CHOOSE(D22,'M12'!$A$2:$B$7,'M55'!$A$2:$B$7,'M43'!$A$2:$B$7),2)</f>
        <v>0.01</v>
      </c>
    </row>
    <row r="23" spans="1:7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0"/>
        <v>1035</v>
      </c>
      <c r="G23" s="6">
        <f>VLOOKUP(F23,CHOOSE(D23,'M12'!$A$2:$B$7,'M55'!$A$2:$B$7,'M43'!$A$2:$B$7),2)</f>
        <v>0.01</v>
      </c>
    </row>
    <row r="24" spans="1:7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0"/>
        <v>9240</v>
      </c>
      <c r="G24" s="6">
        <f>VLOOKUP(F24,CHOOSE(D24,'M12'!$A$2:$B$7,'M55'!$A$2:$B$7,'M43'!$A$2:$B$7),2)</f>
        <v>0.06</v>
      </c>
    </row>
    <row r="25" spans="1:7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0"/>
        <v>13200</v>
      </c>
      <c r="G25" s="6">
        <f>VLOOKUP(F25,CHOOSE(D25,'M12'!$A$2:$B$7,'M55'!$A$2:$B$7,'M43'!$A$2:$B$7),2)</f>
        <v>0.08</v>
      </c>
    </row>
    <row r="26" spans="1:7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0"/>
        <v>1620</v>
      </c>
      <c r="G26" s="6">
        <f>VLOOKUP(F26,CHOOSE(D26,'M12'!$A$2:$B$7,'M55'!$A$2:$B$7,'M43'!$A$2:$B$7),2)</f>
        <v>0.03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G26"/>
  <sheetViews>
    <sheetView zoomScalePageLayoutView="0" workbookViewId="0" topLeftCell="B1">
      <selection activeCell="G5" sqref="G5"/>
    </sheetView>
  </sheetViews>
  <sheetFormatPr defaultColWidth="9.140625" defaultRowHeight="15"/>
  <cols>
    <col min="1" max="1" width="10.7109375" style="0" bestFit="1" customWidth="1"/>
    <col min="2" max="2" width="5.7109375" style="0" bestFit="1" customWidth="1"/>
    <col min="3" max="3" width="10.57421875" style="0" bestFit="1" customWidth="1"/>
    <col min="5" max="5" width="9.8515625" style="0" bestFit="1" customWidth="1"/>
    <col min="6" max="6" width="10.8515625" style="0" bestFit="1" customWidth="1"/>
    <col min="7" max="7" width="29.421875" style="0" bestFit="1" customWidth="1"/>
  </cols>
  <sheetData>
    <row r="2" spans="1:7" ht="30">
      <c r="A2" s="9" t="s">
        <v>11</v>
      </c>
      <c r="B2" s="10"/>
      <c r="C2" s="10"/>
      <c r="D2" s="10"/>
      <c r="E2" s="10"/>
      <c r="F2" s="10"/>
      <c r="G2" s="10"/>
    </row>
    <row r="4" spans="1:7" ht="30">
      <c r="A4" s="8" t="s">
        <v>0</v>
      </c>
      <c r="B4" s="8" t="s">
        <v>4</v>
      </c>
      <c r="C4" s="8" t="s">
        <v>2</v>
      </c>
      <c r="D4" s="8" t="s">
        <v>10</v>
      </c>
      <c r="E4" s="8" t="s">
        <v>5</v>
      </c>
      <c r="F4" s="8" t="s">
        <v>1</v>
      </c>
      <c r="G4" s="8" t="s">
        <v>6</v>
      </c>
    </row>
    <row r="5" spans="1:7" ht="15">
      <c r="A5" s="2">
        <v>40165</v>
      </c>
      <c r="B5" s="1">
        <v>9</v>
      </c>
      <c r="C5" s="7" t="s">
        <v>7</v>
      </c>
      <c r="D5" s="3">
        <f>VLOOKUP(C5,{"Machine43",3;"Machine12",1;"Machine55",2},2,0)</f>
        <v>3</v>
      </c>
      <c r="E5" s="7">
        <f>VLOOKUP(C5,{"Machine43",115;"Machine12",1320;"Machine55",162},2,0)</f>
        <v>115</v>
      </c>
      <c r="F5" s="7">
        <f>E5*B5</f>
        <v>1035</v>
      </c>
      <c r="G5" s="6">
        <f aca="true" t="shared" si="0" ref="G5:G26">VLOOKUP(F5,CHOOSE(D5,Machine12,Machine55,Machine43),2)</f>
        <v>0.01</v>
      </c>
    </row>
    <row r="6" spans="1:7" ht="15">
      <c r="A6" s="2">
        <v>40163</v>
      </c>
      <c r="B6" s="1">
        <v>6</v>
      </c>
      <c r="C6" s="7" t="s">
        <v>8</v>
      </c>
      <c r="D6" s="3">
        <f>VLOOKUP(C6,{"Machine43",3;"Machine12",1;"Machine55",2},2,0)</f>
        <v>1</v>
      </c>
      <c r="E6" s="7">
        <f>VLOOKUP(C6,{"Machine43",115;"Machine12",1320;"Machine55",162},2,0)</f>
        <v>1320</v>
      </c>
      <c r="F6" s="7">
        <f aca="true" t="shared" si="1" ref="F6:F26">E6*B6</f>
        <v>7920</v>
      </c>
      <c r="G6" s="6">
        <f t="shared" si="0"/>
        <v>0.06</v>
      </c>
    </row>
    <row r="7" spans="1:7" ht="15">
      <c r="A7" s="2">
        <v>40164</v>
      </c>
      <c r="B7" s="1">
        <v>4</v>
      </c>
      <c r="C7" s="7" t="s">
        <v>8</v>
      </c>
      <c r="D7" s="3">
        <f>VLOOKUP(C7,{"Machine43",3;"Machine12",1;"Machine55",2},2,0)</f>
        <v>1</v>
      </c>
      <c r="E7" s="7">
        <f>VLOOKUP(C7,{"Machine43",115;"Machine12",1320;"Machine55",162},2,0)</f>
        <v>1320</v>
      </c>
      <c r="F7" s="7">
        <f t="shared" si="1"/>
        <v>5280</v>
      </c>
      <c r="G7" s="6">
        <f t="shared" si="0"/>
        <v>0.06</v>
      </c>
    </row>
    <row r="8" spans="1:7" ht="15">
      <c r="A8" s="2">
        <v>40163</v>
      </c>
      <c r="B8" s="1">
        <v>8</v>
      </c>
      <c r="C8" s="7" t="s">
        <v>7</v>
      </c>
      <c r="D8" s="3">
        <f>VLOOKUP(C8,{"Machine43",3;"Machine12",1;"Machine55",2},2,0)</f>
        <v>3</v>
      </c>
      <c r="E8" s="7">
        <f>VLOOKUP(C8,{"Machine43",115;"Machine12",1320;"Machine55",162},2,0)</f>
        <v>115</v>
      </c>
      <c r="F8" s="7">
        <f t="shared" si="1"/>
        <v>920</v>
      </c>
      <c r="G8" s="6">
        <f t="shared" si="0"/>
        <v>0.01</v>
      </c>
    </row>
    <row r="9" spans="1:7" ht="15">
      <c r="A9" s="2">
        <v>40165</v>
      </c>
      <c r="B9" s="1">
        <v>3</v>
      </c>
      <c r="C9" s="7" t="s">
        <v>8</v>
      </c>
      <c r="D9" s="3">
        <f>VLOOKUP(C9,{"Machine43",3;"Machine12",1;"Machine55",2},2,0)</f>
        <v>1</v>
      </c>
      <c r="E9" s="7">
        <f>VLOOKUP(C9,{"Machine43",115;"Machine12",1320;"Machine55",162},2,0)</f>
        <v>1320</v>
      </c>
      <c r="F9" s="7">
        <f t="shared" si="1"/>
        <v>3960</v>
      </c>
      <c r="G9" s="6">
        <f t="shared" si="0"/>
        <v>0.04</v>
      </c>
    </row>
    <row r="10" spans="1:7" ht="15">
      <c r="A10" s="2">
        <v>40165</v>
      </c>
      <c r="B10" s="1">
        <v>1</v>
      </c>
      <c r="C10" s="7" t="s">
        <v>7</v>
      </c>
      <c r="D10" s="3">
        <f>VLOOKUP(C10,{"Machine43",3;"Machine12",1;"Machine55",2},2,0)</f>
        <v>3</v>
      </c>
      <c r="E10" s="7">
        <f>VLOOKUP(C10,{"Machine43",115;"Machine12",1320;"Machine55",162},2,0)</f>
        <v>115</v>
      </c>
      <c r="F10" s="7">
        <f t="shared" si="1"/>
        <v>115</v>
      </c>
      <c r="G10" s="6">
        <f t="shared" si="0"/>
        <v>0.005</v>
      </c>
    </row>
    <row r="11" spans="1:7" ht="15">
      <c r="A11" s="2">
        <v>40165</v>
      </c>
      <c r="B11" s="1">
        <v>7</v>
      </c>
      <c r="C11" s="7" t="s">
        <v>8</v>
      </c>
      <c r="D11" s="3">
        <f>VLOOKUP(C11,{"Machine43",3;"Machine12",1;"Machine55",2},2,0)</f>
        <v>1</v>
      </c>
      <c r="E11" s="7">
        <f>VLOOKUP(C11,{"Machine43",115;"Machine12",1320;"Machine55",162},2,0)</f>
        <v>1320</v>
      </c>
      <c r="F11" s="7">
        <f t="shared" si="1"/>
        <v>9240</v>
      </c>
      <c r="G11" s="6">
        <f t="shared" si="0"/>
        <v>0.06</v>
      </c>
    </row>
    <row r="12" spans="1:7" ht="15">
      <c r="A12" s="2">
        <v>40163</v>
      </c>
      <c r="B12" s="1">
        <v>10</v>
      </c>
      <c r="C12" s="7" t="s">
        <v>9</v>
      </c>
      <c r="D12" s="3">
        <f>VLOOKUP(C12,{"Machine43",3;"Machine12",1;"Machine55",2},2,0)</f>
        <v>2</v>
      </c>
      <c r="E12" s="7">
        <f>VLOOKUP(C12,{"Machine43",115;"Machine12",1320;"Machine55",162},2,0)</f>
        <v>162</v>
      </c>
      <c r="F12" s="7">
        <f t="shared" si="1"/>
        <v>1620</v>
      </c>
      <c r="G12" s="6">
        <f t="shared" si="0"/>
        <v>0.03</v>
      </c>
    </row>
    <row r="13" spans="1:7" ht="15">
      <c r="A13" s="2">
        <v>40163</v>
      </c>
      <c r="B13" s="1">
        <v>10</v>
      </c>
      <c r="C13" s="7" t="s">
        <v>8</v>
      </c>
      <c r="D13" s="3">
        <f>VLOOKUP(C13,{"Machine43",3;"Machine12",1;"Machine55",2},2,0)</f>
        <v>1</v>
      </c>
      <c r="E13" s="7">
        <f>VLOOKUP(C13,{"Machine43",115;"Machine12",1320;"Machine55",162},2,0)</f>
        <v>1320</v>
      </c>
      <c r="F13" s="7">
        <f t="shared" si="1"/>
        <v>13200</v>
      </c>
      <c r="G13" s="6">
        <f t="shared" si="0"/>
        <v>0.08</v>
      </c>
    </row>
    <row r="14" spans="1:7" ht="15">
      <c r="A14" s="2">
        <v>40163</v>
      </c>
      <c r="B14" s="1">
        <v>6</v>
      </c>
      <c r="C14" s="7" t="s">
        <v>7</v>
      </c>
      <c r="D14" s="3">
        <f>VLOOKUP(C14,{"Machine43",3;"Machine12",1;"Machine55",2},2,0)</f>
        <v>3</v>
      </c>
      <c r="E14" s="7">
        <f>VLOOKUP(C14,{"Machine43",115;"Machine12",1320;"Machine55",162},2,0)</f>
        <v>115</v>
      </c>
      <c r="F14" s="7">
        <f t="shared" si="1"/>
        <v>690</v>
      </c>
      <c r="G14" s="6">
        <f t="shared" si="0"/>
        <v>0.01</v>
      </c>
    </row>
    <row r="15" spans="1:7" ht="15">
      <c r="A15" s="2">
        <v>40164</v>
      </c>
      <c r="B15" s="1">
        <v>8</v>
      </c>
      <c r="C15" s="7" t="s">
        <v>9</v>
      </c>
      <c r="D15" s="3">
        <f>VLOOKUP(C15,{"Machine43",3;"Machine12",1;"Machine55",2},2,0)</f>
        <v>2</v>
      </c>
      <c r="E15" s="7">
        <f>VLOOKUP(C15,{"Machine43",115;"Machine12",1320;"Machine55",162},2,0)</f>
        <v>162</v>
      </c>
      <c r="F15" s="7">
        <f t="shared" si="1"/>
        <v>1296</v>
      </c>
      <c r="G15" s="6">
        <f t="shared" si="0"/>
        <v>0.02</v>
      </c>
    </row>
    <row r="16" spans="1:7" ht="15">
      <c r="A16" s="2">
        <v>40165</v>
      </c>
      <c r="B16" s="1">
        <v>3</v>
      </c>
      <c r="C16" s="7" t="s">
        <v>7</v>
      </c>
      <c r="D16" s="3">
        <f>VLOOKUP(C16,{"Machine43",3;"Machine12",1;"Machine55",2},2,0)</f>
        <v>3</v>
      </c>
      <c r="E16" s="7">
        <f>VLOOKUP(C16,{"Machine43",115;"Machine12",1320;"Machine55",162},2,0)</f>
        <v>115</v>
      </c>
      <c r="F16" s="7">
        <f t="shared" si="1"/>
        <v>345</v>
      </c>
      <c r="G16" s="6">
        <f t="shared" si="0"/>
        <v>0.005</v>
      </c>
    </row>
    <row r="17" spans="1:7" ht="15">
      <c r="A17" s="2">
        <v>40163</v>
      </c>
      <c r="B17" s="1">
        <v>10</v>
      </c>
      <c r="C17" s="7" t="s">
        <v>9</v>
      </c>
      <c r="D17" s="3">
        <f>VLOOKUP(C17,{"Machine43",3;"Machine12",1;"Machine55",2},2,0)</f>
        <v>2</v>
      </c>
      <c r="E17" s="7">
        <f>VLOOKUP(C17,{"Machine43",115;"Machine12",1320;"Machine55",162},2,0)</f>
        <v>162</v>
      </c>
      <c r="F17" s="7">
        <f t="shared" si="1"/>
        <v>1620</v>
      </c>
      <c r="G17" s="6">
        <f t="shared" si="0"/>
        <v>0.03</v>
      </c>
    </row>
    <row r="18" spans="1:7" ht="15">
      <c r="A18" s="2">
        <v>40163</v>
      </c>
      <c r="B18" s="1">
        <v>2</v>
      </c>
      <c r="C18" s="7" t="s">
        <v>9</v>
      </c>
      <c r="D18" s="3">
        <f>VLOOKUP(C18,{"Machine43",3;"Machine12",1;"Machine55",2},2,0)</f>
        <v>2</v>
      </c>
      <c r="E18" s="7">
        <f>VLOOKUP(C18,{"Machine43",115;"Machine12",1320;"Machine55",162},2,0)</f>
        <v>162</v>
      </c>
      <c r="F18" s="7">
        <f t="shared" si="1"/>
        <v>324</v>
      </c>
      <c r="G18" s="6">
        <f t="shared" si="0"/>
        <v>0.01</v>
      </c>
    </row>
    <row r="19" spans="1:7" ht="15">
      <c r="A19" s="2">
        <v>40163</v>
      </c>
      <c r="B19" s="1">
        <v>6</v>
      </c>
      <c r="C19" s="7" t="s">
        <v>7</v>
      </c>
      <c r="D19" s="3">
        <f>VLOOKUP(C19,{"Machine43",3;"Machine12",1;"Machine55",2},2,0)</f>
        <v>3</v>
      </c>
      <c r="E19" s="7">
        <f>VLOOKUP(C19,{"Machine43",115;"Machine12",1320;"Machine55",162},2,0)</f>
        <v>115</v>
      </c>
      <c r="F19" s="7">
        <f t="shared" si="1"/>
        <v>690</v>
      </c>
      <c r="G19" s="6">
        <f t="shared" si="0"/>
        <v>0.01</v>
      </c>
    </row>
    <row r="20" spans="1:7" ht="15">
      <c r="A20" s="2">
        <v>40166</v>
      </c>
      <c r="B20" s="1">
        <v>7</v>
      </c>
      <c r="C20" s="7" t="s">
        <v>9</v>
      </c>
      <c r="D20" s="3">
        <f>VLOOKUP(C20,{"Machine43",3;"Machine12",1;"Machine55",2},2,0)</f>
        <v>2</v>
      </c>
      <c r="E20" s="7">
        <f>VLOOKUP(C20,{"Machine43",115;"Machine12",1320;"Machine55",162},2,0)</f>
        <v>162</v>
      </c>
      <c r="F20" s="7">
        <f t="shared" si="1"/>
        <v>1134</v>
      </c>
      <c r="G20" s="6">
        <f t="shared" si="0"/>
        <v>0.02</v>
      </c>
    </row>
    <row r="21" spans="1:7" ht="15">
      <c r="A21" s="2">
        <v>40163</v>
      </c>
      <c r="B21" s="1">
        <v>5</v>
      </c>
      <c r="C21" s="7" t="s">
        <v>8</v>
      </c>
      <c r="D21" s="3">
        <f>VLOOKUP(C21,{"Machine43",3;"Machine12",1;"Machine55",2},2,0)</f>
        <v>1</v>
      </c>
      <c r="E21" s="7">
        <f>VLOOKUP(C21,{"Machine43",115;"Machine12",1320;"Machine55",162},2,0)</f>
        <v>1320</v>
      </c>
      <c r="F21" s="7">
        <f t="shared" si="1"/>
        <v>6600</v>
      </c>
      <c r="G21" s="6">
        <f t="shared" si="0"/>
        <v>0.06</v>
      </c>
    </row>
    <row r="22" spans="1:7" ht="15">
      <c r="A22" s="2">
        <v>40166</v>
      </c>
      <c r="B22" s="1">
        <v>4</v>
      </c>
      <c r="C22" s="7" t="s">
        <v>9</v>
      </c>
      <c r="D22" s="3">
        <f>VLOOKUP(C22,{"Machine43",3;"Machine12",1;"Machine55",2},2,0)</f>
        <v>2</v>
      </c>
      <c r="E22" s="7">
        <f>VLOOKUP(C22,{"Machine43",115;"Machine12",1320;"Machine55",162},2,0)</f>
        <v>162</v>
      </c>
      <c r="F22" s="7">
        <f t="shared" si="1"/>
        <v>648</v>
      </c>
      <c r="G22" s="6">
        <f t="shared" si="0"/>
        <v>0.01</v>
      </c>
    </row>
    <row r="23" spans="1:7" ht="15">
      <c r="A23" s="2">
        <v>40166</v>
      </c>
      <c r="B23" s="1">
        <v>9</v>
      </c>
      <c r="C23" s="7" t="s">
        <v>7</v>
      </c>
      <c r="D23" s="3">
        <f>VLOOKUP(C23,{"Machine43",3;"Machine12",1;"Machine55",2},2,0)</f>
        <v>3</v>
      </c>
      <c r="E23" s="7">
        <f>VLOOKUP(C23,{"Machine43",115;"Machine12",1320;"Machine55",162},2,0)</f>
        <v>115</v>
      </c>
      <c r="F23" s="7">
        <f t="shared" si="1"/>
        <v>1035</v>
      </c>
      <c r="G23" s="6">
        <f t="shared" si="0"/>
        <v>0.01</v>
      </c>
    </row>
    <row r="24" spans="1:7" ht="15">
      <c r="A24" s="2">
        <v>40165</v>
      </c>
      <c r="B24" s="1">
        <v>7</v>
      </c>
      <c r="C24" s="7" t="s">
        <v>8</v>
      </c>
      <c r="D24" s="3">
        <f>VLOOKUP(C24,{"Machine43",3;"Machine12",1;"Machine55",2},2,0)</f>
        <v>1</v>
      </c>
      <c r="E24" s="7">
        <f>VLOOKUP(C24,{"Machine43",115;"Machine12",1320;"Machine55",162},2,0)</f>
        <v>1320</v>
      </c>
      <c r="F24" s="7">
        <f t="shared" si="1"/>
        <v>9240</v>
      </c>
      <c r="G24" s="6">
        <f t="shared" si="0"/>
        <v>0.06</v>
      </c>
    </row>
    <row r="25" spans="1:7" ht="15">
      <c r="A25" s="2">
        <v>40164</v>
      </c>
      <c r="B25" s="1">
        <v>10</v>
      </c>
      <c r="C25" s="7" t="s">
        <v>8</v>
      </c>
      <c r="D25" s="3">
        <f>VLOOKUP(C25,{"Machine43",3;"Machine12",1;"Machine55",2},2,0)</f>
        <v>1</v>
      </c>
      <c r="E25" s="7">
        <f>VLOOKUP(C25,{"Machine43",115;"Machine12",1320;"Machine55",162},2,0)</f>
        <v>1320</v>
      </c>
      <c r="F25" s="7">
        <f t="shared" si="1"/>
        <v>13200</v>
      </c>
      <c r="G25" s="6">
        <f t="shared" si="0"/>
        <v>0.08</v>
      </c>
    </row>
    <row r="26" spans="1:7" ht="15">
      <c r="A26" s="2">
        <v>40164</v>
      </c>
      <c r="B26" s="1">
        <v>10</v>
      </c>
      <c r="C26" s="7" t="s">
        <v>9</v>
      </c>
      <c r="D26" s="3">
        <f>VLOOKUP(C26,{"Machine43",3;"Machine12",1;"Machine55",2},2,0)</f>
        <v>2</v>
      </c>
      <c r="E26" s="7">
        <f>VLOOKUP(C26,{"Machine43",115;"Machine12",1320;"Machine55",162},2,0)</f>
        <v>162</v>
      </c>
      <c r="F26" s="7">
        <f t="shared" si="1"/>
        <v>1620</v>
      </c>
      <c r="G26" s="6">
        <f t="shared" si="0"/>
        <v>0.03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5"/>
  <sheetViews>
    <sheetView zoomScale="175" zoomScaleNormal="175" zoomScalePageLayoutView="0" workbookViewId="0" topLeftCell="A1">
      <selection activeCell="A2" sqref="A2:B7"/>
    </sheetView>
  </sheetViews>
  <sheetFormatPr defaultColWidth="9.140625" defaultRowHeight="15"/>
  <sheetData>
    <row r="1" spans="1:2" ht="15">
      <c r="A1" s="5" t="s">
        <v>1</v>
      </c>
      <c r="B1" s="5" t="s">
        <v>3</v>
      </c>
    </row>
    <row r="2" spans="1:2" ht="15">
      <c r="A2" s="1">
        <v>0</v>
      </c>
      <c r="B2" s="4">
        <v>0</v>
      </c>
    </row>
    <row r="3" spans="1:2" ht="15">
      <c r="A3" s="1">
        <v>1000</v>
      </c>
      <c r="B3" s="4">
        <v>0.02</v>
      </c>
    </row>
    <row r="4" spans="1:2" ht="15">
      <c r="A4" s="1">
        <v>2000</v>
      </c>
      <c r="B4" s="4">
        <v>0.04</v>
      </c>
    </row>
    <row r="5" spans="1:2" ht="15">
      <c r="A5" s="1">
        <v>5000</v>
      </c>
      <c r="B5" s="4">
        <v>0.06</v>
      </c>
    </row>
    <row r="6" spans="1:2" ht="15">
      <c r="A6" s="1">
        <v>10000</v>
      </c>
      <c r="B6" s="4">
        <v>0.08</v>
      </c>
    </row>
    <row r="7" spans="1:2" ht="15">
      <c r="A7" s="1">
        <v>15000</v>
      </c>
      <c r="B7" s="4">
        <v>0.1</v>
      </c>
    </row>
    <row r="30" spans="1:2" ht="15">
      <c r="A30" s="1">
        <v>0</v>
      </c>
      <c r="B30" s="4">
        <v>0</v>
      </c>
    </row>
    <row r="31" spans="1:2" ht="15">
      <c r="A31" s="1">
        <v>1000</v>
      </c>
      <c r="B31" s="4">
        <v>0.02</v>
      </c>
    </row>
    <row r="32" spans="1:2" ht="15">
      <c r="A32" s="1">
        <v>2000</v>
      </c>
      <c r="B32" s="4">
        <v>0.04</v>
      </c>
    </row>
    <row r="33" spans="1:2" ht="15">
      <c r="A33" s="1">
        <v>5000</v>
      </c>
      <c r="B33" s="4">
        <v>0.06</v>
      </c>
    </row>
    <row r="34" spans="1:2" ht="15">
      <c r="A34" s="1">
        <v>10000</v>
      </c>
      <c r="B34" s="4">
        <v>0.08</v>
      </c>
    </row>
    <row r="35" spans="1:2" ht="15">
      <c r="A35" s="1">
        <v>15000</v>
      </c>
      <c r="B35" s="4"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2009-12-16T17:53:38Z</dcterms:created>
  <dcterms:modified xsi:type="dcterms:W3CDTF">2009-12-23T21:53:03Z</dcterms:modified>
  <cp:category/>
  <cp:version/>
  <cp:contentType/>
  <cp:contentStatus/>
</cp:coreProperties>
</file>