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VideoExcelStorage\000YouTubeExcelTricks\Mr Excel\Dual Videos\159-175\"/>
    </mc:Choice>
  </mc:AlternateContent>
  <bookViews>
    <workbookView xWindow="0" yWindow="0" windowWidth="19200" windowHeight="8235" tabRatio="429" activeTab="3"/>
  </bookViews>
  <sheets>
    <sheet name="Question" sheetId="1" r:id="rId1"/>
    <sheet name="Try" sheetId="6" r:id="rId2"/>
    <sheet name="MrExcel" sheetId="2" r:id="rId3"/>
    <sheet name="excelisfun" sheetId="3" r:id="rId4"/>
  </sheets>
  <calcPr calcId="152511"/>
</workbook>
</file>

<file path=xl/calcChain.xml><?xml version="1.0" encoding="utf-8"?>
<calcChain xmlns="http://schemas.openxmlformats.org/spreadsheetml/2006/main">
  <c r="J19" i="3" l="1"/>
  <c r="J20" i="3"/>
  <c r="J21" i="3" s="1"/>
  <c r="J22" i="3" s="1"/>
  <c r="J23" i="3"/>
  <c r="J24" i="3"/>
  <c r="J25" i="3" s="1"/>
  <c r="J18" i="3"/>
  <c r="I19" i="3"/>
  <c r="I20" i="3"/>
  <c r="I21" i="3" s="1"/>
  <c r="I22" i="3" s="1"/>
  <c r="I23" i="3"/>
  <c r="I24" i="3" s="1"/>
  <c r="I25" i="3" s="1"/>
  <c r="I18" i="3"/>
  <c r="H22" i="3"/>
  <c r="H24" i="3"/>
  <c r="H18" i="3"/>
  <c r="H19" i="3"/>
  <c r="H20" i="3"/>
  <c r="H25" i="3"/>
  <c r="H23" i="3"/>
  <c r="H21" i="3"/>
  <c r="F17" i="3"/>
  <c r="F18" i="3"/>
  <c r="F19" i="3"/>
  <c r="F20" i="3"/>
  <c r="F21" i="3"/>
  <c r="F22" i="3"/>
  <c r="F23" i="3"/>
  <c r="F24" i="3"/>
  <c r="F25" i="3"/>
  <c r="G17" i="3"/>
  <c r="G18" i="3"/>
  <c r="G19" i="3"/>
  <c r="G20" i="3"/>
  <c r="G21" i="3"/>
  <c r="G22" i="3"/>
  <c r="G23" i="3"/>
  <c r="G24" i="3"/>
  <c r="G25" i="3"/>
  <c r="C17" i="3" l="1"/>
  <c r="E17" i="3"/>
  <c r="E18" i="3"/>
  <c r="E19" i="3"/>
  <c r="E20" i="3"/>
  <c r="E21" i="3"/>
  <c r="E22" i="3"/>
  <c r="E23" i="3"/>
  <c r="E24" i="3"/>
  <c r="E25" i="3"/>
  <c r="I17" i="3"/>
  <c r="H17" i="3" s="1"/>
  <c r="J17" i="3" s="1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H17" i="2" l="1"/>
  <c r="D17" i="2" s="1"/>
  <c r="F17" i="2" s="1"/>
  <c r="G17" i="2"/>
  <c r="I24" i="2"/>
  <c r="G24" i="2"/>
  <c r="I23" i="2"/>
  <c r="G23" i="2"/>
  <c r="I22" i="2"/>
  <c r="G22" i="2"/>
  <c r="H22" i="2" s="1"/>
  <c r="I21" i="2"/>
  <c r="G21" i="2"/>
  <c r="I20" i="2"/>
  <c r="G20" i="2"/>
  <c r="I19" i="2"/>
  <c r="G19" i="2"/>
  <c r="H19" i="2" s="1"/>
  <c r="I18" i="2"/>
  <c r="G18" i="2"/>
  <c r="I17" i="2"/>
  <c r="C24" i="2"/>
  <c r="C23" i="2"/>
  <c r="C22" i="2"/>
  <c r="C21" i="2"/>
  <c r="C20" i="2"/>
  <c r="C19" i="2"/>
  <c r="C18" i="2"/>
  <c r="C17" i="2"/>
  <c r="B24" i="2"/>
  <c r="B23" i="2"/>
  <c r="B22" i="2"/>
  <c r="B21" i="2"/>
  <c r="B20" i="2"/>
  <c r="B19" i="2"/>
  <c r="B18" i="2"/>
  <c r="B17" i="2"/>
  <c r="F16" i="2"/>
  <c r="C16" i="2"/>
  <c r="D19" i="2" l="1"/>
  <c r="F19" i="2" s="1"/>
  <c r="H20" i="2" s="1"/>
  <c r="F22" i="2"/>
  <c r="D22" i="2"/>
  <c r="H18" i="2"/>
  <c r="H23" i="2"/>
  <c r="D20" i="2" l="1"/>
  <c r="F20" i="2" s="1"/>
  <c r="H21" i="2" s="1"/>
  <c r="F18" i="2"/>
  <c r="D18" i="2"/>
  <c r="D23" i="2"/>
  <c r="F23" i="2" s="1"/>
  <c r="H24" i="2" s="1"/>
  <c r="D21" i="2" l="1"/>
  <c r="F21" i="2" s="1"/>
  <c r="F24" i="2"/>
  <c r="D24" i="2"/>
</calcChain>
</file>

<file path=xl/comments1.xml><?xml version="1.0" encoding="utf-8"?>
<comments xmlns="http://schemas.openxmlformats.org/spreadsheetml/2006/main">
  <authors>
    <author>FamilyUse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 
John Bryson from YouTube:
Hi,
I am a real estate agent and for the life of me I can't figure out how to create a computation of time spreadsheet. For example, If I have a buyer that has an offer accepted, this begins a time frame for when he has to have his inspection completed by. So, in this example, he has 10 days. What I would like is a spread sheet where I can put in the date that the offer is accepted, and have all of the timeline due dates shown. Does that make sense? Can you help me?
Thanks,
John</t>
        </r>
      </text>
    </comment>
  </commentList>
</comments>
</file>

<file path=xl/comments2.xml><?xml version="1.0" encoding="utf-8"?>
<comments xmlns="http://schemas.openxmlformats.org/spreadsheetml/2006/main">
  <authors>
    <author>FamilyUse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 
John Bryson from YouTube:
Hi,
I am a real estate agent and for the life of me I can't figure out how to create a computation of time spreadsheet. For example, If I have a buyer that has an offer accepted, this begins a time frame for when he has to have his inspection completed by. So, in this example, he has 10 days. What I would like is a spread sheet where I can put in the date that the offer is accepted, and have all of the timeline due dates shown. Does that make sense? Can you help me?
Thanks,
John</t>
        </r>
      </text>
    </comment>
  </commentList>
</comments>
</file>

<file path=xl/comments3.xml><?xml version="1.0" encoding="utf-8"?>
<comments xmlns="http://schemas.openxmlformats.org/spreadsheetml/2006/main">
  <authors>
    <author>FamilyUse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 
John Bryson from YouTube:
Hi,
I am a real estate agent and for the life of me I can't figure out how to create a computation of time spreadsheet. For example, If I have a buyer that has an offer accepted, this begins a time frame for when he has to have his inspection completed by. So, in this example, he has 10 days. What I would like is a spread sheet where I can put in the date that the offer is accepted, and have all of the timeline due dates shown. Does that make sense? Can you help me?
Thanks,
John</t>
        </r>
      </text>
    </comment>
  </commentList>
</comments>
</file>

<file path=xl/sharedStrings.xml><?xml version="1.0" encoding="utf-8"?>
<sst xmlns="http://schemas.openxmlformats.org/spreadsheetml/2006/main" count="81" uniqueCount="40">
  <si>
    <t>A</t>
  </si>
  <si>
    <t>B</t>
  </si>
  <si>
    <t>Events Table</t>
  </si>
  <si>
    <t>C</t>
  </si>
  <si>
    <t>D</t>
  </si>
  <si>
    <t>E</t>
  </si>
  <si>
    <t>F</t>
  </si>
  <si>
    <t>G</t>
  </si>
  <si>
    <t>H</t>
  </si>
  <si>
    <t>I</t>
  </si>
  <si>
    <t>Offer Acceptance</t>
  </si>
  <si>
    <t>Inspection Done</t>
  </si>
  <si>
    <t>Title Search Done</t>
  </si>
  <si>
    <t>Financing Approved</t>
  </si>
  <si>
    <t>Closing</t>
  </si>
  <si>
    <t>Deed Filing</t>
  </si>
  <si>
    <t>Event 7</t>
  </si>
  <si>
    <t>Event 8</t>
  </si>
  <si>
    <t>Event 9</t>
  </si>
  <si>
    <t># of Days</t>
  </si>
  <si>
    <t>After</t>
  </si>
  <si>
    <t>Event</t>
  </si>
  <si>
    <t>Description</t>
  </si>
  <si>
    <t>Forecast Date</t>
  </si>
  <si>
    <t>Actual Date</t>
  </si>
  <si>
    <t>Date to Use</t>
  </si>
  <si>
    <t>Predecessor</t>
  </si>
  <si>
    <t>Pred. Date</t>
  </si>
  <si>
    <t>Delay</t>
  </si>
  <si>
    <t>Holiday Table</t>
  </si>
  <si>
    <t>-</t>
  </si>
  <si>
    <t>Dates</t>
  </si>
  <si>
    <t>Days</t>
  </si>
  <si>
    <t>Offer Accepted</t>
  </si>
  <si>
    <t>Key</t>
  </si>
  <si>
    <t>Previous Key</t>
  </si>
  <si>
    <t>Category</t>
  </si>
  <si>
    <t>long way</t>
  </si>
  <si>
    <t>Weekday</t>
  </si>
  <si>
    <t>Regular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</si>
</sst>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14" fontId="0" fillId="4" borderId="0" xfId="0" applyNumberFormat="1" applyFill="1"/>
    <xf numFmtId="0" fontId="2" fillId="2" borderId="0" xfId="0" applyFont="1" applyFill="1"/>
    <xf numFmtId="0" fontId="0" fillId="2" borderId="0" xfId="0" quotePrefix="1" applyFill="1" applyAlignment="1">
      <alignment horizontal="right"/>
    </xf>
    <xf numFmtId="14" fontId="0" fillId="0" borderId="1" xfId="0" applyNumberFormat="1" applyBorder="1"/>
    <xf numFmtId="0" fontId="3" fillId="6" borderId="1" xfId="0" applyFont="1" applyFill="1" applyBorder="1"/>
    <xf numFmtId="0" fontId="0" fillId="0" borderId="1" xfId="0" applyBorder="1"/>
    <xf numFmtId="14" fontId="0" fillId="5" borderId="1" xfId="0" applyNumberFormat="1" applyFill="1" applyBorder="1"/>
    <xf numFmtId="14" fontId="0" fillId="7" borderId="1" xfId="0" applyNumberFormat="1" applyFill="1" applyBorder="1"/>
    <xf numFmtId="1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sqref="A1:XFD1"/>
    </sheetView>
  </sheetViews>
  <sheetFormatPr defaultRowHeight="15" x14ac:dyDescent="0.25"/>
  <cols>
    <col min="12" max="12" width="14.5703125" bestFit="1" customWidth="1"/>
  </cols>
  <sheetData>
    <row r="1" spans="1:1" x14ac:dyDescent="0.25"/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sqref="A1:XFD1"/>
    </sheetView>
  </sheetViews>
  <sheetFormatPr defaultRowHeight="15" x14ac:dyDescent="0.25"/>
  <cols>
    <col min="12" max="12" width="14.5703125" bestFit="1" customWidth="1"/>
  </cols>
  <sheetData>
    <row r="1" spans="1:1" x14ac:dyDescent="0.25"/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O27"/>
  <sheetViews>
    <sheetView zoomScale="85" zoomScaleNormal="85" workbookViewId="0">
      <selection activeCell="H24" sqref="H24"/>
    </sheetView>
  </sheetViews>
  <sheetFormatPr defaultRowHeight="15" x14ac:dyDescent="0.25"/>
  <cols>
    <col min="3" max="3" width="18.85546875" bestFit="1" customWidth="1"/>
    <col min="4" max="4" width="15.85546875" customWidth="1"/>
    <col min="5" max="5" width="15.28515625" customWidth="1"/>
    <col min="6" max="6" width="19.28515625" customWidth="1"/>
    <col min="7" max="7" width="11.85546875" bestFit="1" customWidth="1"/>
    <col min="8" max="8" width="10.7109375" bestFit="1" customWidth="1"/>
    <col min="12" max="12" width="10.7109375" bestFit="1" customWidth="1"/>
    <col min="13" max="13" width="18.85546875" bestFit="1" customWidth="1"/>
  </cols>
  <sheetData>
    <row r="2" spans="2:15" x14ac:dyDescent="0.25">
      <c r="L2" t="s">
        <v>2</v>
      </c>
    </row>
    <row r="3" spans="2:15" x14ac:dyDescent="0.25">
      <c r="L3" s="5" t="s">
        <v>21</v>
      </c>
      <c r="M3" s="5" t="s">
        <v>22</v>
      </c>
      <c r="N3" s="5" t="s">
        <v>19</v>
      </c>
      <c r="O3" s="5" t="s">
        <v>20</v>
      </c>
    </row>
    <row r="4" spans="2:15" x14ac:dyDescent="0.25">
      <c r="L4" s="2" t="s">
        <v>0</v>
      </c>
      <c r="M4" s="2" t="s">
        <v>10</v>
      </c>
      <c r="N4" s="6" t="s">
        <v>30</v>
      </c>
      <c r="O4" s="6" t="s">
        <v>30</v>
      </c>
    </row>
    <row r="5" spans="2:15" x14ac:dyDescent="0.25">
      <c r="L5" s="2" t="s">
        <v>1</v>
      </c>
      <c r="M5" s="2" t="s">
        <v>11</v>
      </c>
      <c r="N5" s="2">
        <v>10</v>
      </c>
      <c r="O5" s="2" t="s">
        <v>0</v>
      </c>
    </row>
    <row r="6" spans="2:15" x14ac:dyDescent="0.25">
      <c r="L6" s="2" t="s">
        <v>3</v>
      </c>
      <c r="M6" s="2" t="s">
        <v>12</v>
      </c>
      <c r="N6" s="2">
        <v>7</v>
      </c>
      <c r="O6" s="2" t="s">
        <v>1</v>
      </c>
    </row>
    <row r="7" spans="2:15" x14ac:dyDescent="0.25">
      <c r="L7" s="2" t="s">
        <v>4</v>
      </c>
      <c r="M7" s="2" t="s">
        <v>13</v>
      </c>
      <c r="N7" s="2">
        <v>25</v>
      </c>
      <c r="O7" s="2" t="s">
        <v>0</v>
      </c>
    </row>
    <row r="8" spans="2:15" x14ac:dyDescent="0.25">
      <c r="L8" s="2" t="s">
        <v>5</v>
      </c>
      <c r="M8" s="2" t="s">
        <v>14</v>
      </c>
      <c r="N8" s="2">
        <v>5</v>
      </c>
      <c r="O8" s="2" t="s">
        <v>4</v>
      </c>
    </row>
    <row r="9" spans="2:15" x14ac:dyDescent="0.25">
      <c r="L9" s="2" t="s">
        <v>6</v>
      </c>
      <c r="M9" s="2" t="s">
        <v>15</v>
      </c>
      <c r="N9" s="2">
        <v>3</v>
      </c>
      <c r="O9" s="2" t="s">
        <v>5</v>
      </c>
    </row>
    <row r="10" spans="2:15" x14ac:dyDescent="0.25">
      <c r="L10" s="2" t="s">
        <v>7</v>
      </c>
      <c r="M10" s="2" t="s">
        <v>16</v>
      </c>
      <c r="N10" s="2">
        <v>31</v>
      </c>
      <c r="O10" s="2" t="s">
        <v>0</v>
      </c>
    </row>
    <row r="11" spans="2:15" x14ac:dyDescent="0.25">
      <c r="L11" s="2" t="s">
        <v>8</v>
      </c>
      <c r="M11" s="2" t="s">
        <v>17</v>
      </c>
      <c r="N11" s="2">
        <v>12</v>
      </c>
      <c r="O11" s="2" t="s">
        <v>7</v>
      </c>
    </row>
    <row r="12" spans="2:15" x14ac:dyDescent="0.25">
      <c r="L12" s="2" t="s">
        <v>9</v>
      </c>
      <c r="M12" s="2" t="s">
        <v>18</v>
      </c>
      <c r="N12" s="2">
        <v>3</v>
      </c>
      <c r="O12" s="2" t="s">
        <v>8</v>
      </c>
    </row>
    <row r="15" spans="2:15" x14ac:dyDescent="0.25">
      <c r="B15" t="s">
        <v>21</v>
      </c>
      <c r="C15" t="s">
        <v>22</v>
      </c>
      <c r="D15" t="s">
        <v>23</v>
      </c>
      <c r="E15" t="s">
        <v>24</v>
      </c>
      <c r="F15" t="s">
        <v>25</v>
      </c>
      <c r="G15" t="s">
        <v>26</v>
      </c>
      <c r="H15" t="s">
        <v>27</v>
      </c>
      <c r="I15" t="s">
        <v>28</v>
      </c>
      <c r="L15" t="s">
        <v>29</v>
      </c>
    </row>
    <row r="16" spans="2:15" x14ac:dyDescent="0.25">
      <c r="B16" t="s">
        <v>0</v>
      </c>
      <c r="C16" t="str">
        <f>VLOOKUP(B16,$L$4:$M$12,2,0)</f>
        <v>Offer Acceptance</v>
      </c>
      <c r="D16" s="3"/>
      <c r="E16" s="1">
        <v>41964</v>
      </c>
      <c r="F16" s="1">
        <f>HLOOKUP(99999999,D16:E16,1,TRUE)</f>
        <v>41964</v>
      </c>
      <c r="G16" s="3"/>
      <c r="H16" s="3"/>
      <c r="I16" s="3"/>
      <c r="L16" s="4">
        <v>41970</v>
      </c>
    </row>
    <row r="17" spans="2:12" x14ac:dyDescent="0.25">
      <c r="B17" t="str">
        <f>L5</f>
        <v>B</v>
      </c>
      <c r="C17" t="str">
        <f>M5</f>
        <v>Inspection Done</v>
      </c>
      <c r="D17" s="1">
        <f>WORKDAY(H17,I17,$L$16:$L$27)</f>
        <v>41981</v>
      </c>
      <c r="E17" s="1">
        <v>41978</v>
      </c>
      <c r="F17" s="1">
        <f>HLOOKUP(99999999,D17:E17,1,TRUE)</f>
        <v>41978</v>
      </c>
      <c r="G17" t="str">
        <f>VLOOKUP(B17,$L$4:$O$12,4,0)</f>
        <v>A</v>
      </c>
      <c r="H17" s="1">
        <f>VLOOKUP(G17,$B$16:$F$24,5,0)</f>
        <v>41964</v>
      </c>
      <c r="I17">
        <f>VLOOKUP(B17,$L$4:$N$12,3,0)</f>
        <v>10</v>
      </c>
      <c r="L17" s="4">
        <v>41998</v>
      </c>
    </row>
    <row r="18" spans="2:12" x14ac:dyDescent="0.25">
      <c r="B18" t="str">
        <f t="shared" ref="B18:C24" si="0">L6</f>
        <v>C</v>
      </c>
      <c r="C18" t="str">
        <f t="shared" si="0"/>
        <v>Title Search Done</v>
      </c>
      <c r="D18" s="1">
        <f t="shared" ref="D18:D24" si="1">WORKDAY(H18,I18,$L$16:$L$27)</f>
        <v>41989</v>
      </c>
      <c r="F18" s="1">
        <f t="shared" ref="F18:F24" si="2">HLOOKUP(99999999,D18:E18,1,TRUE)</f>
        <v>41989</v>
      </c>
      <c r="G18" t="str">
        <f t="shared" ref="G18:G24" si="3">VLOOKUP(B18,$L$4:$O$12,4,0)</f>
        <v>B</v>
      </c>
      <c r="H18" s="1">
        <f t="shared" ref="H18:H24" si="4">VLOOKUP(G18,$B$16:$F$24,5,0)</f>
        <v>41978</v>
      </c>
      <c r="I18">
        <f t="shared" ref="I18:I24" si="5">VLOOKUP(B18,$L$4:$N$12,3,0)</f>
        <v>7</v>
      </c>
      <c r="L18" s="4">
        <v>42005</v>
      </c>
    </row>
    <row r="19" spans="2:12" x14ac:dyDescent="0.25">
      <c r="B19" t="str">
        <f t="shared" si="0"/>
        <v>D</v>
      </c>
      <c r="C19" t="str">
        <f t="shared" si="0"/>
        <v>Financing Approved</v>
      </c>
      <c r="D19" s="1">
        <f t="shared" si="1"/>
        <v>42003</v>
      </c>
      <c r="F19" s="1">
        <f t="shared" si="2"/>
        <v>42003</v>
      </c>
      <c r="G19" t="str">
        <f t="shared" si="3"/>
        <v>A</v>
      </c>
      <c r="H19" s="1">
        <f t="shared" si="4"/>
        <v>41964</v>
      </c>
      <c r="I19">
        <f t="shared" si="5"/>
        <v>25</v>
      </c>
      <c r="L19" s="4">
        <v>42023</v>
      </c>
    </row>
    <row r="20" spans="2:12" x14ac:dyDescent="0.25">
      <c r="B20" t="str">
        <f t="shared" si="0"/>
        <v>E</v>
      </c>
      <c r="C20" t="str">
        <f t="shared" si="0"/>
        <v>Closing</v>
      </c>
      <c r="D20" s="1">
        <f t="shared" si="1"/>
        <v>42011</v>
      </c>
      <c r="F20" s="1">
        <f t="shared" si="2"/>
        <v>42011</v>
      </c>
      <c r="G20" t="str">
        <f t="shared" si="3"/>
        <v>D</v>
      </c>
      <c r="H20" s="1">
        <f t="shared" si="4"/>
        <v>42003</v>
      </c>
      <c r="I20">
        <f t="shared" si="5"/>
        <v>5</v>
      </c>
      <c r="L20" s="4">
        <v>42051</v>
      </c>
    </row>
    <row r="21" spans="2:12" x14ac:dyDescent="0.25">
      <c r="B21" t="str">
        <f t="shared" si="0"/>
        <v>F</v>
      </c>
      <c r="C21" t="str">
        <f t="shared" si="0"/>
        <v>Deed Filing</v>
      </c>
      <c r="D21" s="1">
        <f t="shared" si="1"/>
        <v>42016</v>
      </c>
      <c r="F21" s="1">
        <f t="shared" si="2"/>
        <v>42016</v>
      </c>
      <c r="G21" t="str">
        <f t="shared" si="3"/>
        <v>E</v>
      </c>
      <c r="H21" s="1">
        <f t="shared" si="4"/>
        <v>42011</v>
      </c>
      <c r="I21">
        <f t="shared" si="5"/>
        <v>3</v>
      </c>
      <c r="L21" s="4">
        <v>42149</v>
      </c>
    </row>
    <row r="22" spans="2:12" x14ac:dyDescent="0.25">
      <c r="B22" t="str">
        <f t="shared" si="0"/>
        <v>G</v>
      </c>
      <c r="C22" t="str">
        <f t="shared" si="0"/>
        <v>Event 7</v>
      </c>
      <c r="D22" s="1">
        <f t="shared" si="1"/>
        <v>42012</v>
      </c>
      <c r="F22" s="1">
        <f t="shared" si="2"/>
        <v>42012</v>
      </c>
      <c r="G22" t="str">
        <f t="shared" si="3"/>
        <v>A</v>
      </c>
      <c r="H22" s="1">
        <f t="shared" si="4"/>
        <v>41964</v>
      </c>
      <c r="I22">
        <f t="shared" si="5"/>
        <v>31</v>
      </c>
      <c r="L22" s="4">
        <v>42188</v>
      </c>
    </row>
    <row r="23" spans="2:12" x14ac:dyDescent="0.25">
      <c r="B23" t="str">
        <f t="shared" si="0"/>
        <v>H</v>
      </c>
      <c r="C23" t="str">
        <f t="shared" si="0"/>
        <v>Event 8</v>
      </c>
      <c r="D23" s="1">
        <f t="shared" si="1"/>
        <v>42031</v>
      </c>
      <c r="F23" s="1">
        <f t="shared" si="2"/>
        <v>42031</v>
      </c>
      <c r="G23" t="str">
        <f t="shared" si="3"/>
        <v>G</v>
      </c>
      <c r="H23" s="1">
        <f t="shared" si="4"/>
        <v>42012</v>
      </c>
      <c r="I23">
        <f t="shared" si="5"/>
        <v>12</v>
      </c>
      <c r="L23" s="4">
        <v>42254</v>
      </c>
    </row>
    <row r="24" spans="2:12" x14ac:dyDescent="0.25">
      <c r="B24" t="str">
        <f t="shared" si="0"/>
        <v>I</v>
      </c>
      <c r="C24" t="str">
        <f t="shared" si="0"/>
        <v>Event 9</v>
      </c>
      <c r="D24" s="1">
        <f t="shared" si="1"/>
        <v>42034</v>
      </c>
      <c r="F24" s="1">
        <f t="shared" si="2"/>
        <v>42034</v>
      </c>
      <c r="G24" t="str">
        <f t="shared" si="3"/>
        <v>H</v>
      </c>
      <c r="H24" s="1">
        <f t="shared" si="4"/>
        <v>42031</v>
      </c>
      <c r="I24">
        <f t="shared" si="5"/>
        <v>3</v>
      </c>
      <c r="L24" s="4">
        <v>42289</v>
      </c>
    </row>
    <row r="25" spans="2:12" x14ac:dyDescent="0.25">
      <c r="L25" s="4">
        <v>42319</v>
      </c>
    </row>
    <row r="26" spans="2:12" x14ac:dyDescent="0.25">
      <c r="L26" s="4">
        <v>42334</v>
      </c>
    </row>
    <row r="27" spans="2:12" x14ac:dyDescent="0.25">
      <c r="L27" s="4">
        <v>42363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tabSelected="1" zoomScaleNormal="100" workbookViewId="0">
      <selection activeCell="I18" sqref="I18"/>
    </sheetView>
  </sheetViews>
  <sheetFormatPr defaultRowHeight="15" x14ac:dyDescent="0.25"/>
  <cols>
    <col min="1" max="1" width="6.140625" customWidth="1"/>
    <col min="2" max="2" width="18.85546875" bestFit="1" customWidth="1"/>
    <col min="3" max="3" width="12.85546875" customWidth="1"/>
    <col min="4" max="4" width="7" customWidth="1"/>
    <col min="6" max="6" width="14.28515625" customWidth="1"/>
    <col min="7" max="7" width="18.85546875" bestFit="1" customWidth="1"/>
    <col min="8" max="8" width="10.7109375" bestFit="1" customWidth="1"/>
    <col min="9" max="9" width="12.42578125" customWidth="1"/>
    <col min="10" max="10" width="14.140625" customWidth="1"/>
    <col min="11" max="11" width="11.28515625" customWidth="1"/>
    <col min="12" max="12" width="13.140625" bestFit="1" customWidth="1"/>
  </cols>
  <sheetData>
    <row r="1" spans="1:12" x14ac:dyDescent="0.25"/>
    <row r="3" spans="1:12" x14ac:dyDescent="0.25">
      <c r="A3" s="2" t="s">
        <v>0</v>
      </c>
      <c r="B3" s="2" t="s">
        <v>10</v>
      </c>
      <c r="C3" s="6" t="s">
        <v>30</v>
      </c>
      <c r="D3" s="6" t="s">
        <v>30</v>
      </c>
    </row>
    <row r="4" spans="1:12" x14ac:dyDescent="0.25">
      <c r="A4" s="2" t="s">
        <v>1</v>
      </c>
      <c r="B4" s="2" t="s">
        <v>11</v>
      </c>
      <c r="C4" s="2">
        <v>10</v>
      </c>
      <c r="D4" s="2" t="s">
        <v>0</v>
      </c>
    </row>
    <row r="5" spans="1:12" x14ac:dyDescent="0.25">
      <c r="A5" s="2" t="s">
        <v>3</v>
      </c>
      <c r="B5" s="2" t="s">
        <v>12</v>
      </c>
      <c r="C5" s="2">
        <v>7</v>
      </c>
      <c r="D5" s="2" t="s">
        <v>1</v>
      </c>
    </row>
    <row r="6" spans="1:12" x14ac:dyDescent="0.25">
      <c r="A6" s="2" t="s">
        <v>4</v>
      </c>
      <c r="B6" s="2" t="s">
        <v>13</v>
      </c>
      <c r="C6" s="2">
        <v>25</v>
      </c>
      <c r="D6" s="2" t="s">
        <v>0</v>
      </c>
    </row>
    <row r="7" spans="1:12" x14ac:dyDescent="0.25">
      <c r="A7" s="2" t="s">
        <v>5</v>
      </c>
      <c r="B7" s="2" t="s">
        <v>14</v>
      </c>
      <c r="C7" s="2">
        <v>5</v>
      </c>
      <c r="D7" s="2" t="s">
        <v>4</v>
      </c>
    </row>
    <row r="8" spans="1:12" x14ac:dyDescent="0.25">
      <c r="A8" s="2" t="s">
        <v>6</v>
      </c>
      <c r="B8" s="2" t="s">
        <v>15</v>
      </c>
      <c r="C8" s="2">
        <v>3</v>
      </c>
      <c r="D8" s="2" t="s">
        <v>5</v>
      </c>
    </row>
    <row r="9" spans="1:12" x14ac:dyDescent="0.25">
      <c r="A9" s="2" t="s">
        <v>7</v>
      </c>
      <c r="B9" s="2" t="s">
        <v>16</v>
      </c>
      <c r="C9" s="2">
        <v>31</v>
      </c>
      <c r="D9" s="2" t="s">
        <v>0</v>
      </c>
    </row>
    <row r="10" spans="1:12" x14ac:dyDescent="0.25">
      <c r="A10" s="2" t="s">
        <v>8</v>
      </c>
      <c r="B10" s="2" t="s">
        <v>17</v>
      </c>
      <c r="C10" s="2">
        <v>12</v>
      </c>
      <c r="D10" s="2" t="s">
        <v>7</v>
      </c>
    </row>
    <row r="11" spans="1:12" x14ac:dyDescent="0.25">
      <c r="A11" s="2" t="s">
        <v>9</v>
      </c>
      <c r="B11" s="2" t="s">
        <v>18</v>
      </c>
      <c r="C11" s="2">
        <v>3</v>
      </c>
      <c r="D11" s="2" t="s">
        <v>8</v>
      </c>
    </row>
    <row r="13" spans="1:12" x14ac:dyDescent="0.25">
      <c r="B13" s="8" t="s">
        <v>33</v>
      </c>
      <c r="C13" s="7">
        <v>41969</v>
      </c>
      <c r="L13" s="8" t="s">
        <v>29</v>
      </c>
    </row>
    <row r="14" spans="1:12" x14ac:dyDescent="0.25">
      <c r="B14" s="8" t="s">
        <v>32</v>
      </c>
      <c r="C14" s="9">
        <v>15</v>
      </c>
      <c r="L14" s="12">
        <v>41970</v>
      </c>
    </row>
    <row r="15" spans="1:12" x14ac:dyDescent="0.25">
      <c r="L15" s="12">
        <v>41998</v>
      </c>
    </row>
    <row r="16" spans="1:12" x14ac:dyDescent="0.25">
      <c r="C16" s="8" t="s">
        <v>31</v>
      </c>
      <c r="E16" s="8" t="s">
        <v>34</v>
      </c>
      <c r="F16" s="8" t="s">
        <v>35</v>
      </c>
      <c r="G16" s="8" t="s">
        <v>36</v>
      </c>
      <c r="H16" s="8" t="s">
        <v>37</v>
      </c>
      <c r="I16" s="8" t="s">
        <v>39</v>
      </c>
      <c r="J16" s="8" t="s">
        <v>38</v>
      </c>
      <c r="L16" s="12">
        <v>42005</v>
      </c>
    </row>
    <row r="17" spans="3:12" x14ac:dyDescent="0.25">
      <c r="C17" s="10">
        <f>IF(AND(COUNT($C$13:$C$14)=2,ROWS(C$17:C17)&lt;C$14),C$13+ROWS(C$17:C17)-1,"")</f>
        <v>41969</v>
      </c>
      <c r="E17" s="9" t="str">
        <f t="shared" ref="E17:E25" si="0">A3</f>
        <v>A</v>
      </c>
      <c r="F17" s="9" t="str">
        <f t="shared" ref="F17:F25" si="1">D3</f>
        <v>-</v>
      </c>
      <c r="G17" s="9" t="str">
        <f t="shared" ref="G17:G25" si="2">B3</f>
        <v>Offer Acceptance</v>
      </c>
      <c r="H17" s="11">
        <f>I17</f>
        <v>41969</v>
      </c>
      <c r="I17" s="11">
        <f>C13</f>
        <v>41969</v>
      </c>
      <c r="J17" s="11">
        <f>H17</f>
        <v>41969</v>
      </c>
      <c r="L17" s="12">
        <v>42023</v>
      </c>
    </row>
    <row r="18" spans="3:12" x14ac:dyDescent="0.25">
      <c r="C18" s="10">
        <f>IF(AND(COUNT($C$13:$C$14)=2,ROWS(C$17:C18)&lt;C$14),C$13+ROWS(C$17:C18)-1,"")</f>
        <v>41970</v>
      </c>
      <c r="E18" s="9" t="str">
        <f t="shared" si="0"/>
        <v>B</v>
      </c>
      <c r="F18" s="9" t="str">
        <f t="shared" si="1"/>
        <v>A</v>
      </c>
      <c r="G18" s="9" t="str">
        <f t="shared" si="2"/>
        <v>Inspection Done</v>
      </c>
      <c r="H18" s="10">
        <f>H17+C4</f>
        <v>41979</v>
      </c>
      <c r="I18" s="10">
        <f>VLOOKUP(F18,$E$17:I17,5)+VLOOKUP(E18,$A$3:$C$11,3)</f>
        <v>41979</v>
      </c>
      <c r="J18" s="10">
        <f>WORKDAY.INTL(VLOOKUP(F18,$E$17:J17,6),VLOOKUP(E18,$A$3:$C$11,3),1,$L$14:$L$25)</f>
        <v>41984</v>
      </c>
      <c r="L18" s="12">
        <v>42051</v>
      </c>
    </row>
    <row r="19" spans="3:12" x14ac:dyDescent="0.25">
      <c r="C19" s="10">
        <f>IF(AND(COUNT($C$13:$C$14)=2,ROWS(C$17:C19)&lt;C$14),C$13+ROWS(C$17:C19)-1,"")</f>
        <v>41971</v>
      </c>
      <c r="E19" s="9" t="str">
        <f t="shared" si="0"/>
        <v>C</v>
      </c>
      <c r="F19" s="9" t="str">
        <f t="shared" si="1"/>
        <v>B</v>
      </c>
      <c r="G19" s="9" t="str">
        <f t="shared" si="2"/>
        <v>Title Search Done</v>
      </c>
      <c r="H19" s="10">
        <f>H18+C5</f>
        <v>41986</v>
      </c>
      <c r="I19" s="10">
        <f>VLOOKUP(F19,$E$17:I18,5)+VLOOKUP(E19,$A$3:$C$11,3)</f>
        <v>41986</v>
      </c>
      <c r="J19" s="10">
        <f>WORKDAY.INTL(VLOOKUP(F19,$E$17:J18,6),VLOOKUP(E19,$A$3:$C$11,3),1,$L$14:$L$25)</f>
        <v>41995</v>
      </c>
      <c r="L19" s="12">
        <v>42149</v>
      </c>
    </row>
    <row r="20" spans="3:12" x14ac:dyDescent="0.25">
      <c r="C20" s="10">
        <f>IF(AND(COUNT($C$13:$C$14)=2,ROWS(C$17:C20)&lt;C$14),C$13+ROWS(C$17:C20)-1,"")</f>
        <v>41972</v>
      </c>
      <c r="E20" s="9" t="str">
        <f t="shared" si="0"/>
        <v>D</v>
      </c>
      <c r="F20" s="9" t="str">
        <f t="shared" si="1"/>
        <v>A</v>
      </c>
      <c r="G20" s="9" t="str">
        <f t="shared" si="2"/>
        <v>Financing Approved</v>
      </c>
      <c r="H20" s="10">
        <f>H17+C6</f>
        <v>41994</v>
      </c>
      <c r="I20" s="10">
        <f>VLOOKUP(F20,$E$17:I19,5)+VLOOKUP(E20,$A$3:$C$11,3)</f>
        <v>41994</v>
      </c>
      <c r="J20" s="10">
        <f>WORKDAY.INTL(VLOOKUP(F20,$E$17:J19,6),VLOOKUP(E20,$A$3:$C$11,3),1,$L$14:$L$25)</f>
        <v>42009</v>
      </c>
      <c r="L20" s="12">
        <v>42188</v>
      </c>
    </row>
    <row r="21" spans="3:12" x14ac:dyDescent="0.25">
      <c r="C21" s="10">
        <f>IF(AND(COUNT($C$13:$C$14)=2,ROWS(C$17:C21)&lt;C$14),C$13+ROWS(C$17:C21)-1,"")</f>
        <v>41973</v>
      </c>
      <c r="E21" s="9" t="str">
        <f t="shared" si="0"/>
        <v>E</v>
      </c>
      <c r="F21" s="9" t="str">
        <f t="shared" si="1"/>
        <v>D</v>
      </c>
      <c r="G21" s="9" t="str">
        <f t="shared" si="2"/>
        <v>Closing</v>
      </c>
      <c r="H21" s="10">
        <f>H20+C7</f>
        <v>41999</v>
      </c>
      <c r="I21" s="10">
        <f>VLOOKUP(F21,$E$17:I20,5)+VLOOKUP(E21,$A$3:$C$11,3)</f>
        <v>41999</v>
      </c>
      <c r="J21" s="10">
        <f>WORKDAY.INTL(VLOOKUP(F21,$E$17:J20,6),VLOOKUP(E21,$A$3:$C$11,3),1,$L$14:$L$25)</f>
        <v>42016</v>
      </c>
      <c r="L21" s="12">
        <v>42254</v>
      </c>
    </row>
    <row r="22" spans="3:12" x14ac:dyDescent="0.25">
      <c r="C22" s="10">
        <f>IF(AND(COUNT($C$13:$C$14)=2,ROWS(C$17:C22)&lt;C$14),C$13+ROWS(C$17:C22)-1,"")</f>
        <v>41974</v>
      </c>
      <c r="E22" s="9" t="str">
        <f t="shared" si="0"/>
        <v>F</v>
      </c>
      <c r="F22" s="9" t="str">
        <f t="shared" si="1"/>
        <v>E</v>
      </c>
      <c r="G22" s="9" t="str">
        <f t="shared" si="2"/>
        <v>Deed Filing</v>
      </c>
      <c r="H22" s="10">
        <f>H21+C8</f>
        <v>42002</v>
      </c>
      <c r="I22" s="10">
        <f>VLOOKUP(F22,$E$17:I21,5)+VLOOKUP(E22,$A$3:$C$11,3)</f>
        <v>42002</v>
      </c>
      <c r="J22" s="10">
        <f>WORKDAY.INTL(VLOOKUP(F22,$E$17:J21,6),VLOOKUP(E22,$A$3:$C$11,3),1,$L$14:$L$25)</f>
        <v>42019</v>
      </c>
      <c r="L22" s="12">
        <v>42289</v>
      </c>
    </row>
    <row r="23" spans="3:12" x14ac:dyDescent="0.25">
      <c r="C23" s="10">
        <f>IF(AND(COUNT($C$13:$C$14)=2,ROWS(C$17:C23)&lt;C$14),C$13+ROWS(C$17:C23)-1,"")</f>
        <v>41975</v>
      </c>
      <c r="E23" s="9" t="str">
        <f t="shared" si="0"/>
        <v>G</v>
      </c>
      <c r="F23" s="9" t="str">
        <f t="shared" si="1"/>
        <v>A</v>
      </c>
      <c r="G23" s="9" t="str">
        <f t="shared" si="2"/>
        <v>Event 7</v>
      </c>
      <c r="H23" s="10">
        <f>H17+C9</f>
        <v>42000</v>
      </c>
      <c r="I23" s="10">
        <f>VLOOKUP(F23,$E$17:I22,5)+VLOOKUP(E23,$A$3:$C$11,3)</f>
        <v>42000</v>
      </c>
      <c r="J23" s="10">
        <f>WORKDAY.INTL(VLOOKUP(F23,$E$17:J22,6),VLOOKUP(E23,$A$3:$C$11,3),1,$L$14:$L$25)</f>
        <v>42017</v>
      </c>
      <c r="L23" s="12">
        <v>42319</v>
      </c>
    </row>
    <row r="24" spans="3:12" x14ac:dyDescent="0.25">
      <c r="C24" s="10">
        <f>IF(AND(COUNT($C$13:$C$14)=2,ROWS(C$17:C24)&lt;C$14),C$13+ROWS(C$17:C24)-1,"")</f>
        <v>41976</v>
      </c>
      <c r="E24" s="9" t="str">
        <f t="shared" si="0"/>
        <v>H</v>
      </c>
      <c r="F24" s="9" t="str">
        <f t="shared" si="1"/>
        <v>G</v>
      </c>
      <c r="G24" s="9" t="str">
        <f t="shared" si="2"/>
        <v>Event 8</v>
      </c>
      <c r="H24" s="10">
        <f>H23+C10</f>
        <v>42012</v>
      </c>
      <c r="I24" s="10">
        <f>VLOOKUP(F24,$E$17:I23,5)+VLOOKUP(E24,$A$3:$C$11,3)</f>
        <v>42012</v>
      </c>
      <c r="J24" s="10">
        <f>WORKDAY.INTL(VLOOKUP(F24,$E$17:J23,6),VLOOKUP(E24,$A$3:$C$11,3),1,$L$14:$L$25)</f>
        <v>42034</v>
      </c>
      <c r="L24" s="12">
        <v>42334</v>
      </c>
    </row>
    <row r="25" spans="3:12" x14ac:dyDescent="0.25">
      <c r="C25" s="10">
        <f>IF(AND(COUNT($C$13:$C$14)=2,ROWS(C$17:C25)&lt;C$14),C$13+ROWS(C$17:C25)-1,"")</f>
        <v>41977</v>
      </c>
      <c r="E25" s="9" t="str">
        <f t="shared" si="0"/>
        <v>I</v>
      </c>
      <c r="F25" s="9" t="str">
        <f t="shared" si="1"/>
        <v>H</v>
      </c>
      <c r="G25" s="9" t="str">
        <f t="shared" si="2"/>
        <v>Event 9</v>
      </c>
      <c r="H25" s="10">
        <f>H24+C11</f>
        <v>42015</v>
      </c>
      <c r="I25" s="10">
        <f>VLOOKUP(F25,$E$17:I24,5)+VLOOKUP(E25,$A$3:$C$11,3)</f>
        <v>42015</v>
      </c>
      <c r="J25" s="10">
        <f>WORKDAY.INTL(VLOOKUP(F25,$E$17:J24,6),VLOOKUP(E25,$A$3:$C$11,3),1,$L$14:$L$25)</f>
        <v>42039</v>
      </c>
      <c r="L25" s="12">
        <v>42363</v>
      </c>
    </row>
    <row r="26" spans="3:12" x14ac:dyDescent="0.25">
      <c r="C26" s="10">
        <f>IF(AND(COUNT($C$13:$C$14)=2,ROWS(C$17:C26)&lt;C$14),C$13+ROWS(C$17:C26)-1,"")</f>
        <v>41978</v>
      </c>
    </row>
    <row r="27" spans="3:12" x14ac:dyDescent="0.25">
      <c r="C27" s="10">
        <f>IF(AND(COUNT($C$13:$C$14)=2,ROWS(C$17:C27)&lt;C$14),C$13+ROWS(C$17:C27)-1,"")</f>
        <v>41979</v>
      </c>
    </row>
    <row r="28" spans="3:12" x14ac:dyDescent="0.25">
      <c r="C28" s="10">
        <f>IF(AND(COUNT($C$13:$C$14)=2,ROWS(C$17:C28)&lt;C$14),C$13+ROWS(C$17:C28)-1,"")</f>
        <v>41980</v>
      </c>
    </row>
    <row r="29" spans="3:12" x14ac:dyDescent="0.25">
      <c r="C29" s="10">
        <f>IF(AND(COUNT($C$13:$C$14)=2,ROWS(C$17:C29)&lt;C$14),C$13+ROWS(C$17:C29)-1,"")</f>
        <v>41981</v>
      </c>
    </row>
    <row r="30" spans="3:12" x14ac:dyDescent="0.25">
      <c r="C30" s="10">
        <f>IF(AND(COUNT($C$13:$C$14)=2,ROWS(C$17:C30)&lt;C$14),C$13+ROWS(C$17:C30)-1,"")</f>
        <v>41982</v>
      </c>
    </row>
    <row r="31" spans="3:12" x14ac:dyDescent="0.25">
      <c r="C31" s="10" t="str">
        <f>IF(AND(COUNT($C$13:$C$14)=2,ROWS(C$17:C31)&lt;C$14),C$13+ROWS(C$17:C31)-1,"")</f>
        <v/>
      </c>
    </row>
    <row r="32" spans="3:12" x14ac:dyDescent="0.25">
      <c r="C32" s="10" t="str">
        <f>IF(AND(COUNT($C$13:$C$14)=2,ROWS(C$17:C32)&lt;C$14),C$13+ROWS(C$17:C32)-1,"")</f>
        <v/>
      </c>
    </row>
    <row r="33" spans="3:3" x14ac:dyDescent="0.25">
      <c r="C33" s="10" t="str">
        <f>IF(AND(COUNT($C$13:$C$14)=2,ROWS(C$17:C33)&lt;C$14),C$13+ROWS(C$17:C33)-1,"")</f>
        <v/>
      </c>
    </row>
    <row r="34" spans="3:3" x14ac:dyDescent="0.25">
      <c r="C34" s="10" t="str">
        <f>IF(AND(COUNT($C$13:$C$14)=2,ROWS(C$17:C34)&lt;C$14),C$13+ROWS(C$17:C34)-1,"")</f>
        <v/>
      </c>
    </row>
    <row r="35" spans="3:3" x14ac:dyDescent="0.25">
      <c r="C35" s="10" t="str">
        <f>IF(AND(COUNT($C$13:$C$14)=2,ROWS(C$17:C35)&lt;C$14),C$13+ROWS(C$17:C35)-1,"")</f>
        <v/>
      </c>
    </row>
    <row r="36" spans="3:3" x14ac:dyDescent="0.25">
      <c r="C36" s="10" t="str">
        <f>IF(AND(COUNT($C$13:$C$14)=2,ROWS(C$17:C36)&lt;C$14),C$13+ROWS(C$17:C36)-1,"")</f>
        <v/>
      </c>
    </row>
    <row r="37" spans="3:3" x14ac:dyDescent="0.25">
      <c r="C37" s="10" t="str">
        <f>IF(AND(COUNT($C$13:$C$14)=2,ROWS(C$17:C37)&lt;C$14),C$13+ROWS(C$17:C37)-1,"")</f>
        <v/>
      </c>
    </row>
    <row r="38" spans="3:3" x14ac:dyDescent="0.25">
      <c r="C38" s="10" t="str">
        <f>IF(AND(COUNT($C$13:$C$14)=2,ROWS(C$17:C38)&lt;C$14),C$13+ROWS(C$17:C38)-1,"")</f>
        <v/>
      </c>
    </row>
    <row r="39" spans="3:3" x14ac:dyDescent="0.25">
      <c r="C39" s="10" t="str">
        <f>IF(AND(COUNT($C$13:$C$14)=2,ROWS(C$17:C39)&lt;C$14),C$13+ROWS(C$17:C39)-1,"")</f>
        <v/>
      </c>
    </row>
    <row r="40" spans="3:3" x14ac:dyDescent="0.25">
      <c r="C40" s="10" t="str">
        <f>IF(AND(COUNT($C$13:$C$14)=2,ROWS(C$17:C40)&lt;C$14),C$13+ROWS(C$17:C40)-1,"")</f>
        <v/>
      </c>
    </row>
    <row r="41" spans="3:3" x14ac:dyDescent="0.25">
      <c r="C41" s="10" t="str">
        <f>IF(AND(COUNT($C$13:$C$14)=2,ROWS(C$17:C41)&lt;C$14),C$13+ROWS(C$17:C41)-1,"")</f>
        <v/>
      </c>
    </row>
    <row r="42" spans="3:3" x14ac:dyDescent="0.25">
      <c r="C42" s="10" t="str">
        <f>IF(AND(COUNT($C$13:$C$14)=2,ROWS(C$17:C42)&lt;C$14),C$13+ROWS(C$17:C42)-1,"")</f>
        <v/>
      </c>
    </row>
    <row r="43" spans="3:3" x14ac:dyDescent="0.25">
      <c r="C43" s="10" t="str">
        <f>IF(AND(COUNT($C$13:$C$14)=2,ROWS(C$17:C43)&lt;C$14),C$13+ROWS(C$17:C43)-1,"")</f>
        <v/>
      </c>
    </row>
    <row r="44" spans="3:3" x14ac:dyDescent="0.25">
      <c r="C44" s="10" t="str">
        <f>IF(AND(COUNT($C$13:$C$14)=2,ROWS(C$17:C44)&lt;C$14),C$13+ROWS(C$17:C44)-1,"")</f>
        <v/>
      </c>
    </row>
    <row r="45" spans="3:3" x14ac:dyDescent="0.25">
      <c r="C45" s="10" t="str">
        <f>IF(AND(COUNT($C$13:$C$14)=2,ROWS(C$17:C45)&lt;C$14),C$13+ROWS(C$17:C45)-1,"")</f>
        <v/>
      </c>
    </row>
    <row r="46" spans="3:3" x14ac:dyDescent="0.25">
      <c r="C46" s="10" t="str">
        <f>IF(AND(COUNT($C$13:$C$14)=2,ROWS(C$17:C46)&lt;C$14),C$13+ROWS(C$17:C46)-1,"")</f>
        <v/>
      </c>
    </row>
    <row r="47" spans="3:3" x14ac:dyDescent="0.25">
      <c r="C47" s="10" t="str">
        <f>IF(AND(COUNT($C$13:$C$14)=2,ROWS(C$17:C47)&lt;C$14),C$13+ROWS(C$17:C47)-1,"")</f>
        <v/>
      </c>
    </row>
    <row r="48" spans="3:3" x14ac:dyDescent="0.25">
      <c r="C48" s="10" t="str">
        <f>IF(AND(COUNT($C$13:$C$14)=2,ROWS(C$17:C48)&lt;C$14),C$13+ROWS(C$17:C48)-1,"")</f>
        <v/>
      </c>
    </row>
    <row r="49" spans="3:3" x14ac:dyDescent="0.25">
      <c r="C49" s="10" t="str">
        <f>IF(AND(COUNT($C$13:$C$14)=2,ROWS(C$17:C49)&lt;C$14),C$13+ROWS(C$17:C49)-1,"")</f>
        <v/>
      </c>
    </row>
    <row r="50" spans="3:3" x14ac:dyDescent="0.25">
      <c r="C50" s="10" t="str">
        <f>IF(AND(COUNT($C$13:$C$14)=2,ROWS(C$17:C50)&lt;C$14),C$13+ROWS(C$17:C50)-1,"")</f>
        <v/>
      </c>
    </row>
    <row r="51" spans="3:3" x14ac:dyDescent="0.25">
      <c r="C51" s="10" t="str">
        <f>IF(AND(COUNT($C$13:$C$14)=2,ROWS(C$17:C51)&lt;C$14),C$13+ROWS(C$17:C51)-1,"")</f>
        <v/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</vt:lpstr>
      <vt:lpstr>Try</vt:lpstr>
      <vt:lpstr>MrExcel</vt:lpstr>
      <vt:lpstr>excelisfun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cp:lastPrinted>2014-11-19T15:36:44Z</cp:lastPrinted>
  <dcterms:created xsi:type="dcterms:W3CDTF">2014-11-19T15:36:39Z</dcterms:created>
  <dcterms:modified xsi:type="dcterms:W3CDTF">2014-11-27T02:04:25Z</dcterms:modified>
</cp:coreProperties>
</file>