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0VideoExcelStorage\000YouTubeExcelTricks\Mr Excel\Dual Videos\141-151\"/>
    </mc:Choice>
  </mc:AlternateContent>
  <bookViews>
    <workbookView xWindow="0" yWindow="0" windowWidth="28800" windowHeight="14250" activeTab="2"/>
  </bookViews>
  <sheets>
    <sheet name="Question" sheetId="1" r:id="rId1"/>
    <sheet name="Try" sheetId="3" r:id="rId2"/>
    <sheet name="Mike" sheetId="4" r:id="rId3"/>
    <sheet name="Bill" sheetId="5" r:id="rId4"/>
    <sheet name="Sheet1" sheetId="6" r:id="rId5"/>
    <sheet name="MySettings" sheetId="2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G21" i="6"/>
  <c r="E21" i="6"/>
  <c r="D21" i="6"/>
  <c r="C21" i="6"/>
  <c r="G20" i="6"/>
  <c r="E20" i="6"/>
  <c r="D20" i="6"/>
  <c r="C20" i="6"/>
  <c r="G19" i="6"/>
  <c r="E19" i="6"/>
  <c r="D19" i="6"/>
  <c r="C19" i="6"/>
  <c r="G18" i="6"/>
  <c r="E18" i="6"/>
  <c r="D18" i="6"/>
  <c r="C18" i="6"/>
  <c r="G17" i="6"/>
  <c r="E17" i="6"/>
  <c r="D17" i="6"/>
  <c r="C17" i="6"/>
  <c r="G16" i="6"/>
  <c r="E16" i="6"/>
  <c r="D16" i="6"/>
  <c r="C16" i="6"/>
  <c r="G15" i="6"/>
  <c r="E15" i="6"/>
  <c r="D15" i="6"/>
  <c r="C15" i="6"/>
  <c r="G14" i="6"/>
  <c r="E14" i="6"/>
  <c r="D14" i="6"/>
  <c r="C14" i="6"/>
  <c r="G13" i="6"/>
  <c r="E13" i="6"/>
  <c r="D13" i="6"/>
  <c r="C13" i="6"/>
  <c r="G12" i="6"/>
  <c r="E12" i="6"/>
  <c r="D12" i="6"/>
  <c r="C12" i="6"/>
  <c r="G11" i="6"/>
  <c r="E11" i="6"/>
  <c r="D11" i="6"/>
  <c r="C11" i="6"/>
  <c r="G10" i="6"/>
  <c r="E10" i="6"/>
  <c r="D10" i="6"/>
  <c r="C10" i="6"/>
  <c r="G9" i="6"/>
  <c r="E9" i="6"/>
  <c r="D9" i="6"/>
  <c r="C9" i="6"/>
  <c r="G8" i="6"/>
  <c r="E8" i="6"/>
  <c r="D8" i="6"/>
  <c r="C8" i="6"/>
  <c r="G7" i="6"/>
  <c r="E7" i="6"/>
  <c r="D7" i="6"/>
  <c r="C7" i="6"/>
  <c r="G6" i="6"/>
  <c r="E6" i="6"/>
  <c r="D6" i="6"/>
  <c r="C6" i="6"/>
  <c r="G5" i="6"/>
  <c r="E5" i="6"/>
  <c r="D5" i="6"/>
  <c r="C5" i="6"/>
  <c r="G4" i="6"/>
  <c r="E4" i="6"/>
  <c r="D4" i="6"/>
  <c r="C4" i="6"/>
  <c r="G3" i="6"/>
  <c r="E3" i="6"/>
  <c r="D3" i="6"/>
  <c r="C3" i="6"/>
  <c r="G2" i="6"/>
  <c r="E2" i="6"/>
  <c r="D2" i="6"/>
  <c r="C2" i="6"/>
  <c r="C3" i="5" l="1"/>
  <c r="C2" i="5"/>
</calcChain>
</file>

<file path=xl/sharedStrings.xml><?xml version="1.0" encoding="utf-8"?>
<sst xmlns="http://schemas.openxmlformats.org/spreadsheetml/2006/main" count="186" uniqueCount="39">
  <si>
    <t>Item Category</t>
  </si>
  <si>
    <t>Cost</t>
  </si>
  <si>
    <t>Carrier</t>
  </si>
  <si>
    <t>MyHermmes</t>
  </si>
  <si>
    <t>Weight</t>
  </si>
  <si>
    <t>0-2 kg</t>
  </si>
  <si>
    <t>2-5 kg</t>
  </si>
  <si>
    <t>5-10 kg</t>
  </si>
  <si>
    <t>10-15 kg</t>
  </si>
  <si>
    <t>Comp</t>
  </si>
  <si>
    <t>£0-£50</t>
  </si>
  <si>
    <t>£51-£100</t>
  </si>
  <si>
    <t>£101-£250</t>
  </si>
  <si>
    <t xml:space="preserve">Clothes, Shoes &amp; Accessories </t>
  </si>
  <si>
    <t>Collectables</t>
  </si>
  <si>
    <t>Consumer Electronics</t>
  </si>
  <si>
    <t>Furniture, Bath, Holidays &amp; travel</t>
  </si>
  <si>
    <t>Media</t>
  </si>
  <si>
    <t>Tyres</t>
  </si>
  <si>
    <t>Watches</t>
  </si>
  <si>
    <t>All other categories</t>
  </si>
  <si>
    <t>Vehicle Parts (Motors)</t>
  </si>
  <si>
    <t>eBay Insertion Fee</t>
  </si>
  <si>
    <t>Fixed Price</t>
  </si>
  <si>
    <t>Auction &lt; £0.99p</t>
  </si>
  <si>
    <t>Auction &gt; £0.99p</t>
  </si>
  <si>
    <t>Paypal Fees</t>
  </si>
  <si>
    <t>Fixed International</t>
  </si>
  <si>
    <t>General Fee</t>
  </si>
  <si>
    <t>Max Amount</t>
  </si>
  <si>
    <t>Fees</t>
  </si>
  <si>
    <t>Category</t>
  </si>
  <si>
    <t>Price</t>
  </si>
  <si>
    <t>MAX</t>
  </si>
  <si>
    <t>MIN</t>
  </si>
  <si>
    <t>V2</t>
  </si>
  <si>
    <t>V3</t>
  </si>
  <si>
    <t>WhatWeWant</t>
  </si>
  <si>
    <t>MIN V3 or MAX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</si>
</sst>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3" borderId="0" xfId="0" applyFill="1"/>
    <xf numFmtId="165" fontId="0" fillId="0" borderId="0" xfId="0" applyNumberFormat="1"/>
    <xf numFmtId="0" fontId="2" fillId="0" borderId="1" xfId="0" applyFont="1" applyBorder="1"/>
    <xf numFmtId="165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/>
    <xf numFmtId="0" fontId="4" fillId="4" borderId="1" xfId="0" applyFont="1" applyFill="1" applyBorder="1" applyAlignment="1">
      <alignment vertical="top" wrapText="1"/>
    </xf>
    <xf numFmtId="164" fontId="0" fillId="0" borderId="1" xfId="0" applyNumberFormat="1" applyBorder="1"/>
    <xf numFmtId="10" fontId="0" fillId="0" borderId="1" xfId="0" applyNumberFormat="1" applyBorder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4" fontId="4" fillId="0" borderId="1" xfId="0" applyNumberFormat="1" applyFont="1" applyBorder="1"/>
    <xf numFmtId="0" fontId="0" fillId="0" borderId="0" xfId="0" applyBorder="1"/>
    <xf numFmtId="9" fontId="0" fillId="0" borderId="0" xfId="0" applyNumberForma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/>
    <xf numFmtId="0" fontId="5" fillId="5" borderId="1" xfId="0" applyFont="1" applyFill="1" applyBorder="1"/>
    <xf numFmtId="165" fontId="0" fillId="6" borderId="1" xfId="0" applyNumberFormat="1" applyFill="1" applyBorder="1"/>
    <xf numFmtId="0" fontId="5" fillId="5" borderId="1" xfId="0" applyFont="1" applyFill="1" applyBorder="1" applyAlignment="1">
      <alignment wrapText="1"/>
    </xf>
    <xf numFmtId="0" fontId="0" fillId="7" borderId="1" xfId="0" applyFill="1" applyBorder="1"/>
    <xf numFmtId="165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0</xdr:row>
      <xdr:rowOff>161924</xdr:rowOff>
    </xdr:from>
    <xdr:to>
      <xdr:col>11</xdr:col>
      <xdr:colOff>838201</xdr:colOff>
      <xdr:row>21</xdr:row>
      <xdr:rowOff>171450</xdr:rowOff>
    </xdr:to>
    <xdr:sp macro="" textlink="">
      <xdr:nvSpPr>
        <xdr:cNvPr id="2" name="TextBox 1"/>
        <xdr:cNvSpPr txBox="1"/>
      </xdr:nvSpPr>
      <xdr:spPr>
        <a:xfrm>
          <a:off x="7820026" y="161924"/>
          <a:ext cx="2933700" cy="426720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 </a:t>
          </a:r>
        </a:p>
        <a:p>
          <a:r>
            <a:rPr lang="en-GB" sz="1100"/>
            <a:t>I watched you Vlookup</a:t>
          </a:r>
          <a:r>
            <a:rPr lang="en-GB" sz="1100" baseline="0"/>
            <a:t> week but still struggling to workout my issue pleae please help.</a:t>
          </a:r>
        </a:p>
        <a:p>
          <a:r>
            <a:rPr lang="en-GB" sz="1100" baseline="0"/>
            <a:t>In A2 i have a drop down created from Data Validation this relates to a table list i have on MySettings Sheet.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It has 3 headings  Ebay Cat, Ebay Fees , Ebay Max Fees </a:t>
          </a:r>
        </a:p>
        <a:p>
          <a:r>
            <a:rPr lang="en-GB" sz="1100" baseline="0"/>
            <a:t>In B2  is what it sells for</a:t>
          </a:r>
        </a:p>
        <a:p>
          <a:endParaRPr lang="en-GB" sz="1100" baseline="0"/>
        </a:p>
        <a:p>
          <a:r>
            <a:rPr lang="en-GB" sz="1100" baseline="0"/>
            <a:t>I need a formula in C2 to look a several things and calculate 1 or 2 sums.</a:t>
          </a:r>
        </a:p>
        <a:p>
          <a:endParaRPr lang="en-GB" sz="1100" baseline="0"/>
        </a:p>
        <a:p>
          <a:r>
            <a:rPr lang="en-GB" sz="1100" baseline="0"/>
            <a:t>O2 needs to look at A2 do a Vlookup in the table   and shoot down column 1 if it finds it it need to go across find the correct %  &amp; if it is 1 of the 4 which has a max amount  need to apply that as well </a:t>
          </a:r>
        </a:p>
        <a:p>
          <a:endParaRPr lang="en-GB" sz="1100" baseline="0"/>
        </a:p>
        <a:p>
          <a:r>
            <a:rPr lang="en-GB" sz="1100" baseline="0"/>
            <a:t>So if A2 is Furniture and the Price is  £50 it should display £5  but if Buy it Now is £800 is should only show £40 not £80</a:t>
          </a:r>
        </a:p>
        <a:p>
          <a:r>
            <a:rPr lang="en-GB" sz="1100"/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28575</xdr:colOff>
      <xdr:row>12</xdr:row>
      <xdr:rowOff>104775</xdr:rowOff>
    </xdr:to>
    <xdr:sp macro="" textlink="">
      <xdr:nvSpPr>
        <xdr:cNvPr id="4" name="Cloud Callout 3"/>
        <xdr:cNvSpPr/>
      </xdr:nvSpPr>
      <xdr:spPr>
        <a:xfrm>
          <a:off x="0" y="447675"/>
          <a:ext cx="3943350" cy="2200275"/>
        </a:xfrm>
        <a:prstGeom prst="cloudCallo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/>
            <a:t>=IF(ISBLANK(</a:t>
          </a:r>
        </a:p>
        <a:p>
          <a:pPr algn="l"/>
          <a:r>
            <a:rPr lang="en-US" sz="2400"/>
            <a:t>VLOOKUP(),</a:t>
          </a:r>
        </a:p>
        <a:p>
          <a:pPr algn="l"/>
          <a:r>
            <a:rPr lang="en-US" sz="2400"/>
            <a:t>VLOOKUP,MAX(...)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0</xdr:row>
      <xdr:rowOff>161924</xdr:rowOff>
    </xdr:from>
    <xdr:to>
      <xdr:col>11</xdr:col>
      <xdr:colOff>838201</xdr:colOff>
      <xdr:row>21</xdr:row>
      <xdr:rowOff>171450</xdr:rowOff>
    </xdr:to>
    <xdr:sp macro="" textlink="">
      <xdr:nvSpPr>
        <xdr:cNvPr id="2" name="TextBox 1"/>
        <xdr:cNvSpPr txBox="1"/>
      </xdr:nvSpPr>
      <xdr:spPr>
        <a:xfrm>
          <a:off x="7820026" y="161924"/>
          <a:ext cx="2933700" cy="426720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 </a:t>
          </a:r>
        </a:p>
        <a:p>
          <a:r>
            <a:rPr lang="en-GB" sz="1100"/>
            <a:t>I watched you Vlookup</a:t>
          </a:r>
          <a:r>
            <a:rPr lang="en-GB" sz="1100" baseline="0"/>
            <a:t> week but still struggling to workout my issue pleae please help.</a:t>
          </a:r>
        </a:p>
        <a:p>
          <a:r>
            <a:rPr lang="en-GB" sz="1100" baseline="0"/>
            <a:t>In A2 i have a drop down created from Data Validation this relates to a table list i have on MySettings Sheet.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It has 3 headings  Ebay Cat, Ebay Fees , Ebay Max Fees </a:t>
          </a:r>
        </a:p>
        <a:p>
          <a:r>
            <a:rPr lang="en-GB" sz="1100" baseline="0"/>
            <a:t>In B2  is what it sells for</a:t>
          </a:r>
        </a:p>
        <a:p>
          <a:endParaRPr lang="en-GB" sz="1100" baseline="0"/>
        </a:p>
        <a:p>
          <a:r>
            <a:rPr lang="en-GB" sz="1100" baseline="0"/>
            <a:t>I need a formula in C2 to look a several things and calculate 1 or 2 sums.</a:t>
          </a:r>
        </a:p>
        <a:p>
          <a:endParaRPr lang="en-GB" sz="1100" baseline="0"/>
        </a:p>
        <a:p>
          <a:r>
            <a:rPr lang="en-GB" sz="1100" baseline="0"/>
            <a:t>O2 needs to look at A2 do a Vlookup in the table   and shoot down column 1 if it finds it it need to go across find the correct %  &amp; if it is 1 of the 4 which has a max amount  need to apply that as well </a:t>
          </a:r>
        </a:p>
        <a:p>
          <a:endParaRPr lang="en-GB" sz="1100" baseline="0"/>
        </a:p>
        <a:p>
          <a:r>
            <a:rPr lang="en-GB" sz="1100" baseline="0"/>
            <a:t>So if A2 is Furniture and the Price is  £50 it should display £5  but if Buy it Now is £800 is should only show £40 not £80</a:t>
          </a:r>
        </a:p>
        <a:p>
          <a:r>
            <a:rPr lang="en-GB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320920</xdr:colOff>
      <xdr:row>0</xdr:row>
      <xdr:rowOff>66674</xdr:rowOff>
    </xdr:from>
    <xdr:to>
      <xdr:col>12</xdr:col>
      <xdr:colOff>1424355</xdr:colOff>
      <xdr:row>21</xdr:row>
      <xdr:rowOff>76200</xdr:rowOff>
    </xdr:to>
    <xdr:sp macro="" textlink="">
      <xdr:nvSpPr>
        <xdr:cNvPr id="2" name="TextBox 1"/>
        <xdr:cNvSpPr txBox="1"/>
      </xdr:nvSpPr>
      <xdr:spPr>
        <a:xfrm>
          <a:off x="8908074" y="66674"/>
          <a:ext cx="2927839" cy="4266468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 </a:t>
          </a:r>
        </a:p>
        <a:p>
          <a:r>
            <a:rPr lang="en-GB" sz="1100"/>
            <a:t>I watched you Vlookup</a:t>
          </a:r>
          <a:r>
            <a:rPr lang="en-GB" sz="1100" baseline="0"/>
            <a:t> week but still struggling to workout my issue pleae please help.</a:t>
          </a:r>
        </a:p>
        <a:p>
          <a:r>
            <a:rPr lang="en-GB" sz="1100" baseline="0"/>
            <a:t>In A2 i have a drop down created from Data Validation this relates to a table list i have on MySettings Sheet.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It has 3 headings  Ebay Cat, Ebay Fees , Ebay Max Fees </a:t>
          </a:r>
        </a:p>
        <a:p>
          <a:r>
            <a:rPr lang="en-GB" sz="1100" baseline="0"/>
            <a:t>In B2  is what it sells for</a:t>
          </a:r>
        </a:p>
        <a:p>
          <a:endParaRPr lang="en-GB" sz="1100" baseline="0"/>
        </a:p>
        <a:p>
          <a:r>
            <a:rPr lang="en-GB" sz="1100" baseline="0"/>
            <a:t>I need a formula in C2 to look a several things and calculate 1 or 2 sums.</a:t>
          </a:r>
        </a:p>
        <a:p>
          <a:endParaRPr lang="en-GB" sz="1100" baseline="0"/>
        </a:p>
        <a:p>
          <a:r>
            <a:rPr lang="en-GB" sz="1100" baseline="0"/>
            <a:t>O2 needs to look at A2 do a Vlookup in the table   and shoot down column 1 if it finds it it need to go across find the correct %  &amp; if it is 1 of the 4 which has a max amount  need to apply that as well </a:t>
          </a:r>
        </a:p>
        <a:p>
          <a:endParaRPr lang="en-GB" sz="1100" baseline="0"/>
        </a:p>
        <a:p>
          <a:r>
            <a:rPr lang="en-GB" sz="1100" baseline="0"/>
            <a:t>So if A2 is Furniture and the Price is  £50 it should display £5  but if Buy it Now is £800 is should only show £40 not £80</a:t>
          </a:r>
        </a:p>
        <a:p>
          <a:r>
            <a:rPr lang="en-GB" sz="11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0</xdr:row>
      <xdr:rowOff>161924</xdr:rowOff>
    </xdr:from>
    <xdr:to>
      <xdr:col>11</xdr:col>
      <xdr:colOff>838201</xdr:colOff>
      <xdr:row>21</xdr:row>
      <xdr:rowOff>171450</xdr:rowOff>
    </xdr:to>
    <xdr:sp macro="" textlink="">
      <xdr:nvSpPr>
        <xdr:cNvPr id="2" name="TextBox 1"/>
        <xdr:cNvSpPr txBox="1"/>
      </xdr:nvSpPr>
      <xdr:spPr>
        <a:xfrm>
          <a:off x="7820026" y="161924"/>
          <a:ext cx="2933700" cy="426720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 </a:t>
          </a:r>
        </a:p>
        <a:p>
          <a:r>
            <a:rPr lang="en-GB" sz="1100"/>
            <a:t>I watched you Vlookup</a:t>
          </a:r>
          <a:r>
            <a:rPr lang="en-GB" sz="1100" baseline="0"/>
            <a:t> week but still struggling to workout my issue pleae please help.</a:t>
          </a:r>
        </a:p>
        <a:p>
          <a:r>
            <a:rPr lang="en-GB" sz="1100" baseline="0"/>
            <a:t>In A2 i have a drop down created from Data Validation this relates to a table list i have on MySettings Sheet.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It has 3 headings  Ebay Cat, Ebay Fees , Ebay Max Fees </a:t>
          </a:r>
        </a:p>
        <a:p>
          <a:r>
            <a:rPr lang="en-GB" sz="1100" baseline="0"/>
            <a:t>In B2  is what it sells for</a:t>
          </a:r>
        </a:p>
        <a:p>
          <a:endParaRPr lang="en-GB" sz="1100" baseline="0"/>
        </a:p>
        <a:p>
          <a:r>
            <a:rPr lang="en-GB" sz="1100" baseline="0"/>
            <a:t>I need a formula in C2 to look a several things and calculate 1 or 2 sums.</a:t>
          </a:r>
        </a:p>
        <a:p>
          <a:endParaRPr lang="en-GB" sz="1100" baseline="0"/>
        </a:p>
        <a:p>
          <a:r>
            <a:rPr lang="en-GB" sz="1100" baseline="0"/>
            <a:t>O2 needs to look at A2 do a Vlookup in the table   and shoot down column 1 if it finds it it need to go across find the correct %  &amp; if it is 1 of the 4 which has a max amount  need to apply that as well </a:t>
          </a:r>
        </a:p>
        <a:p>
          <a:endParaRPr lang="en-GB" sz="1100" baseline="0"/>
        </a:p>
        <a:p>
          <a:r>
            <a:rPr lang="en-GB" sz="1100" baseline="0"/>
            <a:t>So if A2 is Furniture and the Price is  £50 it should display £5  but if Buy it Now is £800 is should only show £40 not £80</a:t>
          </a:r>
        </a:p>
        <a:p>
          <a:r>
            <a:rPr lang="en-GB" sz="1100"/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320920</xdr:colOff>
      <xdr:row>0</xdr:row>
      <xdr:rowOff>66674</xdr:rowOff>
    </xdr:from>
    <xdr:to>
      <xdr:col>15</xdr:col>
      <xdr:colOff>1424355</xdr:colOff>
      <xdr:row>21</xdr:row>
      <xdr:rowOff>76200</xdr:rowOff>
    </xdr:to>
    <xdr:sp macro="" textlink="">
      <xdr:nvSpPr>
        <xdr:cNvPr id="2" name="TextBox 1"/>
        <xdr:cNvSpPr txBox="1"/>
      </xdr:nvSpPr>
      <xdr:spPr>
        <a:xfrm>
          <a:off x="11579470" y="66674"/>
          <a:ext cx="2932235" cy="426720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 </a:t>
          </a:r>
        </a:p>
        <a:p>
          <a:r>
            <a:rPr lang="en-GB" sz="1100"/>
            <a:t>I watched you Vlookup</a:t>
          </a:r>
          <a:r>
            <a:rPr lang="en-GB" sz="1100" baseline="0"/>
            <a:t> week but still struggling to workout my issue pleae please help.</a:t>
          </a:r>
        </a:p>
        <a:p>
          <a:r>
            <a:rPr lang="en-GB" sz="1100" baseline="0"/>
            <a:t>In A2 i have a drop down created from Data Validation this relates to a table list i have on MySettings Sheet.</a:t>
          </a: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It has 3 headings  Ebay Cat, Ebay Fees , Ebay Max Fees </a:t>
          </a:r>
        </a:p>
        <a:p>
          <a:r>
            <a:rPr lang="en-GB" sz="1100" baseline="0"/>
            <a:t>In B2  is what it sells for</a:t>
          </a:r>
        </a:p>
        <a:p>
          <a:endParaRPr lang="en-GB" sz="1100" baseline="0"/>
        </a:p>
        <a:p>
          <a:r>
            <a:rPr lang="en-GB" sz="1100" baseline="0"/>
            <a:t>I need a formula in C2 to look a several things and calculate 1 or 2 sums.</a:t>
          </a:r>
        </a:p>
        <a:p>
          <a:endParaRPr lang="en-GB" sz="1100" baseline="0"/>
        </a:p>
        <a:p>
          <a:r>
            <a:rPr lang="en-GB" sz="1100" baseline="0"/>
            <a:t>O2 needs to look at A2 do a Vlookup in the table   and shoot down column 1 if it finds it it need to go across find the correct %  &amp; if it is 1 of the 4 which has a max amount  need to apply that as well </a:t>
          </a:r>
        </a:p>
        <a:p>
          <a:endParaRPr lang="en-GB" sz="1100" baseline="0"/>
        </a:p>
        <a:p>
          <a:r>
            <a:rPr lang="en-GB" sz="1100" baseline="0"/>
            <a:t>So if A2 is Furniture and the Price is  £50 it should display £5  but if Buy it Now is £800 is should only show £40 not £80</a:t>
          </a:r>
        </a:p>
        <a:p>
          <a:r>
            <a:rPr lang="en-GB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workbookViewId="0">
      <selection activeCell="B20" sqref="B20"/>
    </sheetView>
  </sheetViews>
  <sheetFormatPr defaultRowHeight="15" x14ac:dyDescent="0.25"/>
  <cols>
    <col min="1" max="1" width="27.85546875" bestFit="1" customWidth="1"/>
    <col min="2" max="3" width="10.85546875" bestFit="1" customWidth="1"/>
    <col min="5" max="5" width="36" customWidth="1"/>
    <col min="6" max="6" width="5.140625" customWidth="1"/>
    <col min="7" max="7" width="12.28515625" bestFit="1" customWidth="1"/>
    <col min="12" max="12" width="22.42578125" bestFit="1" customWidth="1"/>
    <col min="13" max="13" width="9.5703125" bestFit="1" customWidth="1"/>
    <col min="14" max="14" width="10.85546875" bestFit="1" customWidth="1"/>
  </cols>
  <sheetData>
    <row r="1" spans="1:15" ht="35.25" customHeight="1" x14ac:dyDescent="0.25">
      <c r="A1" s="12" t="s">
        <v>0</v>
      </c>
      <c r="B1" s="22" t="s">
        <v>32</v>
      </c>
      <c r="C1" s="21" t="s">
        <v>30</v>
      </c>
      <c r="E1" s="1" t="s">
        <v>31</v>
      </c>
      <c r="F1" s="1" t="s">
        <v>30</v>
      </c>
      <c r="G1" s="1" t="s">
        <v>29</v>
      </c>
      <c r="J1" s="16"/>
      <c r="K1" s="13"/>
      <c r="L1" s="19"/>
      <c r="M1" s="17"/>
      <c r="N1" s="18"/>
      <c r="O1" s="16"/>
    </row>
    <row r="2" spans="1:15" x14ac:dyDescent="0.25">
      <c r="A2" s="13" t="s">
        <v>13</v>
      </c>
      <c r="B2" s="14">
        <v>99</v>
      </c>
      <c r="C2" s="14"/>
      <c r="E2" s="5" t="s">
        <v>13</v>
      </c>
      <c r="F2" s="7">
        <v>0.11</v>
      </c>
      <c r="G2" s="1"/>
      <c r="J2" s="16"/>
      <c r="K2" s="13"/>
      <c r="L2" s="20"/>
      <c r="M2" s="17"/>
      <c r="N2" s="13"/>
      <c r="O2" s="16"/>
    </row>
    <row r="3" spans="1:15" x14ac:dyDescent="0.25">
      <c r="A3" s="13" t="s">
        <v>16</v>
      </c>
      <c r="B3" s="14">
        <v>855</v>
      </c>
      <c r="C3" s="14"/>
      <c r="E3" s="5" t="s">
        <v>14</v>
      </c>
      <c r="F3" s="7">
        <v>0.09</v>
      </c>
      <c r="G3" s="1"/>
      <c r="J3" s="16"/>
      <c r="K3" s="13"/>
      <c r="L3" s="20"/>
      <c r="M3" s="17"/>
      <c r="N3" s="18"/>
      <c r="O3" s="16"/>
    </row>
    <row r="4" spans="1:15" x14ac:dyDescent="0.25">
      <c r="A4" s="13"/>
      <c r="B4" s="13"/>
      <c r="C4" s="13"/>
      <c r="E4" s="5" t="s">
        <v>15</v>
      </c>
      <c r="F4" s="7">
        <v>0.05</v>
      </c>
      <c r="G4" s="15">
        <v>10</v>
      </c>
      <c r="J4" s="16"/>
      <c r="K4" s="13"/>
      <c r="L4" s="20"/>
      <c r="M4" s="17"/>
      <c r="N4" s="13"/>
      <c r="O4" s="16"/>
    </row>
    <row r="5" spans="1:15" x14ac:dyDescent="0.25">
      <c r="A5" s="13"/>
      <c r="B5" s="13"/>
      <c r="C5" s="13"/>
      <c r="E5" s="9" t="s">
        <v>16</v>
      </c>
      <c r="F5" s="7">
        <v>0.1</v>
      </c>
      <c r="G5" s="15">
        <v>40</v>
      </c>
      <c r="J5" s="16"/>
      <c r="K5" s="13"/>
      <c r="L5" s="20"/>
      <c r="M5" s="17"/>
      <c r="N5" s="18"/>
      <c r="O5" s="16"/>
    </row>
    <row r="6" spans="1:15" x14ac:dyDescent="0.25">
      <c r="A6" s="13"/>
      <c r="B6" s="13"/>
      <c r="C6" s="13"/>
      <c r="E6" s="8" t="s">
        <v>17</v>
      </c>
      <c r="F6" s="7">
        <v>0.09</v>
      </c>
      <c r="G6" s="1"/>
      <c r="J6" s="16"/>
      <c r="K6" s="13"/>
      <c r="L6" s="20"/>
      <c r="M6" s="17"/>
      <c r="N6" s="13"/>
      <c r="O6" s="16"/>
    </row>
    <row r="7" spans="1:15" x14ac:dyDescent="0.25">
      <c r="A7" s="13"/>
      <c r="B7" s="13"/>
      <c r="C7" s="13"/>
      <c r="E7" s="8" t="s">
        <v>18</v>
      </c>
      <c r="F7" s="7">
        <v>0.06</v>
      </c>
      <c r="G7" s="15">
        <v>15</v>
      </c>
      <c r="J7" s="16"/>
      <c r="K7" s="13"/>
      <c r="L7" s="13"/>
      <c r="M7" s="13"/>
      <c r="N7" s="13"/>
      <c r="O7" s="16"/>
    </row>
    <row r="8" spans="1:15" x14ac:dyDescent="0.25">
      <c r="A8" s="13"/>
      <c r="B8" s="13"/>
      <c r="C8" s="13"/>
      <c r="E8" s="8" t="s">
        <v>21</v>
      </c>
      <c r="F8" s="7">
        <v>0.08</v>
      </c>
      <c r="G8" s="1"/>
      <c r="J8" s="16"/>
      <c r="K8" s="13"/>
      <c r="L8" s="13"/>
      <c r="M8" s="13"/>
      <c r="N8" s="13"/>
      <c r="O8" s="16"/>
    </row>
    <row r="9" spans="1:15" x14ac:dyDescent="0.25">
      <c r="A9" s="13"/>
      <c r="B9" s="13"/>
      <c r="C9" s="13"/>
      <c r="E9" s="8" t="s">
        <v>19</v>
      </c>
      <c r="F9" s="7">
        <v>0.11</v>
      </c>
      <c r="G9" s="15">
        <v>50</v>
      </c>
      <c r="J9" s="16"/>
      <c r="K9" s="13"/>
      <c r="L9" s="13"/>
      <c r="M9" s="13"/>
      <c r="N9" s="13"/>
      <c r="O9" s="16"/>
    </row>
    <row r="10" spans="1:15" x14ac:dyDescent="0.25">
      <c r="A10" s="13"/>
      <c r="B10" s="13"/>
      <c r="C10" s="13"/>
      <c r="E10" s="8" t="s">
        <v>20</v>
      </c>
      <c r="F10" s="7">
        <v>0.1</v>
      </c>
      <c r="G10" s="1"/>
      <c r="J10" s="16"/>
      <c r="K10" s="13"/>
      <c r="L10" s="13"/>
      <c r="M10" s="13"/>
      <c r="N10" s="13"/>
      <c r="O10" s="16"/>
    </row>
    <row r="11" spans="1:15" x14ac:dyDescent="0.25">
      <c r="A11" s="13"/>
      <c r="B11" s="13"/>
      <c r="C11" s="13"/>
      <c r="J11" s="16"/>
      <c r="K11" s="13"/>
      <c r="L11" s="13"/>
      <c r="M11" s="13"/>
      <c r="N11" s="13"/>
      <c r="O11" s="16"/>
    </row>
    <row r="12" spans="1:15" x14ac:dyDescent="0.25">
      <c r="A12" s="13"/>
      <c r="B12" s="13"/>
      <c r="C12" s="13"/>
      <c r="J12" s="16"/>
      <c r="K12" s="13"/>
      <c r="L12" s="13"/>
      <c r="M12" s="13"/>
      <c r="N12" s="13"/>
      <c r="O12" s="16"/>
    </row>
    <row r="13" spans="1:15" x14ac:dyDescent="0.25">
      <c r="A13" s="13"/>
      <c r="B13" s="13"/>
      <c r="C13" s="13"/>
      <c r="J13" s="16"/>
      <c r="K13" s="13"/>
      <c r="L13" s="13"/>
      <c r="M13" s="13"/>
      <c r="N13" s="13"/>
      <c r="O13" s="16"/>
    </row>
    <row r="14" spans="1:15" x14ac:dyDescent="0.25">
      <c r="A14" s="13"/>
      <c r="B14" s="13"/>
      <c r="C14" s="13"/>
    </row>
    <row r="15" spans="1:15" x14ac:dyDescent="0.25">
      <c r="A15" s="13"/>
      <c r="B15" s="13"/>
      <c r="C15" s="13"/>
    </row>
    <row r="16" spans="1:15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</sheetData>
  <dataValidations count="1">
    <dataValidation type="list" allowBlank="1" showInputMessage="1" showErrorMessage="1" sqref="A2:A28">
      <formula1>$E$2:$E$10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4"/>
  <sheetViews>
    <sheetView workbookViewId="0">
      <selection activeCell="C2" sqref="C2"/>
    </sheetView>
  </sheetViews>
  <sheetFormatPr defaultRowHeight="15" x14ac:dyDescent="0.25"/>
  <cols>
    <col min="1" max="1" width="27.85546875" bestFit="1" customWidth="1"/>
    <col min="2" max="3" width="10.85546875" bestFit="1" customWidth="1"/>
    <col min="5" max="5" width="36" customWidth="1"/>
    <col min="6" max="6" width="5.140625" customWidth="1"/>
    <col min="7" max="7" width="12.28515625" bestFit="1" customWidth="1"/>
    <col min="12" max="12" width="22.42578125" bestFit="1" customWidth="1"/>
    <col min="13" max="13" width="9.5703125" bestFit="1" customWidth="1"/>
    <col min="14" max="14" width="10.85546875" bestFit="1" customWidth="1"/>
  </cols>
  <sheetData>
    <row r="1" spans="1:15" ht="35.25" customHeight="1" x14ac:dyDescent="0.25">
      <c r="A1" s="12" t="s">
        <v>0</v>
      </c>
      <c r="B1" s="22" t="s">
        <v>32</v>
      </c>
      <c r="C1" s="21" t="s">
        <v>30</v>
      </c>
      <c r="E1" s="1" t="s">
        <v>31</v>
      </c>
      <c r="F1" s="1" t="s">
        <v>30</v>
      </c>
      <c r="G1" s="1" t="s">
        <v>29</v>
      </c>
      <c r="J1" s="16"/>
      <c r="K1" s="13"/>
      <c r="L1" s="19"/>
      <c r="M1" s="17"/>
      <c r="N1" s="18"/>
      <c r="O1" s="16"/>
    </row>
    <row r="2" spans="1:15" x14ac:dyDescent="0.25">
      <c r="A2" s="13" t="s">
        <v>13</v>
      </c>
      <c r="B2" s="14">
        <v>99</v>
      </c>
      <c r="C2" s="14"/>
      <c r="E2" s="5" t="s">
        <v>13</v>
      </c>
      <c r="F2" s="7">
        <v>0.11</v>
      </c>
      <c r="G2" s="1"/>
      <c r="J2" s="16"/>
      <c r="K2" s="13"/>
      <c r="L2" s="20"/>
      <c r="M2" s="17"/>
      <c r="N2" s="13"/>
      <c r="O2" s="16"/>
    </row>
    <row r="3" spans="1:15" x14ac:dyDescent="0.25">
      <c r="A3" s="13" t="s">
        <v>16</v>
      </c>
      <c r="B3" s="14">
        <v>855</v>
      </c>
      <c r="C3" s="14"/>
      <c r="E3" s="5" t="s">
        <v>14</v>
      </c>
      <c r="F3" s="7">
        <v>0.09</v>
      </c>
      <c r="G3" s="1"/>
      <c r="J3" s="16"/>
      <c r="K3" s="13"/>
      <c r="L3" s="20"/>
      <c r="M3" s="17"/>
      <c r="N3" s="18"/>
      <c r="O3" s="16"/>
    </row>
    <row r="4" spans="1:15" x14ac:dyDescent="0.25">
      <c r="A4" s="13"/>
      <c r="B4" s="13"/>
      <c r="C4" s="13"/>
      <c r="E4" s="5" t="s">
        <v>15</v>
      </c>
      <c r="F4" s="7">
        <v>0.05</v>
      </c>
      <c r="G4" s="15">
        <v>10</v>
      </c>
      <c r="J4" s="16"/>
      <c r="K4" s="13"/>
      <c r="L4" s="20"/>
      <c r="M4" s="17"/>
      <c r="N4" s="13"/>
      <c r="O4" s="16"/>
    </row>
    <row r="5" spans="1:15" x14ac:dyDescent="0.25">
      <c r="A5" s="13"/>
      <c r="B5" s="13"/>
      <c r="C5" s="13"/>
      <c r="E5" s="9" t="s">
        <v>16</v>
      </c>
      <c r="F5" s="7">
        <v>0.1</v>
      </c>
      <c r="G5" s="15">
        <v>40</v>
      </c>
      <c r="J5" s="16"/>
      <c r="K5" s="13"/>
      <c r="L5" s="20"/>
      <c r="M5" s="17"/>
      <c r="N5" s="18"/>
      <c r="O5" s="16"/>
    </row>
    <row r="6" spans="1:15" x14ac:dyDescent="0.25">
      <c r="A6" s="13"/>
      <c r="B6" s="13"/>
      <c r="C6" s="13"/>
      <c r="E6" s="8" t="s">
        <v>17</v>
      </c>
      <c r="F6" s="7">
        <v>0.09</v>
      </c>
      <c r="G6" s="1"/>
      <c r="J6" s="16"/>
      <c r="K6" s="13"/>
      <c r="L6" s="20"/>
      <c r="M6" s="17"/>
      <c r="N6" s="13"/>
      <c r="O6" s="16"/>
    </row>
    <row r="7" spans="1:15" x14ac:dyDescent="0.25">
      <c r="A7" s="13"/>
      <c r="B7" s="13"/>
      <c r="C7" s="13"/>
      <c r="E7" s="8" t="s">
        <v>18</v>
      </c>
      <c r="F7" s="7">
        <v>0.06</v>
      </c>
      <c r="G7" s="15">
        <v>15</v>
      </c>
      <c r="J7" s="16"/>
      <c r="K7" s="13"/>
      <c r="L7" s="13"/>
      <c r="M7" s="13"/>
      <c r="N7" s="13"/>
      <c r="O7" s="16"/>
    </row>
    <row r="8" spans="1:15" x14ac:dyDescent="0.25">
      <c r="A8" s="13"/>
      <c r="B8" s="13"/>
      <c r="C8" s="13"/>
      <c r="E8" s="8" t="s">
        <v>21</v>
      </c>
      <c r="F8" s="7">
        <v>0.08</v>
      </c>
      <c r="G8" s="1"/>
      <c r="J8" s="16"/>
      <c r="K8" s="13"/>
      <c r="L8" s="13"/>
      <c r="M8" s="13"/>
      <c r="N8" s="13"/>
      <c r="O8" s="16"/>
    </row>
    <row r="9" spans="1:15" x14ac:dyDescent="0.25">
      <c r="A9" s="13"/>
      <c r="B9" s="13"/>
      <c r="C9" s="13"/>
      <c r="E9" s="8" t="s">
        <v>19</v>
      </c>
      <c r="F9" s="7">
        <v>0.11</v>
      </c>
      <c r="G9" s="15">
        <v>50</v>
      </c>
      <c r="J9" s="16"/>
      <c r="K9" s="13"/>
      <c r="L9" s="13"/>
      <c r="M9" s="13"/>
      <c r="N9" s="13"/>
      <c r="O9" s="16"/>
    </row>
    <row r="10" spans="1:15" x14ac:dyDescent="0.25">
      <c r="A10" s="13"/>
      <c r="B10" s="13"/>
      <c r="C10" s="13"/>
      <c r="E10" s="8" t="s">
        <v>20</v>
      </c>
      <c r="F10" s="7">
        <v>0.1</v>
      </c>
      <c r="G10" s="1"/>
      <c r="J10" s="16"/>
      <c r="K10" s="13"/>
      <c r="L10" s="13"/>
      <c r="M10" s="13"/>
      <c r="N10" s="13"/>
      <c r="O10" s="16"/>
    </row>
    <row r="11" spans="1:15" x14ac:dyDescent="0.25">
      <c r="A11" s="13"/>
      <c r="B11" s="13"/>
      <c r="C11" s="13"/>
      <c r="J11" s="16"/>
      <c r="K11" s="13"/>
      <c r="L11" s="13"/>
      <c r="M11" s="13"/>
      <c r="N11" s="13"/>
      <c r="O11" s="16"/>
    </row>
    <row r="12" spans="1:15" x14ac:dyDescent="0.25">
      <c r="A12" s="13"/>
      <c r="B12" s="13"/>
      <c r="C12" s="13"/>
      <c r="J12" s="16"/>
      <c r="K12" s="13"/>
      <c r="L12" s="13"/>
      <c r="M12" s="13"/>
      <c r="N12" s="13"/>
      <c r="O12" s="16"/>
    </row>
    <row r="13" spans="1:15" x14ac:dyDescent="0.25">
      <c r="A13" s="13"/>
      <c r="B13" s="13"/>
      <c r="C13" s="13"/>
      <c r="J13" s="16"/>
      <c r="K13" s="13"/>
      <c r="L13" s="13"/>
      <c r="M13" s="13"/>
      <c r="N13" s="13"/>
      <c r="O13" s="16"/>
    </row>
    <row r="14" spans="1:15" x14ac:dyDescent="0.25">
      <c r="A14" s="13"/>
      <c r="B14" s="13"/>
      <c r="C14" s="13"/>
    </row>
    <row r="15" spans="1:15" x14ac:dyDescent="0.25">
      <c r="A15" s="13"/>
      <c r="B15" s="13"/>
      <c r="C15" s="13"/>
    </row>
    <row r="16" spans="1:15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</sheetData>
  <dataValidations count="1">
    <dataValidation type="list" allowBlank="1" showInputMessage="1" showErrorMessage="1" sqref="A2:A28">
      <formula1>$E$2:$E$10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"/>
  <sheetViews>
    <sheetView tabSelected="1" zoomScale="125" zoomScaleNormal="125" workbookViewId="0">
      <selection activeCell="C2" sqref="C2:C13"/>
    </sheetView>
  </sheetViews>
  <sheetFormatPr defaultRowHeight="15" x14ac:dyDescent="0.25"/>
  <cols>
    <col min="1" max="1" width="35.28515625" customWidth="1"/>
    <col min="2" max="2" width="10.85546875" bestFit="1" customWidth="1"/>
    <col min="3" max="3" width="10.85546875" customWidth="1"/>
    <col min="4" max="4" width="32.5703125" customWidth="1"/>
    <col min="5" max="5" width="29.28515625" customWidth="1"/>
    <col min="6" max="6" width="7.28515625" customWidth="1"/>
    <col min="7" max="7" width="12.5703125" customWidth="1"/>
    <col min="13" max="13" width="22.42578125" bestFit="1" customWidth="1"/>
    <col min="14" max="14" width="9.5703125" bestFit="1" customWidth="1"/>
    <col min="15" max="15" width="10.85546875" bestFit="1" customWidth="1"/>
  </cols>
  <sheetData>
    <row r="1" spans="1:16" ht="35.25" customHeight="1" x14ac:dyDescent="0.25">
      <c r="A1" s="25" t="s">
        <v>0</v>
      </c>
      <c r="B1" s="25" t="s">
        <v>32</v>
      </c>
      <c r="C1" s="25" t="s">
        <v>30</v>
      </c>
      <c r="E1" s="25" t="s">
        <v>31</v>
      </c>
      <c r="F1" s="25" t="s">
        <v>30</v>
      </c>
      <c r="G1" s="27" t="s">
        <v>29</v>
      </c>
      <c r="K1" s="16"/>
      <c r="L1" s="13"/>
      <c r="M1" s="19"/>
      <c r="N1" s="17"/>
      <c r="O1" s="18"/>
      <c r="P1" s="16"/>
    </row>
    <row r="2" spans="1:16" x14ac:dyDescent="0.25">
      <c r="A2" s="23" t="s">
        <v>13</v>
      </c>
      <c r="B2" s="24">
        <v>99</v>
      </c>
      <c r="C2" s="26">
        <f t="shared" ref="C2:C13" si="0">IF(VLOOKUP(A2,$E$2:$G$10,3,0),MIN(VLOOKUP(A2,$E$2:$G$10,2,0)*B2,VLOOKUP(A2,$E$2:$G$10,3,0)),VLOOKUP(A2,$E$2:$G$10,2,0)*B2)</f>
        <v>10.89</v>
      </c>
      <c r="E2" s="1" t="s">
        <v>13</v>
      </c>
      <c r="F2" s="7">
        <v>0.11</v>
      </c>
      <c r="G2" s="1"/>
      <c r="K2" s="16"/>
      <c r="L2" s="13"/>
      <c r="M2" s="20"/>
      <c r="N2" s="17"/>
      <c r="O2" s="13"/>
      <c r="P2" s="16"/>
    </row>
    <row r="3" spans="1:16" x14ac:dyDescent="0.25">
      <c r="A3" s="23" t="s">
        <v>16</v>
      </c>
      <c r="B3" s="24">
        <v>855</v>
      </c>
      <c r="C3" s="26">
        <f t="shared" si="0"/>
        <v>40</v>
      </c>
      <c r="E3" s="1" t="s">
        <v>14</v>
      </c>
      <c r="F3" s="7">
        <v>0.09</v>
      </c>
      <c r="G3" s="1"/>
      <c r="K3" s="16"/>
      <c r="L3" s="13"/>
      <c r="M3" s="20"/>
      <c r="N3" s="17"/>
      <c r="O3" s="18"/>
      <c r="P3" s="16"/>
    </row>
    <row r="4" spans="1:16" x14ac:dyDescent="0.25">
      <c r="A4" s="23" t="s">
        <v>13</v>
      </c>
      <c r="B4" s="24">
        <v>20</v>
      </c>
      <c r="C4" s="26">
        <f t="shared" si="0"/>
        <v>2.2000000000000002</v>
      </c>
      <c r="E4" s="1" t="s">
        <v>15</v>
      </c>
      <c r="F4" s="7">
        <v>0.05</v>
      </c>
      <c r="G4" s="15">
        <v>10</v>
      </c>
      <c r="K4" s="16"/>
      <c r="L4" s="13"/>
      <c r="M4" s="20"/>
      <c r="N4" s="17"/>
      <c r="O4" s="13"/>
      <c r="P4" s="16"/>
    </row>
    <row r="5" spans="1:16" x14ac:dyDescent="0.25">
      <c r="A5" s="23" t="s">
        <v>14</v>
      </c>
      <c r="B5" s="24">
        <v>20</v>
      </c>
      <c r="C5" s="26">
        <f t="shared" si="0"/>
        <v>1.7999999999999998</v>
      </c>
      <c r="E5" s="1" t="s">
        <v>16</v>
      </c>
      <c r="F5" s="7">
        <v>0.1</v>
      </c>
      <c r="G5" s="15">
        <v>40</v>
      </c>
      <c r="K5" s="16"/>
      <c r="L5" s="13"/>
      <c r="M5" s="20"/>
      <c r="N5" s="17"/>
      <c r="O5" s="18"/>
      <c r="P5" s="16"/>
    </row>
    <row r="6" spans="1:16" x14ac:dyDescent="0.25">
      <c r="A6" s="23" t="s">
        <v>15</v>
      </c>
      <c r="B6" s="24">
        <v>10000</v>
      </c>
      <c r="C6" s="26">
        <f t="shared" si="0"/>
        <v>10</v>
      </c>
      <c r="E6" s="1" t="s">
        <v>17</v>
      </c>
      <c r="F6" s="7">
        <v>0.09</v>
      </c>
      <c r="G6" s="1"/>
      <c r="K6" s="16"/>
      <c r="L6" s="13"/>
      <c r="M6" s="20"/>
      <c r="N6" s="17"/>
      <c r="O6" s="13"/>
      <c r="P6" s="16"/>
    </row>
    <row r="7" spans="1:16" x14ac:dyDescent="0.25">
      <c r="A7" s="23" t="s">
        <v>15</v>
      </c>
      <c r="B7" s="24">
        <v>20</v>
      </c>
      <c r="C7" s="26">
        <f t="shared" si="0"/>
        <v>1</v>
      </c>
      <c r="E7" s="1" t="s">
        <v>18</v>
      </c>
      <c r="F7" s="7">
        <v>0.06</v>
      </c>
      <c r="G7" s="15">
        <v>15</v>
      </c>
      <c r="K7" s="16"/>
      <c r="L7" s="13"/>
      <c r="M7" s="13"/>
      <c r="N7" s="13"/>
      <c r="O7" s="13"/>
      <c r="P7" s="16"/>
    </row>
    <row r="8" spans="1:16" x14ac:dyDescent="0.25">
      <c r="A8" s="23" t="s">
        <v>16</v>
      </c>
      <c r="B8" s="24">
        <v>20</v>
      </c>
      <c r="C8" s="26">
        <f t="shared" si="0"/>
        <v>2</v>
      </c>
      <c r="E8" s="1" t="s">
        <v>21</v>
      </c>
      <c r="F8" s="7">
        <v>0.08</v>
      </c>
      <c r="G8" s="1"/>
      <c r="K8" s="16"/>
      <c r="L8" s="13"/>
      <c r="M8" s="13"/>
      <c r="N8" s="13"/>
      <c r="O8" s="13"/>
      <c r="P8" s="16"/>
    </row>
    <row r="9" spans="1:16" x14ac:dyDescent="0.25">
      <c r="A9" s="23" t="s">
        <v>16</v>
      </c>
      <c r="B9" s="24">
        <v>10000</v>
      </c>
      <c r="C9" s="26">
        <f t="shared" si="0"/>
        <v>40</v>
      </c>
      <c r="E9" s="1" t="s">
        <v>19</v>
      </c>
      <c r="F9" s="7">
        <v>0.11</v>
      </c>
      <c r="G9" s="15">
        <v>50</v>
      </c>
      <c r="K9" s="16"/>
      <c r="L9" s="13"/>
      <c r="M9" s="13"/>
      <c r="N9" s="13"/>
      <c r="O9" s="13"/>
      <c r="P9" s="16"/>
    </row>
    <row r="10" spans="1:16" x14ac:dyDescent="0.25">
      <c r="A10" s="23" t="s">
        <v>18</v>
      </c>
      <c r="B10" s="24">
        <v>20</v>
      </c>
      <c r="C10" s="26">
        <f t="shared" si="0"/>
        <v>1.2</v>
      </c>
      <c r="E10" s="1" t="s">
        <v>20</v>
      </c>
      <c r="F10" s="7">
        <v>0.1</v>
      </c>
      <c r="G10" s="1"/>
      <c r="K10" s="16"/>
      <c r="L10" s="13"/>
      <c r="M10" s="13"/>
      <c r="N10" s="13"/>
      <c r="O10" s="13"/>
      <c r="P10" s="16"/>
    </row>
    <row r="11" spans="1:16" x14ac:dyDescent="0.25">
      <c r="A11" s="23" t="s">
        <v>18</v>
      </c>
      <c r="B11" s="24">
        <v>10000</v>
      </c>
      <c r="C11" s="26">
        <f t="shared" si="0"/>
        <v>15</v>
      </c>
      <c r="K11" s="16"/>
      <c r="L11" s="13"/>
      <c r="M11" s="13"/>
      <c r="N11" s="13"/>
      <c r="O11" s="13"/>
      <c r="P11" s="16"/>
    </row>
    <row r="12" spans="1:16" x14ac:dyDescent="0.25">
      <c r="A12" s="23" t="s">
        <v>19</v>
      </c>
      <c r="B12" s="24">
        <v>20</v>
      </c>
      <c r="C12" s="26">
        <f t="shared" si="0"/>
        <v>2.2000000000000002</v>
      </c>
      <c r="K12" s="16"/>
      <c r="L12" s="13"/>
      <c r="M12" s="13"/>
      <c r="N12" s="13"/>
      <c r="O12" s="13"/>
      <c r="P12" s="16"/>
    </row>
    <row r="13" spans="1:16" x14ac:dyDescent="0.25">
      <c r="A13" s="23" t="s">
        <v>19</v>
      </c>
      <c r="B13" s="24">
        <v>10000</v>
      </c>
      <c r="C13" s="26">
        <f t="shared" si="0"/>
        <v>50</v>
      </c>
      <c r="K13" s="16"/>
      <c r="L13" s="13"/>
      <c r="M13" s="13"/>
      <c r="N13" s="13"/>
      <c r="O13" s="13"/>
      <c r="P13" s="16"/>
    </row>
    <row r="14" spans="1:16" x14ac:dyDescent="0.25">
      <c r="A14" s="13"/>
      <c r="B14" s="13"/>
      <c r="C14" s="13"/>
    </row>
    <row r="15" spans="1:16" x14ac:dyDescent="0.25">
      <c r="A15" s="13"/>
      <c r="B15" s="13"/>
      <c r="C15" s="13"/>
    </row>
    <row r="16" spans="1:16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</sheetData>
  <dataValidations count="1">
    <dataValidation type="list" allowBlank="1" showInputMessage="1" showErrorMessage="1" sqref="A2:A20">
      <formula1>$E$2:$E$10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selection activeCell="C2" sqref="C2"/>
    </sheetView>
  </sheetViews>
  <sheetFormatPr defaultRowHeight="15" x14ac:dyDescent="0.25"/>
  <cols>
    <col min="1" max="1" width="27.85546875" bestFit="1" customWidth="1"/>
    <col min="2" max="3" width="10.85546875" bestFit="1" customWidth="1"/>
    <col min="5" max="5" width="36" customWidth="1"/>
    <col min="6" max="6" width="5.140625" customWidth="1"/>
    <col min="7" max="7" width="12.28515625" bestFit="1" customWidth="1"/>
    <col min="12" max="12" width="22.42578125" bestFit="1" customWidth="1"/>
    <col min="13" max="13" width="9.5703125" bestFit="1" customWidth="1"/>
    <col min="14" max="14" width="10.85546875" bestFit="1" customWidth="1"/>
  </cols>
  <sheetData>
    <row r="1" spans="1:15" ht="35.25" customHeight="1" x14ac:dyDescent="0.25">
      <c r="A1" s="12" t="s">
        <v>0</v>
      </c>
      <c r="B1" s="22" t="s">
        <v>32</v>
      </c>
      <c r="C1" s="21" t="s">
        <v>30</v>
      </c>
      <c r="E1" s="1" t="s">
        <v>31</v>
      </c>
      <c r="F1" s="1" t="s">
        <v>30</v>
      </c>
      <c r="G1" s="1" t="s">
        <v>29</v>
      </c>
      <c r="J1" s="16"/>
      <c r="K1" s="13"/>
      <c r="L1" s="19"/>
      <c r="M1" s="17"/>
      <c r="N1" s="18"/>
      <c r="O1" s="16"/>
    </row>
    <row r="2" spans="1:15" x14ac:dyDescent="0.25">
      <c r="A2" s="13" t="s">
        <v>13</v>
      </c>
      <c r="B2" s="14">
        <v>99</v>
      </c>
      <c r="C2" s="14">
        <f>MIN(B2*VLOOKUP(A2,$E$2:$F$10,2,FALSE),VLOOKUP(A2,$E$2:$G$10,3,0))</f>
        <v>10.89</v>
      </c>
      <c r="E2" s="5" t="s">
        <v>13</v>
      </c>
      <c r="F2" s="7">
        <v>0.11</v>
      </c>
      <c r="G2" s="1">
        <v>9999999</v>
      </c>
      <c r="J2" s="16"/>
      <c r="K2" s="13"/>
      <c r="L2" s="20"/>
      <c r="M2" s="17"/>
      <c r="N2" s="13"/>
      <c r="O2" s="16"/>
    </row>
    <row r="3" spans="1:15" x14ac:dyDescent="0.25">
      <c r="A3" s="13" t="s">
        <v>16</v>
      </c>
      <c r="B3" s="14">
        <v>855</v>
      </c>
      <c r="C3" s="14">
        <f>MIN(B3*VLOOKUP(A3,$E$2:$F$10,2,FALSE),VLOOKUP(A3,$E$2:$G$10,3,0))</f>
        <v>40</v>
      </c>
      <c r="E3" s="5" t="s">
        <v>14</v>
      </c>
      <c r="F3" s="7">
        <v>0.09</v>
      </c>
      <c r="G3" s="1">
        <v>9999999</v>
      </c>
      <c r="J3" s="16"/>
      <c r="K3" s="13"/>
      <c r="L3" s="20"/>
      <c r="M3" s="17"/>
      <c r="N3" s="18"/>
      <c r="O3" s="16"/>
    </row>
    <row r="4" spans="1:15" x14ac:dyDescent="0.25">
      <c r="A4" s="13"/>
      <c r="B4" s="13"/>
      <c r="C4" s="13"/>
      <c r="E4" s="5" t="s">
        <v>15</v>
      </c>
      <c r="F4" s="7">
        <v>0.05</v>
      </c>
      <c r="G4" s="15">
        <v>10</v>
      </c>
      <c r="J4" s="16"/>
      <c r="K4" s="13"/>
      <c r="L4" s="20"/>
      <c r="M4" s="17"/>
      <c r="N4" s="13"/>
      <c r="O4" s="16"/>
    </row>
    <row r="5" spans="1:15" x14ac:dyDescent="0.25">
      <c r="A5" s="13"/>
      <c r="B5" s="13"/>
      <c r="C5" s="13"/>
      <c r="E5" s="9" t="s">
        <v>16</v>
      </c>
      <c r="F5" s="7">
        <v>0.1</v>
      </c>
      <c r="G5" s="15">
        <v>40</v>
      </c>
      <c r="J5" s="16"/>
      <c r="K5" s="13"/>
      <c r="L5" s="20"/>
      <c r="M5" s="17"/>
      <c r="N5" s="18"/>
      <c r="O5" s="16"/>
    </row>
    <row r="6" spans="1:15" x14ac:dyDescent="0.25">
      <c r="A6" s="13"/>
      <c r="B6" s="13"/>
      <c r="C6" s="13"/>
      <c r="E6" s="8" t="s">
        <v>17</v>
      </c>
      <c r="F6" s="7">
        <v>0.09</v>
      </c>
      <c r="G6" s="1">
        <v>9999999</v>
      </c>
      <c r="J6" s="16"/>
      <c r="K6" s="13"/>
      <c r="L6" s="20"/>
      <c r="M6" s="17"/>
      <c r="N6" s="13"/>
      <c r="O6" s="16"/>
    </row>
    <row r="7" spans="1:15" x14ac:dyDescent="0.25">
      <c r="A7" s="13"/>
      <c r="B7" s="13"/>
      <c r="C7" s="13"/>
      <c r="E7" s="8" t="s">
        <v>18</v>
      </c>
      <c r="F7" s="7">
        <v>0.06</v>
      </c>
      <c r="G7" s="15">
        <v>15</v>
      </c>
      <c r="J7" s="16"/>
      <c r="K7" s="13"/>
      <c r="L7" s="13"/>
      <c r="M7" s="13"/>
      <c r="N7" s="13"/>
      <c r="O7" s="16"/>
    </row>
    <row r="8" spans="1:15" x14ac:dyDescent="0.25">
      <c r="A8" s="13"/>
      <c r="B8" s="13"/>
      <c r="C8" s="13"/>
      <c r="E8" s="8" t="s">
        <v>21</v>
      </c>
      <c r="F8" s="7">
        <v>0.08</v>
      </c>
      <c r="G8" s="1">
        <v>9999999</v>
      </c>
      <c r="J8" s="16"/>
      <c r="K8" s="13"/>
      <c r="L8" s="13"/>
      <c r="M8" s="13"/>
      <c r="N8" s="13"/>
      <c r="O8" s="16"/>
    </row>
    <row r="9" spans="1:15" x14ac:dyDescent="0.25">
      <c r="A9" s="13"/>
      <c r="B9" s="13"/>
      <c r="C9" s="13"/>
      <c r="E9" s="8" t="s">
        <v>19</v>
      </c>
      <c r="F9" s="7">
        <v>0.11</v>
      </c>
      <c r="G9" s="15">
        <v>50</v>
      </c>
      <c r="J9" s="16"/>
      <c r="K9" s="13"/>
      <c r="L9" s="13"/>
      <c r="M9" s="13"/>
      <c r="N9" s="13"/>
      <c r="O9" s="16"/>
    </row>
    <row r="10" spans="1:15" x14ac:dyDescent="0.25">
      <c r="A10" s="13"/>
      <c r="B10" s="13"/>
      <c r="C10" s="13"/>
      <c r="E10" s="8" t="s">
        <v>20</v>
      </c>
      <c r="F10" s="7">
        <v>0.1</v>
      </c>
      <c r="G10" s="1">
        <v>9999999</v>
      </c>
      <c r="J10" s="16"/>
      <c r="K10" s="13"/>
      <c r="L10" s="13"/>
      <c r="M10" s="13"/>
      <c r="N10" s="13"/>
      <c r="O10" s="16"/>
    </row>
    <row r="11" spans="1:15" x14ac:dyDescent="0.25">
      <c r="A11" s="13"/>
      <c r="B11" s="13"/>
      <c r="C11" s="13"/>
      <c r="J11" s="16"/>
      <c r="K11" s="13"/>
      <c r="L11" s="13"/>
      <c r="M11" s="13"/>
      <c r="N11" s="13"/>
      <c r="O11" s="16"/>
    </row>
    <row r="12" spans="1:15" x14ac:dyDescent="0.25">
      <c r="A12" s="13"/>
      <c r="B12" s="13"/>
      <c r="C12" s="13"/>
      <c r="J12" s="16"/>
      <c r="K12" s="13"/>
      <c r="L12" s="13"/>
      <c r="M12" s="13"/>
      <c r="N12" s="13"/>
      <c r="O12" s="16"/>
    </row>
    <row r="13" spans="1:15" x14ac:dyDescent="0.25">
      <c r="A13" s="13"/>
      <c r="B13" s="13"/>
      <c r="C13" s="13"/>
      <c r="J13" s="16"/>
      <c r="K13" s="13"/>
      <c r="L13" s="13"/>
      <c r="M13" s="13"/>
      <c r="N13" s="13"/>
      <c r="O13" s="16"/>
    </row>
    <row r="14" spans="1:15" x14ac:dyDescent="0.25">
      <c r="A14" s="13"/>
      <c r="B14" s="13"/>
      <c r="C14" s="13"/>
    </row>
    <row r="15" spans="1:15" x14ac:dyDescent="0.25">
      <c r="A15" s="13"/>
      <c r="B15" s="13"/>
      <c r="C15" s="13"/>
    </row>
    <row r="16" spans="1:15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</sheetData>
  <dataValidations count="1">
    <dataValidation type="list" allowBlank="1" showInputMessage="1" showErrorMessage="1" sqref="A2:A28">
      <formula1>$E$2:$E$10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115" zoomScaleNormal="115" workbookViewId="0">
      <selection activeCell="D4" sqref="D4"/>
    </sheetView>
  </sheetViews>
  <sheetFormatPr defaultRowHeight="15" x14ac:dyDescent="0.25"/>
  <cols>
    <col min="1" max="1" width="35.28515625" customWidth="1"/>
    <col min="2" max="2" width="10.85546875" bestFit="1" customWidth="1"/>
    <col min="3" max="3" width="10.85546875" customWidth="1"/>
    <col min="6" max="6" width="13.85546875" customWidth="1"/>
    <col min="7" max="7" width="10.7109375" bestFit="1" customWidth="1"/>
    <col min="8" max="8" width="30.85546875" customWidth="1"/>
    <col min="9" max="9" width="7.28515625" customWidth="1"/>
    <col min="10" max="10" width="12.5703125" customWidth="1"/>
    <col min="16" max="16" width="22.42578125" bestFit="1" customWidth="1"/>
    <col min="17" max="17" width="9.5703125" bestFit="1" customWidth="1"/>
    <col min="18" max="18" width="10.85546875" bestFit="1" customWidth="1"/>
  </cols>
  <sheetData>
    <row r="1" spans="1:19" ht="35.25" customHeight="1" x14ac:dyDescent="0.25">
      <c r="A1" s="25" t="s">
        <v>0</v>
      </c>
      <c r="B1" s="25" t="s">
        <v>32</v>
      </c>
      <c r="C1" s="25" t="s">
        <v>30</v>
      </c>
      <c r="D1" s="25" t="s">
        <v>35</v>
      </c>
      <c r="E1" s="25" t="s">
        <v>36</v>
      </c>
      <c r="F1" s="25" t="s">
        <v>37</v>
      </c>
      <c r="H1" s="25" t="s">
        <v>31</v>
      </c>
      <c r="I1" s="25" t="s">
        <v>30</v>
      </c>
      <c r="J1" s="27" t="s">
        <v>29</v>
      </c>
      <c r="N1" s="16"/>
      <c r="O1" s="13"/>
      <c r="P1" s="19"/>
      <c r="Q1" s="17"/>
      <c r="R1" s="18"/>
      <c r="S1" s="16"/>
    </row>
    <row r="2" spans="1:19" x14ac:dyDescent="0.25">
      <c r="A2" s="23" t="s">
        <v>13</v>
      </c>
      <c r="B2" s="24">
        <v>99</v>
      </c>
      <c r="C2" s="26">
        <f>IF(VLOOKUP(A2,$H$2:$J$10,3,0),MIN(VLOOKUP(A2,$H$2:$J$10,3,0),VLOOKUP(A2,$H$2:$J$10,2,0)*B2),VLOOKUP(A2,$H$2:$J$10,2,0)*B2)</f>
        <v>10.89</v>
      </c>
      <c r="D2" s="1">
        <f>VLOOKUP(A2,$H$2:$J$10,2,0)*B2</f>
        <v>10.89</v>
      </c>
      <c r="E2" s="1">
        <f>VLOOKUP(A2,$H$2:$J$10,3,0)</f>
        <v>0</v>
      </c>
      <c r="F2" s="1" t="s">
        <v>33</v>
      </c>
      <c r="G2">
        <f>IF(VLOOKUP(A2,$H$2:$J$10,3,0),MIN(VLOOKUP(A2,$H$2:$J$10,3,0),VLOOKUP(A2,$H$2:$J$10,2,0)*B2),VLOOKUP(A2,$H$2:$J$10,2,0)*B2)</f>
        <v>10.89</v>
      </c>
      <c r="H2" s="1" t="s">
        <v>13</v>
      </c>
      <c r="I2" s="7">
        <v>0.11</v>
      </c>
      <c r="J2" s="1"/>
      <c r="N2" s="16"/>
      <c r="O2" s="13"/>
      <c r="P2" s="20"/>
      <c r="Q2" s="17"/>
      <c r="R2" s="13"/>
      <c r="S2" s="16"/>
    </row>
    <row r="3" spans="1:19" x14ac:dyDescent="0.25">
      <c r="A3" s="23" t="s">
        <v>16</v>
      </c>
      <c r="B3" s="24">
        <v>855</v>
      </c>
      <c r="C3" s="26">
        <f>IF(VLOOKUP(A3,$H$2:$J$10,3,0),MIN(VLOOKUP(A3,$H$2:$J$10,3,0),VLOOKUP(A3,$H$2:$J$10,2,0)*B3),VLOOKUP(A3,$H$2:$J$10,2,0)*B3)</f>
        <v>40</v>
      </c>
      <c r="D3" s="1">
        <f>VLOOKUP(A3,$H$2:$J$10,2,0)*B3</f>
        <v>85.5</v>
      </c>
      <c r="E3" s="1">
        <f>VLOOKUP(A3,$H$2:$J$10,3,0)</f>
        <v>40</v>
      </c>
      <c r="F3" s="1" t="s">
        <v>34</v>
      </c>
      <c r="G3">
        <f t="shared" ref="G3:G21" si="0">IF(VLOOKUP(A3,$H$2:$J$10,3,0),MIN(VLOOKUP(A3,$H$2:$J$10,3,0),VLOOKUP(A3,$H$2:$J$10,2,0)*B3),VLOOKUP(A3,$H$2:$J$10,2,0)*B3)</f>
        <v>40</v>
      </c>
      <c r="H3" s="1" t="s">
        <v>14</v>
      </c>
      <c r="I3" s="7">
        <v>0.09</v>
      </c>
      <c r="J3" s="1"/>
      <c r="N3" s="16"/>
      <c r="O3" s="13"/>
      <c r="P3" s="20"/>
      <c r="Q3" s="17"/>
      <c r="R3" s="18"/>
      <c r="S3" s="16"/>
    </row>
    <row r="4" spans="1:19" x14ac:dyDescent="0.25">
      <c r="A4" s="23" t="s">
        <v>13</v>
      </c>
      <c r="B4" s="24">
        <v>5</v>
      </c>
      <c r="C4" s="26">
        <f>IF(VLOOKUP(A4,$H$2:$J$10,3,0),MIN(VLOOKUP(A4,$H$2:$J$10,3,0),VLOOKUP(A4,$H$2:$J$10,2,0)*B4),VLOOKUP(A4,$H$2:$J$10,2,0)*B4)</f>
        <v>0.55000000000000004</v>
      </c>
      <c r="D4" s="1">
        <f>VLOOKUP(A4,$H$2:$J$10,2,0)*B4</f>
        <v>0.55000000000000004</v>
      </c>
      <c r="E4" s="1">
        <f>VLOOKUP(A4,$H$2:$J$10,3,0)</f>
        <v>0</v>
      </c>
      <c r="F4" s="1" t="s">
        <v>33</v>
      </c>
      <c r="G4">
        <f t="shared" si="0"/>
        <v>0.55000000000000004</v>
      </c>
      <c r="H4" s="1" t="s">
        <v>15</v>
      </c>
      <c r="I4" s="7">
        <v>0.05</v>
      </c>
      <c r="J4" s="15">
        <v>10</v>
      </c>
      <c r="N4" s="16"/>
      <c r="O4" s="13"/>
      <c r="P4" s="20"/>
      <c r="Q4" s="17"/>
      <c r="R4" s="13"/>
      <c r="S4" s="16"/>
    </row>
    <row r="5" spans="1:19" x14ac:dyDescent="0.25">
      <c r="A5" s="23" t="s">
        <v>14</v>
      </c>
      <c r="B5" s="24">
        <v>5</v>
      </c>
      <c r="C5" s="26">
        <f>IF(VLOOKUP(A5,$H$2:$J$10,3,0),MIN(VLOOKUP(A5,$H$2:$J$10,3,0),VLOOKUP(A5,$H$2:$J$10,2,0)*B5),VLOOKUP(A5,$H$2:$J$10,2,0)*B5)</f>
        <v>0.44999999999999996</v>
      </c>
      <c r="D5" s="1">
        <f>VLOOKUP(A5,$H$2:$J$10,2,0)*B5</f>
        <v>0.44999999999999996</v>
      </c>
      <c r="E5" s="1">
        <f>VLOOKUP(A5,$H$2:$J$10,3,0)</f>
        <v>0</v>
      </c>
      <c r="F5" s="1" t="s">
        <v>33</v>
      </c>
      <c r="G5">
        <f t="shared" si="0"/>
        <v>0.44999999999999996</v>
      </c>
      <c r="H5" s="1" t="s">
        <v>16</v>
      </c>
      <c r="I5" s="7">
        <v>0.1</v>
      </c>
      <c r="J5" s="15">
        <v>40</v>
      </c>
      <c r="N5" s="16"/>
      <c r="O5" s="13"/>
      <c r="P5" s="20"/>
      <c r="Q5" s="17"/>
      <c r="R5" s="18"/>
      <c r="S5" s="16"/>
    </row>
    <row r="6" spans="1:19" x14ac:dyDescent="0.25">
      <c r="A6" s="28" t="s">
        <v>15</v>
      </c>
      <c r="B6" s="24">
        <v>5</v>
      </c>
      <c r="C6" s="26">
        <f>IF(VLOOKUP(A6,$H$2:$J$10,3,0),MIN(VLOOKUP(A6,$H$2:$J$10,3,0),VLOOKUP(A6,$H$2:$J$10,2,0)*B6),VLOOKUP(A6,$H$2:$J$10,2,0)*B6)</f>
        <v>0.25</v>
      </c>
      <c r="D6" s="1">
        <f>VLOOKUP(A6,$H$2:$J$10,2,0)*B6</f>
        <v>0.25</v>
      </c>
      <c r="E6" s="1">
        <f>VLOOKUP(A6,$H$2:$J$10,3,0)</f>
        <v>10</v>
      </c>
      <c r="F6" s="1" t="s">
        <v>34</v>
      </c>
      <c r="G6">
        <f t="shared" si="0"/>
        <v>0.25</v>
      </c>
      <c r="H6" s="1" t="s">
        <v>17</v>
      </c>
      <c r="I6" s="7">
        <v>0.09</v>
      </c>
      <c r="J6" s="1"/>
      <c r="N6" s="16"/>
      <c r="O6" s="13"/>
      <c r="P6" s="20"/>
      <c r="Q6" s="17"/>
      <c r="R6" s="13"/>
      <c r="S6" s="16"/>
    </row>
    <row r="7" spans="1:19" x14ac:dyDescent="0.25">
      <c r="A7" s="28" t="s">
        <v>16</v>
      </c>
      <c r="B7" s="24">
        <v>5</v>
      </c>
      <c r="C7" s="26">
        <f>IF(VLOOKUP(A7,$H$2:$J$10,3,0),MIN(VLOOKUP(A7,$H$2:$J$10,3,0),VLOOKUP(A7,$H$2:$J$10,2,0)*B7),VLOOKUP(A7,$H$2:$J$10,2,0)*B7)</f>
        <v>0.5</v>
      </c>
      <c r="D7" s="1">
        <f>VLOOKUP(A7,$H$2:$J$10,2,0)*B7</f>
        <v>0.5</v>
      </c>
      <c r="E7" s="1">
        <f>VLOOKUP(A7,$H$2:$J$10,3,0)</f>
        <v>40</v>
      </c>
      <c r="F7" s="1" t="s">
        <v>34</v>
      </c>
      <c r="G7">
        <f t="shared" si="0"/>
        <v>0.5</v>
      </c>
      <c r="H7" s="1" t="s">
        <v>18</v>
      </c>
      <c r="I7" s="7">
        <v>0.06</v>
      </c>
      <c r="J7" s="15">
        <v>15</v>
      </c>
      <c r="N7" s="16"/>
      <c r="O7" s="13"/>
      <c r="P7" s="13"/>
      <c r="Q7" s="13"/>
      <c r="R7" s="13"/>
      <c r="S7" s="16"/>
    </row>
    <row r="8" spans="1:19" x14ac:dyDescent="0.25">
      <c r="A8" s="23" t="s">
        <v>17</v>
      </c>
      <c r="B8" s="24">
        <v>5</v>
      </c>
      <c r="C8" s="26">
        <f>IF(VLOOKUP(A8,$H$2:$J$10,3,0),MIN(VLOOKUP(A8,$H$2:$J$10,3,0),VLOOKUP(A8,$H$2:$J$10,2,0)*B8),VLOOKUP(A8,$H$2:$J$10,2,0)*B8)</f>
        <v>0.44999999999999996</v>
      </c>
      <c r="D8" s="1">
        <f>VLOOKUP(A8,$H$2:$J$10,2,0)*B8</f>
        <v>0.44999999999999996</v>
      </c>
      <c r="E8" s="1">
        <f>VLOOKUP(A8,$H$2:$J$10,3,0)</f>
        <v>0</v>
      </c>
      <c r="F8" s="1" t="s">
        <v>33</v>
      </c>
      <c r="G8">
        <f t="shared" si="0"/>
        <v>0.44999999999999996</v>
      </c>
      <c r="H8" s="1" t="s">
        <v>21</v>
      </c>
      <c r="I8" s="7">
        <v>0.08</v>
      </c>
      <c r="J8" s="1"/>
      <c r="N8" s="16"/>
      <c r="O8" s="13"/>
      <c r="P8" s="13"/>
      <c r="Q8" s="13"/>
      <c r="R8" s="13"/>
      <c r="S8" s="16"/>
    </row>
    <row r="9" spans="1:19" x14ac:dyDescent="0.25">
      <c r="A9" s="28" t="s">
        <v>18</v>
      </c>
      <c r="B9" s="24">
        <v>5</v>
      </c>
      <c r="C9" s="26">
        <f>IF(VLOOKUP(A9,$H$2:$J$10,3,0),MIN(VLOOKUP(A9,$H$2:$J$10,3,0),VLOOKUP(A9,$H$2:$J$10,2,0)*B9),VLOOKUP(A9,$H$2:$J$10,2,0)*B9)</f>
        <v>0.3</v>
      </c>
      <c r="D9" s="1">
        <f>VLOOKUP(A9,$H$2:$J$10,2,0)*B9</f>
        <v>0.3</v>
      </c>
      <c r="E9" s="1">
        <f>VLOOKUP(A9,$H$2:$J$10,3,0)</f>
        <v>15</v>
      </c>
      <c r="F9" s="1" t="s">
        <v>34</v>
      </c>
      <c r="G9">
        <f t="shared" si="0"/>
        <v>0.3</v>
      </c>
      <c r="H9" s="1" t="s">
        <v>19</v>
      </c>
      <c r="I9" s="7">
        <v>0.11</v>
      </c>
      <c r="J9" s="15">
        <v>50</v>
      </c>
      <c r="N9" s="16"/>
      <c r="O9" s="13"/>
      <c r="P9" s="13"/>
      <c r="Q9" s="13"/>
      <c r="R9" s="13"/>
      <c r="S9" s="16"/>
    </row>
    <row r="10" spans="1:19" x14ac:dyDescent="0.25">
      <c r="A10" s="23" t="s">
        <v>21</v>
      </c>
      <c r="B10" s="24">
        <v>5</v>
      </c>
      <c r="C10" s="26">
        <f>IF(VLOOKUP(A10,$H$2:$J$10,3,0),MIN(VLOOKUP(A10,$H$2:$J$10,3,0),VLOOKUP(A10,$H$2:$J$10,2,0)*B10),VLOOKUP(A10,$H$2:$J$10,2,0)*B10)</f>
        <v>0.4</v>
      </c>
      <c r="D10" s="1">
        <f>VLOOKUP(A10,$H$2:$J$10,2,0)*B10</f>
        <v>0.4</v>
      </c>
      <c r="E10" s="1">
        <f>VLOOKUP(A10,$H$2:$J$10,3,0)</f>
        <v>0</v>
      </c>
      <c r="F10" s="1" t="s">
        <v>33</v>
      </c>
      <c r="G10">
        <f t="shared" si="0"/>
        <v>0.4</v>
      </c>
      <c r="H10" s="1" t="s">
        <v>20</v>
      </c>
      <c r="I10" s="7">
        <v>0.1</v>
      </c>
      <c r="J10" s="1"/>
      <c r="N10" s="16"/>
      <c r="O10" s="13"/>
      <c r="P10" s="13"/>
      <c r="Q10" s="13"/>
      <c r="R10" s="13"/>
      <c r="S10" s="16"/>
    </row>
    <row r="11" spans="1:19" x14ac:dyDescent="0.25">
      <c r="A11" s="28" t="s">
        <v>19</v>
      </c>
      <c r="B11" s="24">
        <v>5</v>
      </c>
      <c r="C11" s="26">
        <f>IF(VLOOKUP(A11,$H$2:$J$10,3,0),MIN(VLOOKUP(A11,$H$2:$J$10,3,0),VLOOKUP(A11,$H$2:$J$10,2,0)*B11),VLOOKUP(A11,$H$2:$J$10,2,0)*B11)</f>
        <v>0.55000000000000004</v>
      </c>
      <c r="D11" s="1">
        <f>VLOOKUP(A11,$H$2:$J$10,2,0)*B11</f>
        <v>0.55000000000000004</v>
      </c>
      <c r="E11" s="1">
        <f>VLOOKUP(A11,$H$2:$J$10,3,0)</f>
        <v>50</v>
      </c>
      <c r="F11" s="1" t="s">
        <v>34</v>
      </c>
      <c r="G11">
        <f t="shared" si="0"/>
        <v>0.55000000000000004</v>
      </c>
      <c r="N11" s="16"/>
      <c r="O11" s="13"/>
      <c r="P11" s="13"/>
      <c r="Q11" s="13"/>
      <c r="R11" s="13"/>
      <c r="S11" s="16"/>
    </row>
    <row r="12" spans="1:19" x14ac:dyDescent="0.25">
      <c r="A12" s="23" t="s">
        <v>20</v>
      </c>
      <c r="B12" s="24">
        <v>5</v>
      </c>
      <c r="C12" s="26">
        <f>IF(VLOOKUP(A12,$H$2:$J$10,3,0),MIN(VLOOKUP(A12,$H$2:$J$10,3,0),VLOOKUP(A12,$H$2:$J$10,2,0)*B12),VLOOKUP(A12,$H$2:$J$10,2,0)*B12)</f>
        <v>0.5</v>
      </c>
      <c r="D12" s="1">
        <f>VLOOKUP(A12,$H$2:$J$10,2,0)*B12</f>
        <v>0.5</v>
      </c>
      <c r="E12" s="1">
        <f>VLOOKUP(A12,$H$2:$J$10,3,0)</f>
        <v>0</v>
      </c>
      <c r="F12" s="1" t="s">
        <v>33</v>
      </c>
      <c r="G12">
        <f t="shared" si="0"/>
        <v>0.5</v>
      </c>
      <c r="N12" s="16"/>
      <c r="O12" s="13"/>
      <c r="P12" s="13"/>
      <c r="Q12" s="13"/>
      <c r="R12" s="13"/>
      <c r="S12" s="16"/>
    </row>
    <row r="13" spans="1:19" x14ac:dyDescent="0.25">
      <c r="A13" s="23" t="s">
        <v>13</v>
      </c>
      <c r="B13" s="24">
        <v>10000</v>
      </c>
      <c r="C13" s="26">
        <f>IF(VLOOKUP(A13,$H$2:$J$10,3,0),MIN(VLOOKUP(A13,$H$2:$J$10,3,0),VLOOKUP(A13,$H$2:$J$10,2,0)*B13),VLOOKUP(A13,$H$2:$J$10,2,0)*B13)</f>
        <v>1100</v>
      </c>
      <c r="D13" s="1">
        <f>VLOOKUP(A13,$H$2:$J$10,2,0)*B13</f>
        <v>1100</v>
      </c>
      <c r="E13" s="1">
        <f>VLOOKUP(A13,$H$2:$J$10,3,0)</f>
        <v>0</v>
      </c>
      <c r="F13" s="1" t="s">
        <v>33</v>
      </c>
      <c r="G13">
        <f t="shared" si="0"/>
        <v>1100</v>
      </c>
      <c r="H13" t="s">
        <v>38</v>
      </c>
      <c r="N13" s="16"/>
      <c r="O13" s="13"/>
      <c r="P13" s="13"/>
      <c r="Q13" s="13"/>
      <c r="R13" s="13"/>
      <c r="S13" s="16"/>
    </row>
    <row r="14" spans="1:19" x14ac:dyDescent="0.25">
      <c r="A14" s="23" t="s">
        <v>14</v>
      </c>
      <c r="B14" s="24">
        <v>10000</v>
      </c>
      <c r="C14" s="26">
        <f>IF(VLOOKUP(A14,$H$2:$J$10,3,0),MIN(VLOOKUP(A14,$H$2:$J$10,3,0),VLOOKUP(A14,$H$2:$J$10,2,0)*B14),VLOOKUP(A14,$H$2:$J$10,2,0)*B14)</f>
        <v>900</v>
      </c>
      <c r="D14" s="1">
        <f>VLOOKUP(A14,$H$2:$J$10,2,0)*B14</f>
        <v>900</v>
      </c>
      <c r="E14" s="1">
        <f>VLOOKUP(A14,$H$2:$J$10,3,0)</f>
        <v>0</v>
      </c>
      <c r="F14" s="1" t="s">
        <v>33</v>
      </c>
      <c r="G14">
        <f t="shared" si="0"/>
        <v>900</v>
      </c>
    </row>
    <row r="15" spans="1:19" x14ac:dyDescent="0.25">
      <c r="A15" s="28" t="s">
        <v>15</v>
      </c>
      <c r="B15" s="29">
        <v>10000</v>
      </c>
      <c r="C15" s="26">
        <f>IF(VLOOKUP(A15,$H$2:$J$10,3,0),MIN(VLOOKUP(A15,$H$2:$J$10,3,0),VLOOKUP(A15,$H$2:$J$10,2,0)*B15),VLOOKUP(A15,$H$2:$J$10,2,0)*B15)</f>
        <v>10</v>
      </c>
      <c r="D15" s="1">
        <f>VLOOKUP(A15,$H$2:$J$10,2,0)*B15</f>
        <v>500</v>
      </c>
      <c r="E15" s="1">
        <f>VLOOKUP(A15,$H$2:$J$10,3,0)</f>
        <v>10</v>
      </c>
      <c r="F15" s="1" t="s">
        <v>34</v>
      </c>
      <c r="G15">
        <f t="shared" si="0"/>
        <v>10</v>
      </c>
    </row>
    <row r="16" spans="1:19" x14ac:dyDescent="0.25">
      <c r="A16" s="28" t="s">
        <v>16</v>
      </c>
      <c r="B16" s="29">
        <v>10000</v>
      </c>
      <c r="C16" s="26">
        <f>IF(VLOOKUP(A16,$H$2:$J$10,3,0),MIN(VLOOKUP(A16,$H$2:$J$10,3,0),VLOOKUP(A16,$H$2:$J$10,2,0)*B16),VLOOKUP(A16,$H$2:$J$10,2,0)*B16)</f>
        <v>40</v>
      </c>
      <c r="D16" s="1">
        <f>VLOOKUP(A16,$H$2:$J$10,2,0)*B16</f>
        <v>1000</v>
      </c>
      <c r="E16" s="1">
        <f>VLOOKUP(A16,$H$2:$J$10,3,0)</f>
        <v>40</v>
      </c>
      <c r="F16" s="1" t="s">
        <v>34</v>
      </c>
      <c r="G16">
        <f t="shared" si="0"/>
        <v>40</v>
      </c>
    </row>
    <row r="17" spans="1:7" x14ac:dyDescent="0.25">
      <c r="A17" s="23" t="s">
        <v>17</v>
      </c>
      <c r="B17" s="24">
        <v>10000</v>
      </c>
      <c r="C17" s="26">
        <f>IF(VLOOKUP(A17,$H$2:$J$10,3,0),MIN(VLOOKUP(A17,$H$2:$J$10,3,0),VLOOKUP(A17,$H$2:$J$10,2,0)*B17),VLOOKUP(A17,$H$2:$J$10,2,0)*B17)</f>
        <v>900</v>
      </c>
      <c r="D17" s="1">
        <f>VLOOKUP(A17,$H$2:$J$10,2,0)*B17</f>
        <v>900</v>
      </c>
      <c r="E17" s="1">
        <f>VLOOKUP(A17,$H$2:$J$10,3,0)</f>
        <v>0</v>
      </c>
      <c r="F17" s="1" t="s">
        <v>33</v>
      </c>
      <c r="G17">
        <f t="shared" si="0"/>
        <v>900</v>
      </c>
    </row>
    <row r="18" spans="1:7" x14ac:dyDescent="0.25">
      <c r="A18" s="28" t="s">
        <v>18</v>
      </c>
      <c r="B18" s="29">
        <v>10000</v>
      </c>
      <c r="C18" s="26">
        <f>IF(VLOOKUP(A18,$H$2:$J$10,3,0),MIN(VLOOKUP(A18,$H$2:$J$10,3,0),VLOOKUP(A18,$H$2:$J$10,2,0)*B18),VLOOKUP(A18,$H$2:$J$10,2,0)*B18)</f>
        <v>15</v>
      </c>
      <c r="D18" s="1">
        <f>VLOOKUP(A18,$H$2:$J$10,2,0)*B18</f>
        <v>600</v>
      </c>
      <c r="E18" s="1">
        <f>VLOOKUP(A18,$H$2:$J$10,3,0)</f>
        <v>15</v>
      </c>
      <c r="F18" s="1" t="s">
        <v>34</v>
      </c>
      <c r="G18">
        <f t="shared" si="0"/>
        <v>15</v>
      </c>
    </row>
    <row r="19" spans="1:7" x14ac:dyDescent="0.25">
      <c r="A19" s="23" t="s">
        <v>21</v>
      </c>
      <c r="B19" s="24">
        <v>10000</v>
      </c>
      <c r="C19" s="26">
        <f>IF(VLOOKUP(A19,$H$2:$J$10,3,0),MIN(VLOOKUP(A19,$H$2:$J$10,3,0),VLOOKUP(A19,$H$2:$J$10,2,0)*B19),VLOOKUP(A19,$H$2:$J$10,2,0)*B19)</f>
        <v>800</v>
      </c>
      <c r="D19" s="1">
        <f>VLOOKUP(A19,$H$2:$J$10,2,0)*B19</f>
        <v>800</v>
      </c>
      <c r="E19" s="1">
        <f>VLOOKUP(A19,$H$2:$J$10,3,0)</f>
        <v>0</v>
      </c>
      <c r="F19" s="1" t="s">
        <v>33</v>
      </c>
      <c r="G19">
        <f t="shared" si="0"/>
        <v>800</v>
      </c>
    </row>
    <row r="20" spans="1:7" x14ac:dyDescent="0.25">
      <c r="A20" s="28" t="s">
        <v>19</v>
      </c>
      <c r="B20" s="29">
        <v>10000</v>
      </c>
      <c r="C20" s="26">
        <f>IF(VLOOKUP(A20,$H$2:$J$10,3,0),MIN(VLOOKUP(A20,$H$2:$J$10,3,0),VLOOKUP(A20,$H$2:$J$10,2,0)*B20),VLOOKUP(A20,$H$2:$J$10,2,0)*B20)</f>
        <v>50</v>
      </c>
      <c r="D20" s="1">
        <f>VLOOKUP(A20,$H$2:$J$10,2,0)*B20</f>
        <v>1100</v>
      </c>
      <c r="E20" s="1">
        <f>VLOOKUP(A20,$H$2:$J$10,3,0)</f>
        <v>50</v>
      </c>
      <c r="F20" s="1" t="s">
        <v>34</v>
      </c>
      <c r="G20">
        <f t="shared" si="0"/>
        <v>50</v>
      </c>
    </row>
    <row r="21" spans="1:7" x14ac:dyDescent="0.25">
      <c r="A21" s="23" t="s">
        <v>20</v>
      </c>
      <c r="B21" s="24">
        <v>10000</v>
      </c>
      <c r="C21" s="26">
        <f>IF(VLOOKUP(A21,$H$2:$J$10,3,0),MIN(VLOOKUP(A21,$H$2:$J$10,3,0),VLOOKUP(A21,$H$2:$J$10,2,0)*B21),VLOOKUP(A21,$H$2:$J$10,2,0)*B21)</f>
        <v>1000</v>
      </c>
      <c r="D21" s="1">
        <f>VLOOKUP(A21,$H$2:$J$10,2,0)*B21</f>
        <v>1000</v>
      </c>
      <c r="E21" s="1">
        <f>VLOOKUP(A21,$H$2:$J$10,3,0)</f>
        <v>0</v>
      </c>
      <c r="F21" s="1" t="s">
        <v>33</v>
      </c>
      <c r="G21">
        <f t="shared" si="0"/>
        <v>1000</v>
      </c>
    </row>
    <row r="22" spans="1:7" x14ac:dyDescent="0.25">
      <c r="A22" s="13"/>
      <c r="B22" s="13"/>
      <c r="C22" s="13"/>
    </row>
    <row r="23" spans="1:7" x14ac:dyDescent="0.25">
      <c r="A23" s="13"/>
      <c r="B23" s="13"/>
      <c r="C23" s="13"/>
    </row>
    <row r="24" spans="1:7" x14ac:dyDescent="0.25">
      <c r="A24" s="13"/>
      <c r="B24" s="13"/>
      <c r="C24" s="13"/>
    </row>
    <row r="25" spans="1:7" x14ac:dyDescent="0.25">
      <c r="A25" s="13"/>
      <c r="B25" s="13"/>
      <c r="C25" s="13"/>
    </row>
    <row r="26" spans="1:7" x14ac:dyDescent="0.25">
      <c r="A26" s="13"/>
      <c r="B26" s="13"/>
      <c r="C26" s="13"/>
    </row>
    <row r="27" spans="1:7" x14ac:dyDescent="0.25">
      <c r="A27" s="13"/>
      <c r="B27" s="13"/>
      <c r="C27" s="13"/>
    </row>
    <row r="28" spans="1:7" x14ac:dyDescent="0.25">
      <c r="A28" s="13"/>
      <c r="B28" s="13"/>
      <c r="C28" s="13"/>
    </row>
    <row r="29" spans="1:7" x14ac:dyDescent="0.25">
      <c r="A29" s="13"/>
      <c r="B29" s="13"/>
      <c r="C29" s="13"/>
    </row>
    <row r="30" spans="1:7" x14ac:dyDescent="0.25">
      <c r="A30" s="13"/>
      <c r="B30" s="13"/>
      <c r="C30" s="13"/>
    </row>
    <row r="31" spans="1:7" x14ac:dyDescent="0.25">
      <c r="A31" s="13"/>
      <c r="B31" s="13"/>
      <c r="C31" s="13"/>
    </row>
    <row r="32" spans="1:7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</sheetData>
  <dataValidations count="1">
    <dataValidation type="list" allowBlank="1" showInputMessage="1" showErrorMessage="1" sqref="A2:A28">
      <formula1>$H$2:$H$10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F3" sqref="F3:H12"/>
    </sheetView>
  </sheetViews>
  <sheetFormatPr defaultRowHeight="15" x14ac:dyDescent="0.25"/>
  <cols>
    <col min="1" max="1" width="12" bestFit="1" customWidth="1"/>
    <col min="6" max="6" width="28.140625" customWidth="1"/>
    <col min="7" max="7" width="21" customWidth="1"/>
    <col min="8" max="8" width="10.85546875" bestFit="1" customWidth="1"/>
    <col min="11" max="11" width="19" customWidth="1"/>
    <col min="14" max="14" width="11" bestFit="1" customWidth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1" x14ac:dyDescent="0.25">
      <c r="A3" s="1" t="s">
        <v>2</v>
      </c>
      <c r="B3" s="1" t="s">
        <v>4</v>
      </c>
      <c r="C3" s="1" t="s">
        <v>9</v>
      </c>
      <c r="D3" s="1" t="s">
        <v>1</v>
      </c>
      <c r="I3" s="16"/>
      <c r="K3" s="1" t="s">
        <v>22</v>
      </c>
      <c r="L3" s="1" t="s">
        <v>1</v>
      </c>
      <c r="N3" s="1" t="s">
        <v>26</v>
      </c>
      <c r="O3" s="1" t="s">
        <v>1</v>
      </c>
      <c r="P3" s="1"/>
    </row>
    <row r="4" spans="1:21" x14ac:dyDescent="0.25">
      <c r="A4" s="5" t="s">
        <v>3</v>
      </c>
      <c r="B4" s="1" t="s">
        <v>5</v>
      </c>
      <c r="C4" s="6" t="s">
        <v>10</v>
      </c>
      <c r="D4" s="6">
        <v>5.2</v>
      </c>
      <c r="I4" s="16"/>
      <c r="K4" s="1" t="s">
        <v>23</v>
      </c>
      <c r="L4" s="6">
        <v>0.3</v>
      </c>
      <c r="N4" s="10" t="s">
        <v>28</v>
      </c>
      <c r="O4" s="11">
        <v>3.4000000000000002E-2</v>
      </c>
      <c r="P4" s="6">
        <v>0.2</v>
      </c>
    </row>
    <row r="5" spans="1:21" x14ac:dyDescent="0.25">
      <c r="A5" s="5" t="s">
        <v>3</v>
      </c>
      <c r="B5" s="1" t="s">
        <v>5</v>
      </c>
      <c r="C5" s="6" t="s">
        <v>11</v>
      </c>
      <c r="D5" s="6">
        <v>6.4</v>
      </c>
      <c r="I5" s="16"/>
      <c r="K5" s="1" t="s">
        <v>27</v>
      </c>
      <c r="L5" s="6">
        <v>0.4</v>
      </c>
    </row>
    <row r="6" spans="1:21" x14ac:dyDescent="0.25">
      <c r="A6" s="5" t="s">
        <v>3</v>
      </c>
      <c r="B6" s="1" t="s">
        <v>5</v>
      </c>
      <c r="C6" s="6" t="s">
        <v>12</v>
      </c>
      <c r="D6" s="6">
        <v>7.6</v>
      </c>
      <c r="I6" s="16"/>
      <c r="K6" s="1" t="s">
        <v>24</v>
      </c>
      <c r="L6" s="6">
        <v>0.1</v>
      </c>
    </row>
    <row r="7" spans="1:21" x14ac:dyDescent="0.25">
      <c r="A7" s="5" t="s">
        <v>3</v>
      </c>
      <c r="B7" s="1" t="s">
        <v>6</v>
      </c>
      <c r="C7" s="6" t="s">
        <v>10</v>
      </c>
      <c r="D7" s="6">
        <v>5.2</v>
      </c>
      <c r="I7" s="16"/>
      <c r="K7" s="1" t="s">
        <v>25</v>
      </c>
      <c r="L7" s="6">
        <v>0.3</v>
      </c>
    </row>
    <row r="8" spans="1:21" x14ac:dyDescent="0.25">
      <c r="A8" s="5" t="s">
        <v>3</v>
      </c>
      <c r="B8" s="1" t="s">
        <v>6</v>
      </c>
      <c r="C8" s="6" t="s">
        <v>11</v>
      </c>
      <c r="D8" s="6">
        <v>6.4</v>
      </c>
      <c r="I8" s="16"/>
    </row>
    <row r="9" spans="1:21" x14ac:dyDescent="0.25">
      <c r="A9" s="5" t="s">
        <v>3</v>
      </c>
      <c r="B9" s="1" t="s">
        <v>6</v>
      </c>
      <c r="C9" s="6" t="s">
        <v>12</v>
      </c>
      <c r="D9" s="6">
        <v>8.8000000000000007</v>
      </c>
      <c r="I9" s="16"/>
    </row>
    <row r="10" spans="1:21" x14ac:dyDescent="0.25">
      <c r="A10" s="5" t="s">
        <v>3</v>
      </c>
      <c r="B10" s="1" t="s">
        <v>7</v>
      </c>
      <c r="C10" s="6" t="s">
        <v>10</v>
      </c>
      <c r="D10" s="6">
        <v>8.1999999999999993</v>
      </c>
      <c r="I10" s="16"/>
    </row>
    <row r="11" spans="1:21" x14ac:dyDescent="0.25">
      <c r="A11" s="5" t="s">
        <v>3</v>
      </c>
      <c r="B11" s="1" t="s">
        <v>7</v>
      </c>
      <c r="C11" s="6" t="s">
        <v>11</v>
      </c>
      <c r="D11" s="6">
        <v>9.4</v>
      </c>
      <c r="I11" s="16"/>
    </row>
    <row r="12" spans="1:21" x14ac:dyDescent="0.25">
      <c r="A12" s="5" t="s">
        <v>3</v>
      </c>
      <c r="B12" s="1" t="s">
        <v>7</v>
      </c>
      <c r="C12" s="6" t="s">
        <v>12</v>
      </c>
      <c r="D12" s="6">
        <v>10.6</v>
      </c>
      <c r="I12" s="16"/>
    </row>
    <row r="13" spans="1:21" x14ac:dyDescent="0.25">
      <c r="A13" s="5" t="s">
        <v>3</v>
      </c>
      <c r="B13" s="1" t="s">
        <v>8</v>
      </c>
      <c r="C13" s="6" t="s">
        <v>10</v>
      </c>
      <c r="D13" s="6">
        <v>10.6</v>
      </c>
      <c r="F13" s="2"/>
      <c r="I13" s="16"/>
    </row>
    <row r="14" spans="1:21" x14ac:dyDescent="0.25">
      <c r="A14" s="5" t="s">
        <v>3</v>
      </c>
      <c r="B14" s="1" t="s">
        <v>8</v>
      </c>
      <c r="C14" s="6" t="s">
        <v>11</v>
      </c>
      <c r="D14" s="6">
        <v>11.8</v>
      </c>
      <c r="F14" s="2"/>
      <c r="I14" s="16"/>
    </row>
    <row r="15" spans="1:21" x14ac:dyDescent="0.25">
      <c r="A15" s="5" t="s">
        <v>3</v>
      </c>
      <c r="B15" s="1" t="s">
        <v>8</v>
      </c>
      <c r="C15" s="6" t="s">
        <v>12</v>
      </c>
      <c r="D15" s="6">
        <v>13</v>
      </c>
      <c r="F15" s="2"/>
      <c r="I15" s="16"/>
    </row>
    <row r="16" spans="1:21" x14ac:dyDescent="0.25">
      <c r="A16" s="2"/>
      <c r="C16" s="4"/>
      <c r="D16" s="4"/>
      <c r="F16" s="2"/>
      <c r="I16" s="16"/>
    </row>
    <row r="17" spans="1:9" x14ac:dyDescent="0.25">
      <c r="A17" s="2"/>
      <c r="C17" s="4"/>
      <c r="D17" s="4"/>
      <c r="F17" s="2"/>
      <c r="I17" s="16"/>
    </row>
    <row r="18" spans="1:9" x14ac:dyDescent="0.25">
      <c r="I1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Try</vt:lpstr>
      <vt:lpstr>Mike</vt:lpstr>
      <vt:lpstr>Bill</vt:lpstr>
      <vt:lpstr>Sheet1</vt:lpstr>
      <vt:lpstr>MySettings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Holden</dc:creator>
  <cp:lastModifiedBy>Girvin, Michael</cp:lastModifiedBy>
  <dcterms:created xsi:type="dcterms:W3CDTF">2013-10-06T09:46:04Z</dcterms:created>
  <dcterms:modified xsi:type="dcterms:W3CDTF">2013-10-09T16:47:19Z</dcterms:modified>
</cp:coreProperties>
</file>