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5312" windowHeight="7716"/>
  </bookViews>
  <sheets>
    <sheet name="(792)" sheetId="9" r:id="rId1"/>
    <sheet name="(792an)" sheetId="3" r:id="rId2"/>
    <sheet name="793(1)" sheetId="11" r:id="rId3"/>
    <sheet name="793(2)" sheetId="12" r:id="rId4"/>
    <sheet name="793(3)" sheetId="10" r:id="rId5"/>
    <sheet name="793(4)" sheetId="13" r:id="rId6"/>
    <sheet name="793(D)" sheetId="1" state="hidden" r:id="rId7"/>
    <sheet name="793(T)" sheetId="5" r:id="rId8"/>
    <sheet name="793(N)" sheetId="6" r:id="rId9"/>
    <sheet name="793(1an)" sheetId="14" r:id="rId10"/>
    <sheet name="793(2an)" sheetId="15" r:id="rId11"/>
    <sheet name="793(3an)" sheetId="16" r:id="rId12"/>
    <sheet name="793(4an)" sheetId="17" r:id="rId13"/>
    <sheet name="793(Tan)" sheetId="18" r:id="rId14"/>
    <sheet name="793(Nan)" sheetId="19" r:id="rId15"/>
    <sheet name="794(1)" sheetId="20" r:id="rId16"/>
    <sheet name="794(2)" sheetId="23" r:id="rId17"/>
    <sheet name="794(3)" sheetId="24" r:id="rId18"/>
    <sheet name="794(1an)" sheetId="25" r:id="rId19"/>
    <sheet name="794(2an)" sheetId="26" r:id="rId20"/>
    <sheet name="794(3an)" sheetId="27" r:id="rId21"/>
  </sheets>
  <definedNames>
    <definedName name="CriteriaAN">'(792an)'!$D$2</definedName>
    <definedName name="InvoiceDateAN">'(792an)'!$A$2:$A$13</definedName>
    <definedName name="Revenue">'(792an)'!$F$6</definedName>
    <definedName name="TotalExpenses">'(792an)'!$G$6</definedName>
    <definedName name="UnitsAN">'(792an)'!$B$2:$B$13</definedName>
  </definedNames>
  <calcPr calcId="144525"/>
</workbook>
</file>

<file path=xl/calcChain.xml><?xml version="1.0" encoding="utf-8"?>
<calcChain xmlns="http://schemas.openxmlformats.org/spreadsheetml/2006/main">
  <c r="E12" i="27" l="1"/>
  <c r="D12" i="27"/>
  <c r="C12" i="27"/>
  <c r="B12" i="27"/>
  <c r="A12" i="27"/>
  <c r="I12" i="27" s="1"/>
  <c r="E11" i="27"/>
  <c r="D11" i="27"/>
  <c r="C11" i="27"/>
  <c r="B11" i="27"/>
  <c r="J11" i="27" s="1"/>
  <c r="A11" i="27"/>
  <c r="E10" i="27"/>
  <c r="D10" i="27"/>
  <c r="C10" i="27"/>
  <c r="B10" i="27"/>
  <c r="A10" i="27"/>
  <c r="I10" i="27" s="1"/>
  <c r="E9" i="27"/>
  <c r="D9" i="27"/>
  <c r="C9" i="27"/>
  <c r="B9" i="27"/>
  <c r="J9" i="27" s="1"/>
  <c r="A9" i="27"/>
  <c r="E8" i="27"/>
  <c r="D8" i="27"/>
  <c r="C8" i="27"/>
  <c r="B8" i="27"/>
  <c r="A8" i="27"/>
  <c r="I8" i="27" s="1"/>
  <c r="E7" i="27"/>
  <c r="D7" i="27"/>
  <c r="C7" i="27"/>
  <c r="B7" i="27"/>
  <c r="J7" i="27" s="1"/>
  <c r="A7" i="27"/>
  <c r="E6" i="27"/>
  <c r="D6" i="27"/>
  <c r="C6" i="27"/>
  <c r="B6" i="27"/>
  <c r="A6" i="27"/>
  <c r="I6" i="27" s="1"/>
  <c r="E5" i="27"/>
  <c r="D5" i="27"/>
  <c r="C5" i="27"/>
  <c r="B5" i="27"/>
  <c r="J5" i="27" s="1"/>
  <c r="A5" i="27"/>
  <c r="E4" i="27"/>
  <c r="D4" i="27"/>
  <c r="C4" i="27"/>
  <c r="B4" i="27"/>
  <c r="A4" i="27"/>
  <c r="I4" i="27" s="1"/>
  <c r="E3" i="27"/>
  <c r="D3" i="27"/>
  <c r="C3" i="27"/>
  <c r="B3" i="27"/>
  <c r="J3" i="27" s="1"/>
  <c r="A3" i="27"/>
  <c r="E2" i="27"/>
  <c r="D2" i="27"/>
  <c r="C2" i="27"/>
  <c r="B2" i="27"/>
  <c r="A2" i="27"/>
  <c r="I2" i="27" s="1"/>
  <c r="E12" i="26"/>
  <c r="D12" i="26"/>
  <c r="C12" i="26"/>
  <c r="B12" i="26"/>
  <c r="A12" i="26"/>
  <c r="E11" i="26"/>
  <c r="D11" i="26"/>
  <c r="C11" i="26"/>
  <c r="B11" i="26"/>
  <c r="A11" i="26"/>
  <c r="E10" i="26"/>
  <c r="D10" i="26"/>
  <c r="C10" i="26"/>
  <c r="B10" i="26"/>
  <c r="A10" i="26"/>
  <c r="E9" i="26"/>
  <c r="D9" i="26"/>
  <c r="C9" i="26"/>
  <c r="B9" i="26"/>
  <c r="A9" i="26"/>
  <c r="E8" i="26"/>
  <c r="D8" i="26"/>
  <c r="C8" i="26"/>
  <c r="B8" i="26"/>
  <c r="A8" i="26"/>
  <c r="E7" i="26"/>
  <c r="D7" i="26"/>
  <c r="C7" i="26"/>
  <c r="B7" i="26"/>
  <c r="A7" i="26"/>
  <c r="E6" i="26"/>
  <c r="D6" i="26"/>
  <c r="C6" i="26"/>
  <c r="B6" i="26"/>
  <c r="A6" i="26"/>
  <c r="E5" i="26"/>
  <c r="D5" i="26"/>
  <c r="C5" i="26"/>
  <c r="B5" i="26"/>
  <c r="A5" i="26"/>
  <c r="E4" i="26"/>
  <c r="D4" i="26"/>
  <c r="C4" i="26"/>
  <c r="B4" i="26"/>
  <c r="A4" i="26"/>
  <c r="E3" i="26"/>
  <c r="D3" i="26"/>
  <c r="C3" i="26"/>
  <c r="B3" i="26"/>
  <c r="A3" i="26"/>
  <c r="E2" i="26"/>
  <c r="D2" i="26"/>
  <c r="C2" i="26"/>
  <c r="B2" i="26"/>
  <c r="A2" i="26"/>
  <c r="D12" i="25"/>
  <c r="C12" i="25"/>
  <c r="B12" i="25"/>
  <c r="A12" i="25"/>
  <c r="D11" i="25"/>
  <c r="C11" i="25"/>
  <c r="B11" i="25"/>
  <c r="A11" i="25"/>
  <c r="D10" i="25"/>
  <c r="C10" i="25"/>
  <c r="B10" i="25"/>
  <c r="A10" i="25"/>
  <c r="D9" i="25"/>
  <c r="C9" i="25"/>
  <c r="B9" i="25"/>
  <c r="A9" i="25"/>
  <c r="D8" i="25"/>
  <c r="C8" i="25"/>
  <c r="B8" i="25"/>
  <c r="A8" i="25"/>
  <c r="D7" i="25"/>
  <c r="C7" i="25"/>
  <c r="B7" i="25"/>
  <c r="A7" i="25"/>
  <c r="D6" i="25"/>
  <c r="C6" i="25"/>
  <c r="B6" i="25"/>
  <c r="A6" i="25"/>
  <c r="D5" i="25"/>
  <c r="C5" i="25"/>
  <c r="B5" i="25"/>
  <c r="A5" i="25"/>
  <c r="D4" i="25"/>
  <c r="C4" i="25"/>
  <c r="B4" i="25"/>
  <c r="A4" i="25"/>
  <c r="D3" i="25"/>
  <c r="C3" i="25"/>
  <c r="B3" i="25"/>
  <c r="A3" i="25"/>
  <c r="D2" i="25"/>
  <c r="C2" i="25"/>
  <c r="B2" i="25"/>
  <c r="A2" i="25"/>
  <c r="A2" i="24"/>
  <c r="B2" i="24"/>
  <c r="C2" i="24"/>
  <c r="D2" i="24"/>
  <c r="E2" i="24"/>
  <c r="E12" i="24"/>
  <c r="D12" i="24"/>
  <c r="C12" i="24"/>
  <c r="B12" i="24"/>
  <c r="A12" i="24"/>
  <c r="E11" i="24"/>
  <c r="D11" i="24"/>
  <c r="C11" i="24"/>
  <c r="B11" i="24"/>
  <c r="A11" i="24"/>
  <c r="E10" i="24"/>
  <c r="D10" i="24"/>
  <c r="C10" i="24"/>
  <c r="B10" i="24"/>
  <c r="A10" i="24"/>
  <c r="E9" i="24"/>
  <c r="D9" i="24"/>
  <c r="C9" i="24"/>
  <c r="B9" i="24"/>
  <c r="A9" i="24"/>
  <c r="E8" i="24"/>
  <c r="D8" i="24"/>
  <c r="C8" i="24"/>
  <c r="B8" i="24"/>
  <c r="A8" i="24"/>
  <c r="E7" i="24"/>
  <c r="D7" i="24"/>
  <c r="C7" i="24"/>
  <c r="B7" i="24"/>
  <c r="A7" i="24"/>
  <c r="E6" i="24"/>
  <c r="D6" i="24"/>
  <c r="C6" i="24"/>
  <c r="B6" i="24"/>
  <c r="A6" i="24"/>
  <c r="E5" i="24"/>
  <c r="D5" i="24"/>
  <c r="C5" i="24"/>
  <c r="B5" i="24"/>
  <c r="A5" i="24"/>
  <c r="E4" i="24"/>
  <c r="D4" i="24"/>
  <c r="C4" i="24"/>
  <c r="B4" i="24"/>
  <c r="A4" i="24"/>
  <c r="E3" i="24"/>
  <c r="D3" i="24"/>
  <c r="C3" i="24"/>
  <c r="B3" i="24"/>
  <c r="A3" i="24"/>
  <c r="E12" i="23"/>
  <c r="D12" i="23"/>
  <c r="C12" i="23"/>
  <c r="B12" i="23"/>
  <c r="A12" i="23"/>
  <c r="E11" i="23"/>
  <c r="D11" i="23"/>
  <c r="C11" i="23"/>
  <c r="B11" i="23"/>
  <c r="A11" i="23"/>
  <c r="E10" i="23"/>
  <c r="D10" i="23"/>
  <c r="C10" i="23"/>
  <c r="B10" i="23"/>
  <c r="A10" i="23"/>
  <c r="E9" i="23"/>
  <c r="D9" i="23"/>
  <c r="C9" i="23"/>
  <c r="B9" i="23"/>
  <c r="A9" i="23"/>
  <c r="E8" i="23"/>
  <c r="D8" i="23"/>
  <c r="C8" i="23"/>
  <c r="B8" i="23"/>
  <c r="A8" i="23"/>
  <c r="E7" i="23"/>
  <c r="D7" i="23"/>
  <c r="C7" i="23"/>
  <c r="B7" i="23"/>
  <c r="A7" i="23"/>
  <c r="E6" i="23"/>
  <c r="D6" i="23"/>
  <c r="C6" i="23"/>
  <c r="B6" i="23"/>
  <c r="A6" i="23"/>
  <c r="E5" i="23"/>
  <c r="D5" i="23"/>
  <c r="C5" i="23"/>
  <c r="B5" i="23"/>
  <c r="A5" i="23"/>
  <c r="E4" i="23"/>
  <c r="D4" i="23"/>
  <c r="C4" i="23"/>
  <c r="B4" i="23"/>
  <c r="A4" i="23"/>
  <c r="E3" i="23"/>
  <c r="D3" i="23"/>
  <c r="C3" i="23"/>
  <c r="B3" i="23"/>
  <c r="A3" i="23"/>
  <c r="E2" i="23"/>
  <c r="D2" i="23"/>
  <c r="C2" i="23"/>
  <c r="B2" i="23"/>
  <c r="A2" i="23"/>
  <c r="D12" i="20"/>
  <c r="C12" i="20"/>
  <c r="B12" i="20"/>
  <c r="A12" i="20"/>
  <c r="D11" i="20"/>
  <c r="C11" i="20"/>
  <c r="B11" i="20"/>
  <c r="A11" i="20"/>
  <c r="D10" i="20"/>
  <c r="C10" i="20"/>
  <c r="B10" i="20"/>
  <c r="A10" i="20"/>
  <c r="D9" i="20"/>
  <c r="C9" i="20"/>
  <c r="B9" i="20"/>
  <c r="A9" i="20"/>
  <c r="D8" i="20"/>
  <c r="C8" i="20"/>
  <c r="B8" i="20"/>
  <c r="A8" i="20"/>
  <c r="D7" i="20"/>
  <c r="C7" i="20"/>
  <c r="B7" i="20"/>
  <c r="A7" i="20"/>
  <c r="D6" i="20"/>
  <c r="C6" i="20"/>
  <c r="B6" i="20"/>
  <c r="A6" i="20"/>
  <c r="D5" i="20"/>
  <c r="C5" i="20"/>
  <c r="B5" i="20"/>
  <c r="A5" i="20"/>
  <c r="D4" i="20"/>
  <c r="C4" i="20"/>
  <c r="B4" i="20"/>
  <c r="A4" i="20"/>
  <c r="D3" i="20"/>
  <c r="C3" i="20"/>
  <c r="B3" i="20"/>
  <c r="A3" i="20"/>
  <c r="D2" i="20"/>
  <c r="C2" i="20"/>
  <c r="B2" i="20"/>
  <c r="A2" i="20"/>
  <c r="E18" i="19"/>
  <c r="E17" i="19"/>
  <c r="E16" i="19"/>
  <c r="E15" i="19"/>
  <c r="F13" i="19"/>
  <c r="E13" i="19"/>
  <c r="F12" i="19"/>
  <c r="E12" i="19"/>
  <c r="F11" i="19"/>
  <c r="E11" i="19"/>
  <c r="F10" i="19"/>
  <c r="E10" i="19"/>
  <c r="D7" i="19"/>
  <c r="D6" i="19"/>
  <c r="C5" i="19"/>
  <c r="D2" i="19"/>
  <c r="C2" i="19"/>
  <c r="E11" i="18"/>
  <c r="E9" i="18"/>
  <c r="E8" i="18"/>
  <c r="E7" i="18"/>
  <c r="E6" i="18"/>
  <c r="E10" i="18" s="1"/>
  <c r="D5" i="18"/>
  <c r="E2" i="18"/>
  <c r="D2" i="18"/>
  <c r="D4" i="17"/>
  <c r="E10" i="17" s="1"/>
  <c r="D3" i="17"/>
  <c r="C3" i="17"/>
  <c r="E7" i="16"/>
  <c r="E6" i="16"/>
  <c r="D5" i="16"/>
  <c r="E2" i="16"/>
  <c r="D2" i="16"/>
  <c r="E6" i="15"/>
  <c r="D5" i="15"/>
  <c r="E2" i="15"/>
  <c r="D2" i="15"/>
  <c r="E6" i="14"/>
  <c r="D5" i="14"/>
  <c r="E2" i="14"/>
  <c r="D2" i="14"/>
  <c r="E10" i="13"/>
  <c r="H4" i="13"/>
  <c r="F12" i="25" l="1"/>
  <c r="I2" i="26"/>
  <c r="J3" i="26"/>
  <c r="I4" i="26"/>
  <c r="J5" i="26"/>
  <c r="I6" i="26"/>
  <c r="J7" i="26"/>
  <c r="I8" i="26"/>
  <c r="J9" i="26"/>
  <c r="I10" i="26"/>
  <c r="J11" i="26"/>
  <c r="I12" i="26"/>
  <c r="J2" i="27"/>
  <c r="L2" i="27"/>
  <c r="I3" i="27"/>
  <c r="K3" i="27"/>
  <c r="M3" i="27"/>
  <c r="J4" i="27"/>
  <c r="L4" i="27"/>
  <c r="I5" i="27"/>
  <c r="K5" i="27"/>
  <c r="M5" i="27"/>
  <c r="J6" i="27"/>
  <c r="L6" i="27"/>
  <c r="I7" i="27"/>
  <c r="K7" i="27"/>
  <c r="M7" i="27"/>
  <c r="J8" i="27"/>
  <c r="L8" i="27"/>
  <c r="I9" i="27"/>
  <c r="K9" i="27"/>
  <c r="M9" i="27"/>
  <c r="J10" i="27"/>
  <c r="L10" i="27"/>
  <c r="I11" i="27"/>
  <c r="K11" i="27"/>
  <c r="M11" i="27"/>
  <c r="J12" i="27"/>
  <c r="L12" i="27"/>
  <c r="K2" i="27"/>
  <c r="M2" i="27"/>
  <c r="L3" i="27"/>
  <c r="K4" i="27"/>
  <c r="M4" i="27"/>
  <c r="L5" i="27"/>
  <c r="K6" i="27"/>
  <c r="M6" i="27"/>
  <c r="L7" i="27"/>
  <c r="K8" i="27"/>
  <c r="M8" i="27"/>
  <c r="L9" i="27"/>
  <c r="K10" i="27"/>
  <c r="M10" i="27"/>
  <c r="L11" i="27"/>
  <c r="K12" i="27"/>
  <c r="M12" i="27"/>
  <c r="G2" i="25"/>
  <c r="G3" i="25"/>
  <c r="G4" i="25"/>
  <c r="G5" i="25"/>
  <c r="G6" i="25"/>
  <c r="G7" i="25"/>
  <c r="G8" i="25"/>
  <c r="G9" i="25"/>
  <c r="G10" i="25"/>
  <c r="G11" i="25"/>
  <c r="G12" i="25"/>
  <c r="J2" i="26"/>
  <c r="L2" i="26"/>
  <c r="I3" i="26"/>
  <c r="K3" i="26"/>
  <c r="M3" i="26"/>
  <c r="J4" i="26"/>
  <c r="L4" i="26"/>
  <c r="I5" i="26"/>
  <c r="K5" i="26"/>
  <c r="M5" i="26"/>
  <c r="J6" i="26"/>
  <c r="L6" i="26"/>
  <c r="I7" i="26"/>
  <c r="K7" i="26"/>
  <c r="M7" i="26"/>
  <c r="J8" i="26"/>
  <c r="L8" i="26"/>
  <c r="I9" i="26"/>
  <c r="K9" i="26"/>
  <c r="M9" i="26"/>
  <c r="J10" i="26"/>
  <c r="L10" i="26"/>
  <c r="I11" i="26"/>
  <c r="K11" i="26"/>
  <c r="M11" i="26"/>
  <c r="J12" i="26"/>
  <c r="L12" i="26"/>
  <c r="K2" i="26"/>
  <c r="M2" i="26"/>
  <c r="L3" i="26"/>
  <c r="K4" i="26"/>
  <c r="M4" i="26"/>
  <c r="L5" i="26"/>
  <c r="K6" i="26"/>
  <c r="M6" i="26"/>
  <c r="L7" i="26"/>
  <c r="K8" i="26"/>
  <c r="M8" i="26"/>
  <c r="L9" i="26"/>
  <c r="K10" i="26"/>
  <c r="M10" i="26"/>
  <c r="L11" i="26"/>
  <c r="K12" i="26"/>
  <c r="M12" i="26"/>
  <c r="F2" i="25"/>
  <c r="H2" i="25"/>
  <c r="F3" i="25"/>
  <c r="H3" i="25"/>
  <c r="F4" i="25"/>
  <c r="H4" i="25"/>
  <c r="F5" i="25"/>
  <c r="H5" i="25"/>
  <c r="F6" i="25"/>
  <c r="H6" i="25"/>
  <c r="F7" i="25"/>
  <c r="H7" i="25"/>
  <c r="F8" i="25"/>
  <c r="H8" i="25"/>
  <c r="F9" i="25"/>
  <c r="H9" i="25"/>
  <c r="F10" i="25"/>
  <c r="H10" i="25"/>
  <c r="F11" i="25"/>
  <c r="H11" i="25"/>
  <c r="H12" i="25"/>
  <c r="I2" i="25"/>
  <c r="I3" i="25"/>
  <c r="I4" i="25"/>
  <c r="I5" i="25"/>
  <c r="I6" i="25"/>
  <c r="I7" i="25"/>
  <c r="I8" i="25"/>
  <c r="I9" i="25"/>
  <c r="I10" i="25"/>
  <c r="I11" i="25"/>
  <c r="I12" i="25"/>
  <c r="H4" i="17"/>
  <c r="E4" i="17"/>
  <c r="C5" i="17"/>
  <c r="D9" i="3"/>
  <c r="E11" i="13"/>
  <c r="E12" i="13"/>
  <c r="E13" i="13"/>
  <c r="E14" i="13"/>
  <c r="H5" i="13"/>
  <c r="H6" i="13"/>
  <c r="H7" i="13"/>
  <c r="H8" i="13"/>
  <c r="D4" i="13"/>
  <c r="C5" i="13" s="1"/>
  <c r="D5" i="13" s="1"/>
  <c r="C6" i="13" s="1"/>
  <c r="D6" i="13" s="1"/>
  <c r="C7" i="13" s="1"/>
  <c r="D7" i="13" s="1"/>
  <c r="C8" i="13" s="1"/>
  <c r="D8" i="13" s="1"/>
  <c r="D3" i="13"/>
  <c r="C3" i="13"/>
  <c r="D5" i="12"/>
  <c r="E2" i="12"/>
  <c r="D2" i="12"/>
  <c r="D5" i="11"/>
  <c r="E2" i="11"/>
  <c r="D2" i="11"/>
  <c r="E2" i="10"/>
  <c r="D2" i="10"/>
  <c r="D5" i="17" l="1"/>
  <c r="D7" i="6"/>
  <c r="E15" i="6"/>
  <c r="E16" i="6"/>
  <c r="E17" i="6"/>
  <c r="E18" i="6"/>
  <c r="E11" i="6"/>
  <c r="E12" i="6"/>
  <c r="E13" i="6"/>
  <c r="E10" i="6"/>
  <c r="F11" i="6"/>
  <c r="F12" i="6"/>
  <c r="F13" i="6"/>
  <c r="F10" i="6"/>
  <c r="D6" i="6"/>
  <c r="E9" i="5"/>
  <c r="E8" i="5"/>
  <c r="E7" i="5"/>
  <c r="E6" i="5"/>
  <c r="E11" i="1"/>
  <c r="E9" i="1"/>
  <c r="E8" i="1"/>
  <c r="E7" i="1"/>
  <c r="E6" i="1"/>
  <c r="E10" i="1" s="1"/>
  <c r="D9" i="9"/>
  <c r="D7" i="9"/>
  <c r="H6" i="3"/>
  <c r="D4" i="3"/>
  <c r="C6" i="17" l="1"/>
  <c r="E5" i="17"/>
  <c r="E11" i="17"/>
  <c r="H5" i="17"/>
  <c r="D7" i="3"/>
  <c r="C5" i="6"/>
  <c r="D2" i="6"/>
  <c r="C2" i="6"/>
  <c r="E2" i="5"/>
  <c r="D2" i="5"/>
  <c r="E2" i="1"/>
  <c r="D2" i="1"/>
  <c r="D5" i="5"/>
  <c r="D5" i="1"/>
  <c r="E3" i="1"/>
  <c r="D6" i="17" l="1"/>
  <c r="E12" i="17" l="1"/>
  <c r="C7" i="17"/>
  <c r="E6" i="17"/>
  <c r="H6" i="17"/>
  <c r="D7" i="17" l="1"/>
  <c r="C8" i="17" l="1"/>
  <c r="E7" i="17"/>
  <c r="E13" i="17"/>
  <c r="H7" i="17"/>
  <c r="D8" i="17" l="1"/>
  <c r="E14" i="17" l="1"/>
  <c r="E8" i="17"/>
  <c r="H8" i="17"/>
</calcChain>
</file>

<file path=xl/sharedStrings.xml><?xml version="1.0" encoding="utf-8"?>
<sst xmlns="http://schemas.openxmlformats.org/spreadsheetml/2006/main" count="216" uniqueCount="70">
  <si>
    <t>Sales</t>
  </si>
  <si>
    <t>Bid1</t>
  </si>
  <si>
    <t>Bid2</t>
  </si>
  <si>
    <t>Bid3</t>
  </si>
  <si>
    <t>Bid4</t>
  </si>
  <si>
    <t>Criteria</t>
  </si>
  <si>
    <t>Sum</t>
  </si>
  <si>
    <t>InvoiceDate</t>
  </si>
  <si>
    <t>Units</t>
  </si>
  <si>
    <t>Ctrl + F3 = Name Manager</t>
  </si>
  <si>
    <t>Count</t>
  </si>
  <si>
    <t>Average</t>
  </si>
  <si>
    <t>Times</t>
  </si>
  <si>
    <t>Date</t>
  </si>
  <si>
    <t>='(792)'!$D$2</t>
  </si>
  <si>
    <t>='(792)'!$A$2:$A$13</t>
  </si>
  <si>
    <t>='(792)'!$B$2:$B$13</t>
  </si>
  <si>
    <t>Paste Defined Name or create List of Names = F3</t>
  </si>
  <si>
    <t>Revenue</t>
  </si>
  <si>
    <t>TotalExpenses</t>
  </si>
  <si>
    <t>Net Income</t>
  </si>
  <si>
    <t>&gt;=</t>
  </si>
  <si>
    <t>&lt;=</t>
  </si>
  <si>
    <t>Lower</t>
  </si>
  <si>
    <t>Upper</t>
  </si>
  <si>
    <t>Category</t>
  </si>
  <si>
    <t>Frequency</t>
  </si>
  <si>
    <t>&lt;=6/13/2011</t>
  </si>
  <si>
    <t>&lt;6/8/2011</t>
  </si>
  <si>
    <t>Inclusive Between</t>
  </si>
  <si>
    <t>for 2 SUMIF functions in</t>
  </si>
  <si>
    <t>one formula</t>
  </si>
  <si>
    <r>
      <t>for 1 SUMIF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function</t>
    </r>
  </si>
  <si>
    <t>*Criteria Setup works</t>
  </si>
  <si>
    <t>**Formula adds and gets</t>
  </si>
  <si>
    <t>2 numbers, then does</t>
  </si>
  <si>
    <t>**Formula looks at each</t>
  </si>
  <si>
    <t>date and evaluates two</t>
  </si>
  <si>
    <t>logical tests and only</t>
  </si>
  <si>
    <t>received, does it then</t>
  </si>
  <si>
    <t>take the corresponding</t>
  </si>
  <si>
    <t>column</t>
  </si>
  <si>
    <r>
      <t xml:space="preserve">when 2 </t>
    </r>
    <r>
      <rPr>
        <sz val="11"/>
        <color rgb="FFFF0000"/>
        <rFont val="Calibri"/>
        <family val="2"/>
        <scheme val="minor"/>
      </rPr>
      <t>TRUE</t>
    </r>
    <r>
      <rPr>
        <sz val="11"/>
        <color theme="1"/>
        <rFont val="Calibri"/>
        <family val="2"/>
        <scheme val="minor"/>
      </rPr>
      <t>s are</t>
    </r>
  </si>
  <si>
    <r>
      <t xml:space="preserve">number in the </t>
    </r>
    <r>
      <rPr>
        <sz val="11"/>
        <color rgb="FF00B050"/>
        <rFont val="Calibri"/>
        <family val="2"/>
        <scheme val="minor"/>
      </rPr>
      <t>Sales</t>
    </r>
  </si>
  <si>
    <t>&gt;=6/08/2011</t>
  </si>
  <si>
    <t>subtraction</t>
  </si>
  <si>
    <t>Ctrl + Shift + F3 = Create Names From Selection</t>
  </si>
  <si>
    <t>**We need our criteria inputs to be</t>
  </si>
  <si>
    <t>used for conditional summing and for a</t>
  </si>
  <si>
    <t>label ==&gt; Which means we cannot put</t>
  </si>
  <si>
    <t>comparative operator in cell with Date</t>
  </si>
  <si>
    <t>Non Inclusive Between for Counting</t>
  </si>
  <si>
    <t>**Same Logic for Summing</t>
  </si>
  <si>
    <t>Inclusive</t>
  </si>
  <si>
    <t>Non-inclusive</t>
  </si>
  <si>
    <t>SUMIF</t>
  </si>
  <si>
    <r>
      <t>SUMIF</t>
    </r>
    <r>
      <rPr>
        <b/>
        <sz val="11"/>
        <color theme="1"/>
        <rFont val="Calibri"/>
        <family val="2"/>
        <scheme val="minor"/>
      </rPr>
      <t>S</t>
    </r>
  </si>
  <si>
    <t>InvoiceDateAN</t>
  </si>
  <si>
    <t>UnitsAN</t>
  </si>
  <si>
    <t>CriteriaAN</t>
  </si>
  <si>
    <t>Ctrl + Shift + ~</t>
  </si>
  <si>
    <t>Apply General Number Format</t>
  </si>
  <si>
    <t>Wipes Away All Other Number Formatting</t>
  </si>
  <si>
    <t>Day 1</t>
  </si>
  <si>
    <t>Day 2</t>
  </si>
  <si>
    <t>Day 3</t>
  </si>
  <si>
    <t>Day 4</t>
  </si>
  <si>
    <t>Day 5</t>
  </si>
  <si>
    <t>Top</t>
  </si>
  <si>
    <t>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</si>
</sst>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-409]h:mm\ AM/PM;@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3" borderId="1" xfId="0" applyFont="1" applyFill="1" applyBorder="1"/>
    <xf numFmtId="0" fontId="0" fillId="0" borderId="1" xfId="0" applyNumberFormat="1" applyBorder="1"/>
    <xf numFmtId="8" fontId="0" fillId="0" borderId="1" xfId="0" applyNumberFormat="1" applyBorder="1"/>
    <xf numFmtId="0" fontId="1" fillId="4" borderId="1" xfId="0" applyFont="1" applyFill="1" applyBorder="1" applyAlignment="1">
      <alignment horizontal="centerContinuous" wrapText="1"/>
    </xf>
    <xf numFmtId="8" fontId="0" fillId="2" borderId="1" xfId="0" applyNumberFormat="1" applyFill="1" applyBorder="1"/>
    <xf numFmtId="164" fontId="0" fillId="0" borderId="1" xfId="0" applyNumberFormat="1" applyBorder="1"/>
    <xf numFmtId="18" fontId="0" fillId="0" borderId="1" xfId="0" applyNumberFormat="1" applyBorder="1"/>
    <xf numFmtId="0" fontId="0" fillId="5" borderId="1" xfId="0" applyFill="1" applyBorder="1"/>
    <xf numFmtId="0" fontId="0" fillId="7" borderId="1" xfId="0" applyFill="1" applyBorder="1"/>
    <xf numFmtId="0" fontId="0" fillId="6" borderId="1" xfId="0" applyFill="1" applyBorder="1"/>
    <xf numFmtId="0" fontId="0" fillId="2" borderId="1" xfId="0" applyNumberFormat="1" applyFill="1" applyBorder="1"/>
    <xf numFmtId="0" fontId="0" fillId="5" borderId="2" xfId="0" applyFill="1" applyBorder="1"/>
    <xf numFmtId="0" fontId="0" fillId="5" borderId="3" xfId="0" applyFill="1" applyBorder="1"/>
    <xf numFmtId="0" fontId="1" fillId="3" borderId="1" xfId="0" applyFont="1" applyFill="1" applyBorder="1" applyAlignment="1">
      <alignment horizontal="centerContinuous" wrapText="1"/>
    </xf>
    <xf numFmtId="0" fontId="1" fillId="8" borderId="1" xfId="0" applyFont="1" applyFill="1" applyBorder="1"/>
  </cellXfs>
  <cellStyles count="1">
    <cellStyle name="Normal" xfId="0" builtinId="0"/>
  </cellStyles>
  <dxfs count="30">
    <dxf>
      <font>
        <color theme="0"/>
      </font>
      <fill>
        <patternFill>
          <bgColor rgb="FF00206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14</xdr:row>
          <xdr:rowOff>83820</xdr:rowOff>
        </xdr:from>
        <xdr:to>
          <xdr:col>9</xdr:col>
          <xdr:colOff>518160</xdr:colOff>
          <xdr:row>21</xdr:row>
          <xdr:rowOff>137160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14</xdr:row>
          <xdr:rowOff>83820</xdr:rowOff>
        </xdr:from>
        <xdr:to>
          <xdr:col>9</xdr:col>
          <xdr:colOff>320040</xdr:colOff>
          <xdr:row>21</xdr:row>
          <xdr:rowOff>137160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H13"/>
  <sheetViews>
    <sheetView tabSelected="1" zoomScale="115" zoomScaleNormal="115" workbookViewId="0">
      <selection activeCell="D9" sqref="D9"/>
    </sheetView>
  </sheetViews>
  <sheetFormatPr defaultRowHeight="14.4" x14ac:dyDescent="0.3"/>
  <cols>
    <col min="1" max="1" width="12" customWidth="1"/>
    <col min="6" max="6" width="11.109375" customWidth="1"/>
    <col min="7" max="7" width="17.77734375" bestFit="1" customWidth="1"/>
    <col min="8" max="8" width="11.6640625" customWidth="1"/>
  </cols>
  <sheetData>
    <row r="1" spans="1:8" x14ac:dyDescent="0.3">
      <c r="A1" s="4" t="s">
        <v>7</v>
      </c>
      <c r="B1" s="4" t="s">
        <v>8</v>
      </c>
      <c r="D1" s="4" t="s">
        <v>5</v>
      </c>
    </row>
    <row r="2" spans="1:8" x14ac:dyDescent="0.3">
      <c r="A2" s="2">
        <v>40700</v>
      </c>
      <c r="B2" s="5">
        <v>18</v>
      </c>
      <c r="D2" s="2">
        <v>40700</v>
      </c>
    </row>
    <row r="3" spans="1:8" x14ac:dyDescent="0.3">
      <c r="A3" s="2">
        <v>40706</v>
      </c>
      <c r="B3" s="5">
        <v>19</v>
      </c>
      <c r="D3" s="4" t="s">
        <v>6</v>
      </c>
    </row>
    <row r="4" spans="1:8" x14ac:dyDescent="0.3">
      <c r="A4" s="2">
        <v>40706</v>
      </c>
      <c r="B4" s="5">
        <v>18</v>
      </c>
      <c r="D4" s="3"/>
    </row>
    <row r="5" spans="1:8" x14ac:dyDescent="0.3">
      <c r="A5" s="2">
        <v>40700</v>
      </c>
      <c r="B5" s="5">
        <v>13</v>
      </c>
      <c r="F5" s="4" t="s">
        <v>18</v>
      </c>
      <c r="G5" s="4" t="s">
        <v>19</v>
      </c>
      <c r="H5" s="4" t="s">
        <v>20</v>
      </c>
    </row>
    <row r="6" spans="1:8" x14ac:dyDescent="0.3">
      <c r="A6" s="2">
        <v>40704</v>
      </c>
      <c r="B6" s="5">
        <v>18</v>
      </c>
      <c r="D6" s="4" t="s">
        <v>5</v>
      </c>
      <c r="F6" s="1">
        <v>1000</v>
      </c>
      <c r="G6" s="1">
        <v>950</v>
      </c>
      <c r="H6" s="3"/>
    </row>
    <row r="7" spans="1:8" x14ac:dyDescent="0.3">
      <c r="A7" s="2">
        <v>40700</v>
      </c>
      <c r="B7" s="5">
        <v>25</v>
      </c>
      <c r="D7" s="2">
        <f>D2</f>
        <v>40700</v>
      </c>
    </row>
    <row r="8" spans="1:8" x14ac:dyDescent="0.3">
      <c r="A8" s="2">
        <v>40706</v>
      </c>
      <c r="B8" s="5">
        <v>18</v>
      </c>
      <c r="D8" s="4" t="s">
        <v>6</v>
      </c>
    </row>
    <row r="9" spans="1:8" x14ac:dyDescent="0.3">
      <c r="A9" s="2">
        <v>40707</v>
      </c>
      <c r="B9" s="5">
        <v>17</v>
      </c>
      <c r="D9" s="3">
        <f>SUMIF(A2:A13,D2,B2:B13)</f>
        <v>81</v>
      </c>
    </row>
    <row r="10" spans="1:8" x14ac:dyDescent="0.3">
      <c r="A10" s="2">
        <v>40700</v>
      </c>
      <c r="B10" s="5">
        <v>25</v>
      </c>
    </row>
    <row r="11" spans="1:8" x14ac:dyDescent="0.3">
      <c r="A11" s="2">
        <v>40709</v>
      </c>
      <c r="B11" s="5">
        <v>10</v>
      </c>
      <c r="D11" t="s">
        <v>9</v>
      </c>
    </row>
    <row r="12" spans="1:8" x14ac:dyDescent="0.3">
      <c r="A12" s="2">
        <v>40706</v>
      </c>
      <c r="B12" s="5">
        <v>20</v>
      </c>
      <c r="D12" t="s">
        <v>46</v>
      </c>
    </row>
    <row r="13" spans="1:8" x14ac:dyDescent="0.3">
      <c r="A13" s="2">
        <v>40706</v>
      </c>
      <c r="B13" s="5">
        <v>11</v>
      </c>
      <c r="D13" t="s">
        <v>17</v>
      </c>
    </row>
  </sheetData>
  <conditionalFormatting sqref="A2:B13">
    <cfRule type="expression" dxfId="29" priority="1">
      <formula>$A2=$D$2</formula>
    </cfRule>
  </conditionalFormatting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137160</xdr:colOff>
                <xdr:row>14</xdr:row>
                <xdr:rowOff>83820</xdr:rowOff>
              </from>
              <to>
                <xdr:col>9</xdr:col>
                <xdr:colOff>518160</xdr:colOff>
                <xdr:row>21</xdr:row>
                <xdr:rowOff>137160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"/>
  <sheetViews>
    <sheetView zoomScale="175" zoomScaleNormal="175" workbookViewId="0">
      <selection sqref="A1:XFD1048576"/>
    </sheetView>
  </sheetViews>
  <sheetFormatPr defaultRowHeight="14.4" x14ac:dyDescent="0.3"/>
  <cols>
    <col min="1" max="1" width="9.5546875" bestFit="1" customWidth="1"/>
    <col min="3" max="3" width="1.6640625" customWidth="1"/>
    <col min="4" max="4" width="9.5546875" bestFit="1" customWidth="1"/>
    <col min="5" max="5" width="11.5546875" bestFit="1" customWidth="1"/>
    <col min="6" max="6" width="1.109375" customWidth="1"/>
    <col min="7" max="8" width="1.44140625" customWidth="1"/>
    <col min="9" max="9" width="9.5546875" bestFit="1" customWidth="1"/>
  </cols>
  <sheetData>
    <row r="1" spans="1:10" x14ac:dyDescent="0.3">
      <c r="A1" s="4" t="s">
        <v>13</v>
      </c>
      <c r="B1" s="4" t="s">
        <v>0</v>
      </c>
      <c r="D1" s="15" t="s">
        <v>29</v>
      </c>
      <c r="E1" s="16"/>
      <c r="I1" s="4" t="s">
        <v>13</v>
      </c>
      <c r="J1" s="4" t="s">
        <v>0</v>
      </c>
    </row>
    <row r="2" spans="1:10" x14ac:dyDescent="0.3">
      <c r="A2" s="2">
        <v>40700</v>
      </c>
      <c r="B2" s="6">
        <v>377</v>
      </c>
      <c r="D2" s="4" t="str">
        <f>"Begin"&amp;$A$1</f>
        <v>BeginDate</v>
      </c>
      <c r="E2" s="4" t="str">
        <f>"End"&amp;$A$1</f>
        <v>EndDate</v>
      </c>
      <c r="G2" s="13"/>
      <c r="H2" s="12"/>
      <c r="I2" s="2">
        <v>40700</v>
      </c>
      <c r="J2" s="6">
        <v>377</v>
      </c>
    </row>
    <row r="3" spans="1:10" x14ac:dyDescent="0.3">
      <c r="A3" s="2">
        <v>40706</v>
      </c>
      <c r="B3" s="6">
        <v>117</v>
      </c>
      <c r="D3" s="2" t="s">
        <v>28</v>
      </c>
      <c r="E3" s="2" t="s">
        <v>27</v>
      </c>
      <c r="G3" s="13"/>
      <c r="H3" s="12"/>
      <c r="I3" s="2">
        <v>40700</v>
      </c>
      <c r="J3" s="6">
        <v>467</v>
      </c>
    </row>
    <row r="4" spans="1:10" x14ac:dyDescent="0.3">
      <c r="A4" s="2">
        <v>40706</v>
      </c>
      <c r="B4" s="6">
        <v>473</v>
      </c>
      <c r="G4" s="13"/>
      <c r="H4" s="12"/>
      <c r="I4" s="2">
        <v>40700</v>
      </c>
      <c r="J4" s="6">
        <v>123</v>
      </c>
    </row>
    <row r="5" spans="1:10" x14ac:dyDescent="0.3">
      <c r="A5" s="2">
        <v>40700</v>
      </c>
      <c r="B5" s="6">
        <v>467</v>
      </c>
      <c r="D5" s="7" t="str">
        <f>"Add Between "&amp;A1</f>
        <v>Add Between Date</v>
      </c>
      <c r="E5" s="7"/>
      <c r="G5" s="13"/>
      <c r="I5" s="2">
        <v>40702</v>
      </c>
      <c r="J5" s="6">
        <v>192</v>
      </c>
    </row>
    <row r="6" spans="1:10" x14ac:dyDescent="0.3">
      <c r="A6" s="2">
        <v>40704</v>
      </c>
      <c r="B6" s="6">
        <v>221</v>
      </c>
      <c r="D6" s="1" t="s">
        <v>55</v>
      </c>
      <c r="E6" s="8">
        <f>SUMIF(A2:A13,E3,B2:B13)-SUMIF(A2:A13,D3,B2:B13)</f>
        <v>2638</v>
      </c>
      <c r="G6" s="13"/>
      <c r="I6" s="2">
        <v>40704</v>
      </c>
      <c r="J6" s="6">
        <v>221</v>
      </c>
    </row>
    <row r="7" spans="1:10" x14ac:dyDescent="0.3">
      <c r="A7" s="2">
        <v>40700</v>
      </c>
      <c r="B7" s="6">
        <v>123</v>
      </c>
      <c r="G7" s="13"/>
      <c r="I7" s="2">
        <v>40706</v>
      </c>
      <c r="J7" s="6">
        <v>117</v>
      </c>
    </row>
    <row r="8" spans="1:10" x14ac:dyDescent="0.3">
      <c r="A8" s="2">
        <v>40706</v>
      </c>
      <c r="B8" s="6">
        <v>368</v>
      </c>
      <c r="D8" t="s">
        <v>33</v>
      </c>
      <c r="G8" s="13"/>
      <c r="I8" s="2">
        <v>40706</v>
      </c>
      <c r="J8" s="6">
        <v>473</v>
      </c>
    </row>
    <row r="9" spans="1:10" x14ac:dyDescent="0.3">
      <c r="A9" s="2">
        <v>40707</v>
      </c>
      <c r="B9" s="6">
        <v>499</v>
      </c>
      <c r="D9" t="s">
        <v>30</v>
      </c>
      <c r="G9" s="13"/>
      <c r="I9" s="2">
        <v>40706</v>
      </c>
      <c r="J9" s="6">
        <v>368</v>
      </c>
    </row>
    <row r="10" spans="1:10" x14ac:dyDescent="0.3">
      <c r="A10" s="2">
        <v>40702</v>
      </c>
      <c r="B10" s="6">
        <v>192</v>
      </c>
      <c r="D10" t="s">
        <v>31</v>
      </c>
      <c r="G10" s="13"/>
      <c r="I10" s="2">
        <v>40706</v>
      </c>
      <c r="J10" s="6">
        <v>493</v>
      </c>
    </row>
    <row r="11" spans="1:10" x14ac:dyDescent="0.3">
      <c r="A11" s="2">
        <v>40709</v>
      </c>
      <c r="B11" s="6">
        <v>339</v>
      </c>
      <c r="D11" t="s">
        <v>34</v>
      </c>
      <c r="G11" s="13"/>
      <c r="I11" s="2">
        <v>40706</v>
      </c>
      <c r="J11" s="6">
        <v>275</v>
      </c>
    </row>
    <row r="12" spans="1:10" x14ac:dyDescent="0.3">
      <c r="A12" s="2">
        <v>40706</v>
      </c>
      <c r="B12" s="6">
        <v>493</v>
      </c>
      <c r="D12" t="s">
        <v>35</v>
      </c>
      <c r="G12" s="13"/>
      <c r="I12" s="2">
        <v>40707</v>
      </c>
      <c r="J12" s="6">
        <v>499</v>
      </c>
    </row>
    <row r="13" spans="1:10" x14ac:dyDescent="0.3">
      <c r="A13" s="2">
        <v>40706</v>
      </c>
      <c r="B13" s="6">
        <v>275</v>
      </c>
      <c r="D13" t="s">
        <v>45</v>
      </c>
      <c r="I13" s="2">
        <v>40709</v>
      </c>
      <c r="J13" s="6">
        <v>339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C0DC6A6-64A2-434B-AF2B-736BCC9D03B0}">
            <xm:f>AND('793(3)'!$I2&gt;='793(3)'!$D$3,'793(3)'!$I2&lt;='793(3)'!$E$3)</xm:f>
            <x14:dxf>
              <fill>
                <patternFill>
                  <bgColor rgb="FFFFFF00"/>
                </patternFill>
              </fill>
            </x14:dxf>
          </x14:cfRule>
          <xm:sqref>I2:J13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zoomScale="160" zoomScaleNormal="160" workbookViewId="0">
      <selection sqref="A1:XFD1048576"/>
    </sheetView>
  </sheetViews>
  <sheetFormatPr defaultRowHeight="14.4" x14ac:dyDescent="0.3"/>
  <cols>
    <col min="1" max="1" width="9.5546875" bestFit="1" customWidth="1"/>
    <col min="3" max="3" width="1.6640625" customWidth="1"/>
    <col min="4" max="4" width="12.21875" customWidth="1"/>
    <col min="5" max="5" width="11.5546875" bestFit="1" customWidth="1"/>
    <col min="6" max="6" width="1.109375" customWidth="1"/>
    <col min="7" max="8" width="1.44140625" customWidth="1"/>
    <col min="9" max="9" width="9.5546875" bestFit="1" customWidth="1"/>
  </cols>
  <sheetData>
    <row r="1" spans="1:10" x14ac:dyDescent="0.3">
      <c r="A1" s="4" t="s">
        <v>13</v>
      </c>
      <c r="B1" s="4" t="s">
        <v>0</v>
      </c>
      <c r="D1" s="15" t="s">
        <v>29</v>
      </c>
      <c r="E1" s="16"/>
      <c r="I1" s="4" t="s">
        <v>13</v>
      </c>
      <c r="J1" s="4" t="s">
        <v>0</v>
      </c>
    </row>
    <row r="2" spans="1:10" x14ac:dyDescent="0.3">
      <c r="A2" s="2">
        <v>40700</v>
      </c>
      <c r="B2" s="6">
        <v>377</v>
      </c>
      <c r="D2" s="4" t="str">
        <f>"Begin"&amp;$A$1</f>
        <v>BeginDate</v>
      </c>
      <c r="E2" s="4" t="str">
        <f>"End"&amp;$A$1</f>
        <v>EndDate</v>
      </c>
      <c r="I2" s="2">
        <v>40700</v>
      </c>
      <c r="J2" s="6">
        <v>377</v>
      </c>
    </row>
    <row r="3" spans="1:10" x14ac:dyDescent="0.3">
      <c r="A3" s="2">
        <v>40706</v>
      </c>
      <c r="B3" s="6">
        <v>117</v>
      </c>
      <c r="D3" s="2" t="s">
        <v>44</v>
      </c>
      <c r="E3" s="2" t="s">
        <v>27</v>
      </c>
      <c r="I3" s="2">
        <v>40706</v>
      </c>
      <c r="J3" s="6">
        <v>117</v>
      </c>
    </row>
    <row r="4" spans="1:10" x14ac:dyDescent="0.3">
      <c r="A4" s="2">
        <v>40706</v>
      </c>
      <c r="B4" s="6">
        <v>473</v>
      </c>
      <c r="I4" s="2">
        <v>40706</v>
      </c>
      <c r="J4" s="6">
        <v>473</v>
      </c>
    </row>
    <row r="5" spans="1:10" x14ac:dyDescent="0.3">
      <c r="A5" s="2">
        <v>40700</v>
      </c>
      <c r="B5" s="6">
        <v>467</v>
      </c>
      <c r="D5" s="7" t="str">
        <f>"Add Between "&amp;A1</f>
        <v>Add Between Date</v>
      </c>
      <c r="E5" s="7"/>
      <c r="I5" s="2">
        <v>40700</v>
      </c>
      <c r="J5" s="6">
        <v>467</v>
      </c>
    </row>
    <row r="6" spans="1:10" x14ac:dyDescent="0.3">
      <c r="A6" s="2">
        <v>40704</v>
      </c>
      <c r="B6" s="6">
        <v>221</v>
      </c>
      <c r="D6" s="1" t="s">
        <v>56</v>
      </c>
      <c r="E6" s="8">
        <f>SUMIFS(B2:B13,A2:A13,D3,A2:A13,E3)</f>
        <v>2638</v>
      </c>
      <c r="I6" s="2">
        <v>40704</v>
      </c>
      <c r="J6" s="6">
        <v>221</v>
      </c>
    </row>
    <row r="7" spans="1:10" x14ac:dyDescent="0.3">
      <c r="A7" s="2">
        <v>40700</v>
      </c>
      <c r="B7" s="6">
        <v>123</v>
      </c>
      <c r="I7" s="2">
        <v>40700</v>
      </c>
      <c r="J7" s="6">
        <v>123</v>
      </c>
    </row>
    <row r="8" spans="1:10" x14ac:dyDescent="0.3">
      <c r="A8" s="2">
        <v>40706</v>
      </c>
      <c r="B8" s="6">
        <v>368</v>
      </c>
      <c r="D8" t="s">
        <v>33</v>
      </c>
      <c r="I8" s="2">
        <v>40706</v>
      </c>
      <c r="J8" s="6">
        <v>368</v>
      </c>
    </row>
    <row r="9" spans="1:10" x14ac:dyDescent="0.3">
      <c r="A9" s="2">
        <v>40707</v>
      </c>
      <c r="B9" s="6">
        <v>499</v>
      </c>
      <c r="D9" t="s">
        <v>32</v>
      </c>
      <c r="I9" s="2">
        <v>40707</v>
      </c>
      <c r="J9" s="6">
        <v>499</v>
      </c>
    </row>
    <row r="10" spans="1:10" x14ac:dyDescent="0.3">
      <c r="A10" s="2">
        <v>40702</v>
      </c>
      <c r="B10" s="6">
        <v>192</v>
      </c>
      <c r="D10" t="s">
        <v>36</v>
      </c>
      <c r="I10" s="2">
        <v>40702</v>
      </c>
      <c r="J10" s="6">
        <v>192</v>
      </c>
    </row>
    <row r="11" spans="1:10" x14ac:dyDescent="0.3">
      <c r="A11" s="2">
        <v>40709</v>
      </c>
      <c r="B11" s="6">
        <v>339</v>
      </c>
      <c r="D11" t="s">
        <v>37</v>
      </c>
      <c r="I11" s="2">
        <v>40709</v>
      </c>
      <c r="J11" s="6">
        <v>339</v>
      </c>
    </row>
    <row r="12" spans="1:10" x14ac:dyDescent="0.3">
      <c r="A12" s="2">
        <v>40706</v>
      </c>
      <c r="B12" s="6">
        <v>493</v>
      </c>
      <c r="D12" t="s">
        <v>38</v>
      </c>
      <c r="I12" s="2">
        <v>40706</v>
      </c>
      <c r="J12" s="6">
        <v>493</v>
      </c>
    </row>
    <row r="13" spans="1:10" x14ac:dyDescent="0.3">
      <c r="A13" s="2">
        <v>40706</v>
      </c>
      <c r="B13" s="6">
        <v>275</v>
      </c>
      <c r="D13" t="s">
        <v>42</v>
      </c>
      <c r="I13" s="2">
        <v>40706</v>
      </c>
      <c r="J13" s="6">
        <v>275</v>
      </c>
    </row>
    <row r="14" spans="1:10" x14ac:dyDescent="0.3">
      <c r="D14" t="s">
        <v>39</v>
      </c>
    </row>
    <row r="15" spans="1:10" x14ac:dyDescent="0.3">
      <c r="D15" t="s">
        <v>40</v>
      </c>
    </row>
    <row r="16" spans="1:10" x14ac:dyDescent="0.3">
      <c r="D16" t="s">
        <v>43</v>
      </c>
    </row>
    <row r="17" spans="4:4" x14ac:dyDescent="0.3">
      <c r="D17" t="s">
        <v>41</v>
      </c>
    </row>
  </sheetData>
  <conditionalFormatting sqref="I2:I13">
    <cfRule type="expression" dxfId="22" priority="2">
      <formula>AND(I2&gt;=RIGHT($D$3,9)+0,I2&lt;=RIGHT($E$3,9)+0)</formula>
    </cfRule>
  </conditionalFormatting>
  <conditionalFormatting sqref="J2:J13">
    <cfRule type="expression" dxfId="21" priority="1">
      <formula>AND(I2&gt;=RIGHT($D$3,9)+0,I2&lt;=RIGHT($E$3,9)+0)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3"/>
  <sheetViews>
    <sheetView zoomScale="175" zoomScaleNormal="175" workbookViewId="0">
      <selection sqref="A1:XFD1048576"/>
    </sheetView>
  </sheetViews>
  <sheetFormatPr defaultRowHeight="14.4" x14ac:dyDescent="0.3"/>
  <cols>
    <col min="1" max="1" width="9.5546875" bestFit="1" customWidth="1"/>
    <col min="3" max="3" width="1.44140625" customWidth="1"/>
    <col min="4" max="5" width="11.77734375" customWidth="1"/>
    <col min="6" max="6" width="13.6640625" customWidth="1"/>
    <col min="7" max="8" width="1.44140625" customWidth="1"/>
    <col min="9" max="9" width="9.5546875" bestFit="1" customWidth="1"/>
  </cols>
  <sheetData>
    <row r="1" spans="1:6" x14ac:dyDescent="0.3">
      <c r="A1" s="4" t="s">
        <v>13</v>
      </c>
      <c r="B1" s="4" t="s">
        <v>0</v>
      </c>
      <c r="D1" s="15" t="s">
        <v>29</v>
      </c>
      <c r="E1" s="16"/>
    </row>
    <row r="2" spans="1:6" x14ac:dyDescent="0.3">
      <c r="A2" s="2">
        <v>40700</v>
      </c>
      <c r="B2" s="6">
        <v>377</v>
      </c>
      <c r="D2" s="4" t="str">
        <f>"Begin"&amp;$A$1</f>
        <v>BeginDate</v>
      </c>
      <c r="E2" s="4" t="str">
        <f>"End"&amp;$A$1</f>
        <v>EndDate</v>
      </c>
    </row>
    <row r="3" spans="1:6" x14ac:dyDescent="0.3">
      <c r="A3" s="2">
        <v>40706</v>
      </c>
      <c r="B3" s="6">
        <v>117</v>
      </c>
      <c r="D3" s="2">
        <v>40702</v>
      </c>
      <c r="E3" s="2">
        <v>40706</v>
      </c>
    </row>
    <row r="4" spans="1:6" x14ac:dyDescent="0.3">
      <c r="A4" s="2">
        <v>40706</v>
      </c>
      <c r="B4" s="6">
        <v>473</v>
      </c>
    </row>
    <row r="5" spans="1:6" x14ac:dyDescent="0.3">
      <c r="A5" s="2">
        <v>40700</v>
      </c>
      <c r="B5" s="6">
        <v>467</v>
      </c>
      <c r="D5" s="17" t="str">
        <f>"Add Sales Between "&amp;TEXT(D3,"m/d/yyy")&amp;" and "&amp;TEXT(E3,"m/d/yyy")</f>
        <v>Add Sales Between 6/8/2011 and 6/12/2011</v>
      </c>
      <c r="E5" s="17"/>
      <c r="F5" s="17"/>
    </row>
    <row r="6" spans="1:6" x14ac:dyDescent="0.3">
      <c r="A6" s="2">
        <v>40704</v>
      </c>
      <c r="B6" s="6">
        <v>221</v>
      </c>
      <c r="D6" s="1" t="s">
        <v>6</v>
      </c>
      <c r="E6" s="8">
        <f>SUMIF(A2:A13,"&lt;="&amp;E3,B2:B13)-SUMIF(A2:A13,"&lt;"&amp;D3,B2:B13)</f>
        <v>2139</v>
      </c>
    </row>
    <row r="7" spans="1:6" x14ac:dyDescent="0.3">
      <c r="A7" s="2">
        <v>40700</v>
      </c>
      <c r="B7" s="6">
        <v>123</v>
      </c>
      <c r="D7" s="1" t="s">
        <v>6</v>
      </c>
      <c r="E7" s="8">
        <f>SUMIFS(B2:B13,A2:A13,"&gt;="&amp;D3,A2:A13,"&lt;="&amp;E3)</f>
        <v>2139</v>
      </c>
    </row>
    <row r="8" spans="1:6" x14ac:dyDescent="0.3">
      <c r="A8" s="2">
        <v>40706</v>
      </c>
      <c r="B8" s="6">
        <v>368</v>
      </c>
    </row>
    <row r="9" spans="1:6" x14ac:dyDescent="0.3">
      <c r="A9" s="2">
        <v>40707</v>
      </c>
      <c r="B9" s="6">
        <v>499</v>
      </c>
      <c r="D9" t="s">
        <v>47</v>
      </c>
    </row>
    <row r="10" spans="1:6" x14ac:dyDescent="0.3">
      <c r="A10" s="2">
        <v>40702</v>
      </c>
      <c r="B10" s="6">
        <v>192</v>
      </c>
      <c r="D10" t="s">
        <v>48</v>
      </c>
    </row>
    <row r="11" spans="1:6" x14ac:dyDescent="0.3">
      <c r="A11" s="2">
        <v>40709</v>
      </c>
      <c r="B11" s="6">
        <v>339</v>
      </c>
      <c r="D11" t="s">
        <v>49</v>
      </c>
    </row>
    <row r="12" spans="1:6" x14ac:dyDescent="0.3">
      <c r="A12" s="2">
        <v>40706</v>
      </c>
      <c r="B12" s="6">
        <v>493</v>
      </c>
      <c r="D12" t="s">
        <v>50</v>
      </c>
    </row>
    <row r="13" spans="1:6" x14ac:dyDescent="0.3">
      <c r="A13" s="2">
        <v>40706</v>
      </c>
      <c r="B13" s="6">
        <v>275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"/>
  <sheetViews>
    <sheetView zoomScale="175" zoomScaleNormal="175" workbookViewId="0">
      <selection sqref="A1:XFD1048576"/>
    </sheetView>
  </sheetViews>
  <sheetFormatPr defaultRowHeight="14.4" x14ac:dyDescent="0.3"/>
  <cols>
    <col min="1" max="1" width="9.5546875" bestFit="1" customWidth="1"/>
    <col min="2" max="2" width="1.44140625" customWidth="1"/>
    <col min="3" max="4" width="10.21875" customWidth="1"/>
    <col min="5" max="5" width="10.33203125" customWidth="1"/>
    <col min="6" max="7" width="1.44140625" customWidth="1"/>
    <col min="8" max="8" width="16" bestFit="1" customWidth="1"/>
  </cols>
  <sheetData>
    <row r="1" spans="1:8" x14ac:dyDescent="0.3">
      <c r="A1" s="4" t="s">
        <v>0</v>
      </c>
      <c r="C1" s="15" t="s">
        <v>51</v>
      </c>
      <c r="D1" s="16"/>
      <c r="E1" s="15"/>
      <c r="H1" t="s">
        <v>52</v>
      </c>
    </row>
    <row r="2" spans="1:8" x14ac:dyDescent="0.3">
      <c r="A2" s="6">
        <v>377</v>
      </c>
    </row>
    <row r="3" spans="1:8" x14ac:dyDescent="0.3">
      <c r="A3" s="6">
        <v>117</v>
      </c>
      <c r="C3" s="4" t="str">
        <f>"Begin"&amp;$A$1</f>
        <v>BeginSales</v>
      </c>
      <c r="D3" s="4" t="str">
        <f>"End"&amp;$A$1</f>
        <v>EndSales</v>
      </c>
      <c r="E3" s="4" t="s">
        <v>10</v>
      </c>
      <c r="H3" s="4" t="s">
        <v>25</v>
      </c>
    </row>
    <row r="4" spans="1:8" x14ac:dyDescent="0.3">
      <c r="A4" s="6">
        <v>473</v>
      </c>
      <c r="C4" s="6">
        <v>0</v>
      </c>
      <c r="D4" s="6">
        <f>C4+100</f>
        <v>100</v>
      </c>
      <c r="E4" s="14">
        <f>COUNTIF($A$2:$A$13,"&lt;"&amp;D4)-COUNTIF($A$2:$A$13,"&lt;"&amp;C4)</f>
        <v>0</v>
      </c>
      <c r="H4" s="5" t="str">
        <f>C4&amp;" &gt;= Sales &lt; "&amp;D4</f>
        <v>0 &gt;= Sales &lt; 100</v>
      </c>
    </row>
    <row r="5" spans="1:8" x14ac:dyDescent="0.3">
      <c r="A5" s="6">
        <v>467</v>
      </c>
      <c r="C5" s="6">
        <f>D4</f>
        <v>100</v>
      </c>
      <c r="D5" s="6">
        <f>C5+100</f>
        <v>200</v>
      </c>
      <c r="E5" s="14">
        <f t="shared" ref="E5:E8" si="0">COUNTIF($A$2:$A$13,"&lt;"&amp;D5)-COUNTIF($A$2:$A$13,"&lt;"&amp;C5)</f>
        <v>3</v>
      </c>
      <c r="H5" s="5" t="str">
        <f t="shared" ref="H5:H9" si="1">C5&amp;" &gt;= Sales &lt; "&amp;D5</f>
        <v>100 &gt;= Sales &lt; 200</v>
      </c>
    </row>
    <row r="6" spans="1:8" x14ac:dyDescent="0.3">
      <c r="A6" s="6">
        <v>221</v>
      </c>
      <c r="C6" s="6">
        <f t="shared" ref="C6:C8" si="2">D5</f>
        <v>200</v>
      </c>
      <c r="D6" s="6">
        <f t="shared" ref="D6:D8" si="3">C6+100</f>
        <v>300</v>
      </c>
      <c r="E6" s="14">
        <f t="shared" si="0"/>
        <v>2</v>
      </c>
      <c r="H6" s="5" t="str">
        <f t="shared" si="1"/>
        <v>200 &gt;= Sales &lt; 300</v>
      </c>
    </row>
    <row r="7" spans="1:8" x14ac:dyDescent="0.3">
      <c r="A7" s="6">
        <v>123</v>
      </c>
      <c r="C7" s="6">
        <f t="shared" si="2"/>
        <v>300</v>
      </c>
      <c r="D7" s="6">
        <f t="shared" si="3"/>
        <v>400</v>
      </c>
      <c r="E7" s="14">
        <f t="shared" si="0"/>
        <v>3</v>
      </c>
      <c r="H7" s="5" t="str">
        <f t="shared" si="1"/>
        <v>300 &gt;= Sales &lt; 400</v>
      </c>
    </row>
    <row r="8" spans="1:8" x14ac:dyDescent="0.3">
      <c r="A8" s="6">
        <v>368</v>
      </c>
      <c r="C8" s="6">
        <f t="shared" si="2"/>
        <v>400</v>
      </c>
      <c r="D8" s="6">
        <f t="shared" si="3"/>
        <v>500</v>
      </c>
      <c r="E8" s="14">
        <f t="shared" si="0"/>
        <v>4</v>
      </c>
      <c r="H8" s="5" t="str">
        <f t="shared" si="1"/>
        <v>400 &gt;= Sales &lt; 500</v>
      </c>
    </row>
    <row r="9" spans="1:8" x14ac:dyDescent="0.3">
      <c r="A9" s="6">
        <v>499</v>
      </c>
    </row>
    <row r="10" spans="1:8" x14ac:dyDescent="0.3">
      <c r="A10" s="6">
        <v>192</v>
      </c>
      <c r="E10" s="14">
        <f>COUNTIFS($A$2:$A$13,"&lt;"&amp;D4,$A$2:$A$13,"&gt;="&amp;C4)</f>
        <v>0</v>
      </c>
    </row>
    <row r="11" spans="1:8" x14ac:dyDescent="0.3">
      <c r="A11" s="6">
        <v>339</v>
      </c>
      <c r="E11" s="14">
        <f t="shared" ref="E11:E15" si="4">COUNTIFS($A$2:$A$13,"&lt;"&amp;D5,$A$2:$A$13,"&gt;="&amp;C5)</f>
        <v>3</v>
      </c>
      <c r="H11" t="s">
        <v>60</v>
      </c>
    </row>
    <row r="12" spans="1:8" x14ac:dyDescent="0.3">
      <c r="A12" s="6">
        <v>493</v>
      </c>
      <c r="E12" s="14">
        <f t="shared" si="4"/>
        <v>2</v>
      </c>
      <c r="H12" t="s">
        <v>61</v>
      </c>
    </row>
    <row r="13" spans="1:8" x14ac:dyDescent="0.3">
      <c r="A13" s="6">
        <v>275</v>
      </c>
      <c r="E13" s="14">
        <f t="shared" si="4"/>
        <v>3</v>
      </c>
      <c r="H13" t="s">
        <v>62</v>
      </c>
    </row>
    <row r="14" spans="1:8" x14ac:dyDescent="0.3">
      <c r="E14" s="14">
        <f t="shared" si="4"/>
        <v>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3"/>
  <sheetViews>
    <sheetView zoomScale="193" zoomScaleNormal="193" workbookViewId="0">
      <selection sqref="A1:XFD1048576"/>
    </sheetView>
  </sheetViews>
  <sheetFormatPr defaultRowHeight="14.4" x14ac:dyDescent="0.3"/>
  <cols>
    <col min="1" max="1" width="9.6640625" bestFit="1" customWidth="1"/>
    <col min="3" max="3" width="1.33203125" customWidth="1"/>
    <col min="4" max="4" width="10.21875" customWidth="1"/>
    <col min="5" max="5" width="9.6640625" bestFit="1" customWidth="1"/>
  </cols>
  <sheetData>
    <row r="1" spans="1:6" x14ac:dyDescent="0.3">
      <c r="A1" s="4" t="s">
        <v>12</v>
      </c>
      <c r="B1" s="4" t="s">
        <v>0</v>
      </c>
      <c r="D1" s="11" t="s">
        <v>21</v>
      </c>
      <c r="E1" s="11" t="s">
        <v>22</v>
      </c>
    </row>
    <row r="2" spans="1:6" x14ac:dyDescent="0.3">
      <c r="A2" s="9">
        <v>0.33333333333333331</v>
      </c>
      <c r="B2" s="6">
        <v>377</v>
      </c>
      <c r="D2" s="4" t="str">
        <f>"Begin"&amp;$A$1</f>
        <v>BeginTimes</v>
      </c>
      <c r="E2" s="4" t="str">
        <f>"End"&amp;$A$1</f>
        <v>EndTimes</v>
      </c>
    </row>
    <row r="3" spans="1:6" x14ac:dyDescent="0.3">
      <c r="A3" s="9">
        <v>0.29166666666666669</v>
      </c>
      <c r="B3" s="6">
        <v>117</v>
      </c>
      <c r="D3" s="10">
        <v>0.33333333333333331</v>
      </c>
      <c r="E3" s="10">
        <v>0.4375</v>
      </c>
      <c r="F3" t="s">
        <v>53</v>
      </c>
    </row>
    <row r="4" spans="1:6" x14ac:dyDescent="0.3">
      <c r="A4" s="9">
        <v>0.25</v>
      </c>
      <c r="B4" s="6">
        <v>473</v>
      </c>
    </row>
    <row r="5" spans="1:6" x14ac:dyDescent="0.3">
      <c r="A5" s="9">
        <v>0.41666666666666669</v>
      </c>
      <c r="B5" s="6">
        <v>467</v>
      </c>
      <c r="D5" s="7" t="str">
        <f>"Add Between "&amp;A1</f>
        <v>Add Between Times</v>
      </c>
      <c r="E5" s="7"/>
    </row>
    <row r="6" spans="1:6" x14ac:dyDescent="0.3">
      <c r="A6" s="9">
        <v>0.33333333333333331</v>
      </c>
      <c r="B6" s="6">
        <v>221</v>
      </c>
      <c r="D6" s="1" t="s">
        <v>6</v>
      </c>
      <c r="E6" s="8">
        <f>SUMIF(A2:A13,"&lt;="&amp;E3,B2:B13)-SUMIF(A2:A13,"&lt;"&amp;D3,B2:B13)</f>
        <v>2669</v>
      </c>
    </row>
    <row r="7" spans="1:6" x14ac:dyDescent="0.3">
      <c r="A7" s="9">
        <v>0.375</v>
      </c>
      <c r="B7" s="6">
        <v>123</v>
      </c>
      <c r="D7" s="1" t="s">
        <v>6</v>
      </c>
      <c r="E7" s="8">
        <f>SUMIFS(B2:B13,A2:A13,"&gt;="&amp;D3,A2:A13,"&lt;="&amp;E3)</f>
        <v>2669</v>
      </c>
    </row>
    <row r="8" spans="1:6" x14ac:dyDescent="0.3">
      <c r="A8" s="9">
        <v>0.33333333333333331</v>
      </c>
      <c r="B8" s="6">
        <v>368</v>
      </c>
      <c r="D8" s="1" t="s">
        <v>10</v>
      </c>
      <c r="E8" s="14">
        <f>COUNTIF(A2:A13,"&lt;="&amp;E3)-COUNTIF(A2:A13,"&lt;"&amp;D3)</f>
        <v>8</v>
      </c>
    </row>
    <row r="9" spans="1:6" x14ac:dyDescent="0.3">
      <c r="A9" s="9">
        <v>0.41666666666666669</v>
      </c>
      <c r="B9" s="6">
        <v>499</v>
      </c>
      <c r="D9" s="1" t="s">
        <v>10</v>
      </c>
      <c r="E9" s="14">
        <f>COUNTIFS(A2:A13,"&gt;="&amp;D3,A2:A13,"&lt;="&amp;E3)</f>
        <v>8</v>
      </c>
    </row>
    <row r="10" spans="1:6" x14ac:dyDescent="0.3">
      <c r="A10" s="9">
        <v>0.45833333333333331</v>
      </c>
      <c r="B10" s="6">
        <v>192</v>
      </c>
      <c r="D10" s="1" t="s">
        <v>11</v>
      </c>
      <c r="E10" s="8">
        <f>E6/E9</f>
        <v>333.625</v>
      </c>
    </row>
    <row r="11" spans="1:6" x14ac:dyDescent="0.3">
      <c r="A11" s="9">
        <v>0.375</v>
      </c>
      <c r="B11" s="6">
        <v>339</v>
      </c>
      <c r="D11" s="1" t="s">
        <v>11</v>
      </c>
      <c r="E11" s="8">
        <f>AVERAGEIFS(B2:B13,A2:A13,"&gt;="&amp;D3,A2:A13,"&lt;="&amp;E3)</f>
        <v>333.625</v>
      </c>
    </row>
    <row r="12" spans="1:6" x14ac:dyDescent="0.3">
      <c r="A12" s="9">
        <v>0.25</v>
      </c>
      <c r="B12" s="6">
        <v>493</v>
      </c>
    </row>
    <row r="13" spans="1:6" x14ac:dyDescent="0.3">
      <c r="A13" s="9">
        <v>0.375</v>
      </c>
      <c r="B13" s="6">
        <v>275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"/>
  <sheetViews>
    <sheetView zoomScale="175" zoomScaleNormal="175" workbookViewId="0">
      <selection sqref="A1:XFD1048576"/>
    </sheetView>
  </sheetViews>
  <sheetFormatPr defaultRowHeight="14.4" x14ac:dyDescent="0.3"/>
  <cols>
    <col min="1" max="1" width="9.6640625" bestFit="1" customWidth="1"/>
    <col min="2" max="2" width="1.33203125" customWidth="1"/>
    <col min="3" max="4" width="9.5546875" bestFit="1" customWidth="1"/>
    <col min="5" max="6" width="18.109375" bestFit="1" customWidth="1"/>
  </cols>
  <sheetData>
    <row r="1" spans="1:6" x14ac:dyDescent="0.3">
      <c r="A1" s="4" t="s">
        <v>0</v>
      </c>
      <c r="C1" s="11" t="s">
        <v>21</v>
      </c>
      <c r="D1" s="11" t="s">
        <v>22</v>
      </c>
    </row>
    <row r="2" spans="1:6" x14ac:dyDescent="0.3">
      <c r="A2" s="6">
        <v>1514</v>
      </c>
      <c r="C2" s="4" t="str">
        <f>"Begin"&amp;$A$1</f>
        <v>BeginSales</v>
      </c>
      <c r="D2" s="4" t="str">
        <f>"End"&amp;$A$1</f>
        <v>EndSales</v>
      </c>
      <c r="E2" t="s">
        <v>53</v>
      </c>
    </row>
    <row r="3" spans="1:6" x14ac:dyDescent="0.3">
      <c r="A3" s="6">
        <v>1517</v>
      </c>
      <c r="C3" s="6">
        <v>1000</v>
      </c>
      <c r="D3" s="6">
        <v>1300</v>
      </c>
    </row>
    <row r="4" spans="1:6" x14ac:dyDescent="0.3">
      <c r="A4" s="6">
        <v>1286</v>
      </c>
    </row>
    <row r="5" spans="1:6" x14ac:dyDescent="0.3">
      <c r="A5" s="6">
        <v>1280</v>
      </c>
      <c r="C5" s="7" t="str">
        <f>"Add Between "&amp;A1</f>
        <v>Add Between Sales</v>
      </c>
      <c r="D5" s="7"/>
    </row>
    <row r="6" spans="1:6" x14ac:dyDescent="0.3">
      <c r="A6" s="6">
        <v>1261</v>
      </c>
      <c r="C6" s="1" t="s">
        <v>6</v>
      </c>
      <c r="D6" s="8">
        <f>SUMIF(A2:A13,"&lt;="&amp;D3)-SUMIF(A2:A13,"&lt;"&amp;C3)</f>
        <v>3827</v>
      </c>
    </row>
    <row r="7" spans="1:6" x14ac:dyDescent="0.3">
      <c r="A7" s="6">
        <v>695</v>
      </c>
      <c r="C7" s="1" t="s">
        <v>6</v>
      </c>
      <c r="D7" s="8">
        <f>SUMIFS(A2:A13,A2:A13,"&gt;="&amp;C3,A2:A13,"&lt;="&amp;D3)</f>
        <v>3827</v>
      </c>
    </row>
    <row r="8" spans="1:6" x14ac:dyDescent="0.3">
      <c r="A8" s="6">
        <v>531</v>
      </c>
      <c r="E8" t="s">
        <v>54</v>
      </c>
    </row>
    <row r="9" spans="1:6" x14ac:dyDescent="0.3">
      <c r="A9" s="6">
        <v>1450</v>
      </c>
      <c r="C9" s="4" t="s">
        <v>23</v>
      </c>
      <c r="D9" s="4" t="s">
        <v>24</v>
      </c>
      <c r="E9" s="4" t="s">
        <v>26</v>
      </c>
      <c r="F9" s="4" t="s">
        <v>25</v>
      </c>
    </row>
    <row r="10" spans="1:6" x14ac:dyDescent="0.3">
      <c r="A10" s="6">
        <v>1304</v>
      </c>
      <c r="C10" s="1">
        <v>0</v>
      </c>
      <c r="D10" s="1">
        <v>500</v>
      </c>
      <c r="E10" s="14">
        <f>COUNTIF($A$2:$A$13,"&lt;"&amp;D10)-COUNTIF($A$2:$A$13,"&lt;"&amp;C10)</f>
        <v>1</v>
      </c>
      <c r="F10" s="1" t="str">
        <f>C10&amp;" &gt;= Sales &lt; "&amp;D10</f>
        <v>0 &gt;= Sales &lt; 500</v>
      </c>
    </row>
    <row r="11" spans="1:6" x14ac:dyDescent="0.3">
      <c r="A11" s="6">
        <v>1847</v>
      </c>
      <c r="C11" s="1">
        <v>500</v>
      </c>
      <c r="D11" s="1">
        <v>1000</v>
      </c>
      <c r="E11" s="14">
        <f>COUNTIF($A$2:$A$13,"&lt;"&amp;D11)-COUNTIF($A$2:$A$13,"&lt;"&amp;C11)</f>
        <v>2</v>
      </c>
      <c r="F11" s="1" t="str">
        <f t="shared" ref="F11:F13" si="0">C11&amp;" &gt;= Sales &lt; "&amp;D11</f>
        <v>500 &gt;= Sales &lt; 1000</v>
      </c>
    </row>
    <row r="12" spans="1:6" x14ac:dyDescent="0.3">
      <c r="A12" s="6">
        <v>368</v>
      </c>
      <c r="C12" s="1">
        <v>1000</v>
      </c>
      <c r="D12" s="1">
        <v>1500</v>
      </c>
      <c r="E12" s="14">
        <f>COUNTIF($A$2:$A$13,"&lt;"&amp;D12)-COUNTIF($A$2:$A$13,"&lt;"&amp;C12)</f>
        <v>5</v>
      </c>
      <c r="F12" s="1" t="str">
        <f t="shared" si="0"/>
        <v>1000 &gt;= Sales &lt; 1500</v>
      </c>
    </row>
    <row r="13" spans="1:6" x14ac:dyDescent="0.3">
      <c r="A13" s="6">
        <v>1627</v>
      </c>
      <c r="C13" s="1">
        <v>1500</v>
      </c>
      <c r="D13" s="1">
        <v>2000</v>
      </c>
      <c r="E13" s="14">
        <f>COUNTIF($A$2:$A$13,"&lt;"&amp;D13)-COUNTIF($A$2:$A$13,"&lt;"&amp;C13)</f>
        <v>4</v>
      </c>
      <c r="F13" s="1" t="str">
        <f t="shared" si="0"/>
        <v>1500 &gt;= Sales &lt; 2000</v>
      </c>
    </row>
    <row r="15" spans="1:6" x14ac:dyDescent="0.3">
      <c r="E15" s="14">
        <f>COUNTIFS($A$2:$A$13,"&lt;"&amp;D10,$A$2:$A$13,"&gt;="&amp;C10)</f>
        <v>1</v>
      </c>
    </row>
    <row r="16" spans="1:6" x14ac:dyDescent="0.3">
      <c r="E16" s="14">
        <f>COUNTIFS($A$2:$A$13,"&lt;"&amp;D11,$A$2:$A$13,"&gt;="&amp;C11)</f>
        <v>2</v>
      </c>
    </row>
    <row r="17" spans="5:5" x14ac:dyDescent="0.3">
      <c r="E17" s="14">
        <f>COUNTIFS($A$2:$A$13,"&lt;"&amp;D12,$A$2:$A$13,"&gt;="&amp;C12)</f>
        <v>5</v>
      </c>
    </row>
    <row r="18" spans="5:5" x14ac:dyDescent="0.3">
      <c r="E18" s="14">
        <f>COUNTIFS($A$2:$A$13,"&lt;"&amp;D13,$A$2:$A$13,"&gt;="&amp;C13)</f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12"/>
  <sheetViews>
    <sheetView zoomScale="184" zoomScaleNormal="184" workbookViewId="0">
      <selection activeCell="F2" sqref="F2"/>
    </sheetView>
  </sheetViews>
  <sheetFormatPr defaultRowHeight="14.4" x14ac:dyDescent="0.3"/>
  <cols>
    <col min="5" max="5" width="0.77734375" customWidth="1"/>
  </cols>
  <sheetData>
    <row r="1" spans="1:9" x14ac:dyDescent="0.3">
      <c r="A1" s="4" t="s">
        <v>1</v>
      </c>
      <c r="B1" s="4" t="s">
        <v>2</v>
      </c>
      <c r="C1" s="4" t="s">
        <v>3</v>
      </c>
      <c r="D1" s="4" t="s">
        <v>4</v>
      </c>
    </row>
    <row r="2" spans="1:9" x14ac:dyDescent="0.3">
      <c r="A2" s="1">
        <f t="shared" ref="A2:D12" ca="1" si="0">RANDBETWEEN(100,200)</f>
        <v>170</v>
      </c>
      <c r="B2" s="1">
        <f t="shared" ca="1" si="0"/>
        <v>129</v>
      </c>
      <c r="C2" s="1">
        <f t="shared" ca="1" si="0"/>
        <v>162</v>
      </c>
      <c r="D2" s="1">
        <f t="shared" ca="1" si="0"/>
        <v>198</v>
      </c>
      <c r="F2" s="1"/>
      <c r="G2" s="1"/>
      <c r="H2" s="1"/>
      <c r="I2" s="1"/>
    </row>
    <row r="3" spans="1:9" x14ac:dyDescent="0.3">
      <c r="A3" s="1">
        <f t="shared" ca="1" si="0"/>
        <v>198</v>
      </c>
      <c r="B3" s="1">
        <f t="shared" ca="1" si="0"/>
        <v>183</v>
      </c>
      <c r="C3" s="1">
        <f t="shared" ca="1" si="0"/>
        <v>198</v>
      </c>
      <c r="D3" s="1">
        <f t="shared" ca="1" si="0"/>
        <v>113</v>
      </c>
      <c r="F3" s="1"/>
      <c r="G3" s="1"/>
      <c r="H3" s="1"/>
      <c r="I3" s="1"/>
    </row>
    <row r="4" spans="1:9" x14ac:dyDescent="0.3">
      <c r="A4" s="1">
        <f t="shared" ca="1" si="0"/>
        <v>140</v>
      </c>
      <c r="B4" s="1">
        <f t="shared" ca="1" si="0"/>
        <v>169</v>
      </c>
      <c r="C4" s="1">
        <f t="shared" ca="1" si="0"/>
        <v>105</v>
      </c>
      <c r="D4" s="1">
        <f t="shared" ca="1" si="0"/>
        <v>191</v>
      </c>
      <c r="F4" s="1"/>
      <c r="G4" s="1"/>
      <c r="H4" s="1"/>
      <c r="I4" s="1"/>
    </row>
    <row r="5" spans="1:9" x14ac:dyDescent="0.3">
      <c r="A5" s="1">
        <f t="shared" ca="1" si="0"/>
        <v>135</v>
      </c>
      <c r="B5" s="1">
        <f t="shared" ca="1" si="0"/>
        <v>146</v>
      </c>
      <c r="C5" s="1">
        <f t="shared" ca="1" si="0"/>
        <v>191</v>
      </c>
      <c r="D5" s="1">
        <f t="shared" ca="1" si="0"/>
        <v>183</v>
      </c>
      <c r="F5" s="1"/>
      <c r="G5" s="1"/>
      <c r="H5" s="1"/>
      <c r="I5" s="1"/>
    </row>
    <row r="6" spans="1:9" x14ac:dyDescent="0.3">
      <c r="A6" s="1">
        <f t="shared" ca="1" si="0"/>
        <v>178</v>
      </c>
      <c r="B6" s="1">
        <f t="shared" ca="1" si="0"/>
        <v>193</v>
      </c>
      <c r="C6" s="1">
        <f t="shared" ca="1" si="0"/>
        <v>123</v>
      </c>
      <c r="D6" s="1">
        <f t="shared" ca="1" si="0"/>
        <v>149</v>
      </c>
      <c r="F6" s="1"/>
      <c r="G6" s="1"/>
      <c r="H6" s="1"/>
      <c r="I6" s="1"/>
    </row>
    <row r="7" spans="1:9" x14ac:dyDescent="0.3">
      <c r="A7" s="1">
        <f t="shared" ca="1" si="0"/>
        <v>138</v>
      </c>
      <c r="B7" s="1">
        <f t="shared" ca="1" si="0"/>
        <v>141</v>
      </c>
      <c r="C7" s="1">
        <f t="shared" ca="1" si="0"/>
        <v>158</v>
      </c>
      <c r="D7" s="1">
        <f t="shared" ca="1" si="0"/>
        <v>151</v>
      </c>
      <c r="F7" s="1"/>
      <c r="G7" s="1"/>
      <c r="H7" s="1"/>
      <c r="I7" s="1"/>
    </row>
    <row r="8" spans="1:9" x14ac:dyDescent="0.3">
      <c r="A8" s="1">
        <f t="shared" ca="1" si="0"/>
        <v>174</v>
      </c>
      <c r="B8" s="1">
        <f t="shared" ca="1" si="0"/>
        <v>156</v>
      </c>
      <c r="C8" s="1">
        <f t="shared" ca="1" si="0"/>
        <v>145</v>
      </c>
      <c r="D8" s="1">
        <f t="shared" ca="1" si="0"/>
        <v>164</v>
      </c>
      <c r="F8" s="1"/>
      <c r="G8" s="1"/>
      <c r="H8" s="1"/>
      <c r="I8" s="1"/>
    </row>
    <row r="9" spans="1:9" x14ac:dyDescent="0.3">
      <c r="A9" s="1">
        <f t="shared" ca="1" si="0"/>
        <v>126</v>
      </c>
      <c r="B9" s="1">
        <f t="shared" ca="1" si="0"/>
        <v>164</v>
      </c>
      <c r="C9" s="1">
        <f t="shared" ca="1" si="0"/>
        <v>102</v>
      </c>
      <c r="D9" s="1">
        <f t="shared" ca="1" si="0"/>
        <v>128</v>
      </c>
      <c r="F9" s="1"/>
      <c r="G9" s="1"/>
      <c r="H9" s="1"/>
      <c r="I9" s="1"/>
    </row>
    <row r="10" spans="1:9" x14ac:dyDescent="0.3">
      <c r="A10" s="1">
        <f t="shared" ca="1" si="0"/>
        <v>153</v>
      </c>
      <c r="B10" s="1">
        <f t="shared" ca="1" si="0"/>
        <v>108</v>
      </c>
      <c r="C10" s="1">
        <f t="shared" ca="1" si="0"/>
        <v>181</v>
      </c>
      <c r="D10" s="1">
        <f t="shared" ca="1" si="0"/>
        <v>191</v>
      </c>
      <c r="F10" s="1"/>
      <c r="G10" s="1"/>
      <c r="H10" s="1"/>
      <c r="I10" s="1"/>
    </row>
    <row r="11" spans="1:9" x14ac:dyDescent="0.3">
      <c r="A11" s="1">
        <f t="shared" ca="1" si="0"/>
        <v>101</v>
      </c>
      <c r="B11" s="1">
        <f t="shared" ca="1" si="0"/>
        <v>172</v>
      </c>
      <c r="C11" s="1">
        <f t="shared" ca="1" si="0"/>
        <v>151</v>
      </c>
      <c r="D11" s="1">
        <f t="shared" ca="1" si="0"/>
        <v>191</v>
      </c>
      <c r="F11" s="1"/>
      <c r="G11" s="1"/>
      <c r="H11" s="1"/>
      <c r="I11" s="1"/>
    </row>
    <row r="12" spans="1:9" x14ac:dyDescent="0.3">
      <c r="A12" s="1">
        <f t="shared" ca="1" si="0"/>
        <v>169</v>
      </c>
      <c r="B12" s="1">
        <f t="shared" ca="1" si="0"/>
        <v>135</v>
      </c>
      <c r="C12" s="1">
        <f t="shared" ca="1" si="0"/>
        <v>121</v>
      </c>
      <c r="D12" s="1">
        <f t="shared" ca="1" si="0"/>
        <v>116</v>
      </c>
      <c r="F12" s="1"/>
      <c r="G12" s="1"/>
      <c r="H12" s="1"/>
      <c r="I12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2"/>
  <sheetViews>
    <sheetView zoomScale="210" zoomScaleNormal="210" workbookViewId="0">
      <selection activeCell="I2" sqref="I2"/>
    </sheetView>
  </sheetViews>
  <sheetFormatPr defaultRowHeight="14.4" x14ac:dyDescent="0.3"/>
  <cols>
    <col min="1" max="5" width="5.5546875" bestFit="1" customWidth="1"/>
    <col min="6" max="6" width="0.88671875" customWidth="1"/>
    <col min="7" max="7" width="4.109375" bestFit="1" customWidth="1"/>
    <col min="8" max="8" width="1.109375" customWidth="1"/>
    <col min="9" max="13" width="5.77734375" bestFit="1" customWidth="1"/>
  </cols>
  <sheetData>
    <row r="1" spans="1:13" x14ac:dyDescent="0.3">
      <c r="A1" s="4" t="s">
        <v>63</v>
      </c>
      <c r="B1" s="4" t="s">
        <v>64</v>
      </c>
      <c r="C1" s="4" t="s">
        <v>65</v>
      </c>
      <c r="D1" s="4" t="s">
        <v>66</v>
      </c>
      <c r="E1" s="4" t="s">
        <v>67</v>
      </c>
      <c r="G1" s="4" t="s">
        <v>68</v>
      </c>
    </row>
    <row r="2" spans="1:13" x14ac:dyDescent="0.3">
      <c r="A2" s="1">
        <f t="shared" ref="A2:E12" ca="1" si="0">RANDBETWEEN(0,100)</f>
        <v>42</v>
      </c>
      <c r="B2" s="1">
        <f t="shared" ca="1" si="0"/>
        <v>68</v>
      </c>
      <c r="C2" s="1">
        <f t="shared" ca="1" si="0"/>
        <v>89</v>
      </c>
      <c r="D2" s="1">
        <f t="shared" ca="1" si="0"/>
        <v>38</v>
      </c>
      <c r="E2" s="1">
        <f t="shared" ca="1" si="0"/>
        <v>15</v>
      </c>
      <c r="G2" s="1">
        <v>3</v>
      </c>
      <c r="I2" s="1"/>
      <c r="J2" s="1"/>
      <c r="K2" s="1"/>
      <c r="L2" s="1"/>
      <c r="M2" s="1"/>
    </row>
    <row r="3" spans="1:13" x14ac:dyDescent="0.3">
      <c r="A3" s="1">
        <f t="shared" ca="1" si="0"/>
        <v>58</v>
      </c>
      <c r="B3" s="1">
        <f t="shared" ca="1" si="0"/>
        <v>40</v>
      </c>
      <c r="C3" s="1">
        <f t="shared" ca="1" si="0"/>
        <v>15</v>
      </c>
      <c r="D3" s="1">
        <f t="shared" ca="1" si="0"/>
        <v>31</v>
      </c>
      <c r="E3" s="1">
        <f t="shared" ca="1" si="0"/>
        <v>28</v>
      </c>
      <c r="I3" s="1"/>
      <c r="J3" s="1"/>
      <c r="K3" s="1"/>
      <c r="L3" s="1"/>
      <c r="M3" s="1"/>
    </row>
    <row r="4" spans="1:13" x14ac:dyDescent="0.3">
      <c r="A4" s="1">
        <f t="shared" ca="1" si="0"/>
        <v>68</v>
      </c>
      <c r="B4" s="1">
        <f t="shared" ca="1" si="0"/>
        <v>94</v>
      </c>
      <c r="C4" s="1">
        <f t="shared" ca="1" si="0"/>
        <v>8</v>
      </c>
      <c r="D4" s="1">
        <f t="shared" ca="1" si="0"/>
        <v>8</v>
      </c>
      <c r="E4" s="1">
        <f t="shared" ca="1" si="0"/>
        <v>28</v>
      </c>
      <c r="I4" s="1"/>
      <c r="J4" s="1"/>
      <c r="K4" s="1"/>
      <c r="L4" s="1"/>
      <c r="M4" s="1"/>
    </row>
    <row r="5" spans="1:13" x14ac:dyDescent="0.3">
      <c r="A5" s="1">
        <f t="shared" ca="1" si="0"/>
        <v>81</v>
      </c>
      <c r="B5" s="1">
        <f t="shared" ca="1" si="0"/>
        <v>49</v>
      </c>
      <c r="C5" s="1">
        <f t="shared" ca="1" si="0"/>
        <v>4</v>
      </c>
      <c r="D5" s="1">
        <f t="shared" ca="1" si="0"/>
        <v>71</v>
      </c>
      <c r="E5" s="1">
        <f t="shared" ca="1" si="0"/>
        <v>54</v>
      </c>
      <c r="I5" s="1"/>
      <c r="J5" s="1"/>
      <c r="K5" s="1"/>
      <c r="L5" s="1"/>
      <c r="M5" s="1"/>
    </row>
    <row r="6" spans="1:13" x14ac:dyDescent="0.3">
      <c r="A6" s="1">
        <f t="shared" ca="1" si="0"/>
        <v>29</v>
      </c>
      <c r="B6" s="1">
        <f t="shared" ca="1" si="0"/>
        <v>67</v>
      </c>
      <c r="C6" s="1">
        <f t="shared" ca="1" si="0"/>
        <v>32</v>
      </c>
      <c r="D6" s="1">
        <f t="shared" ca="1" si="0"/>
        <v>84</v>
      </c>
      <c r="E6" s="1">
        <f t="shared" ca="1" si="0"/>
        <v>85</v>
      </c>
      <c r="I6" s="1"/>
      <c r="J6" s="1"/>
      <c r="K6" s="1"/>
      <c r="L6" s="1"/>
      <c r="M6" s="1"/>
    </row>
    <row r="7" spans="1:13" x14ac:dyDescent="0.3">
      <c r="A7" s="1">
        <f t="shared" ca="1" si="0"/>
        <v>58</v>
      </c>
      <c r="B7" s="1">
        <f t="shared" ca="1" si="0"/>
        <v>82</v>
      </c>
      <c r="C7" s="1">
        <f t="shared" ca="1" si="0"/>
        <v>34</v>
      </c>
      <c r="D7" s="1">
        <f t="shared" ca="1" si="0"/>
        <v>96</v>
      </c>
      <c r="E7" s="1">
        <f t="shared" ca="1" si="0"/>
        <v>68</v>
      </c>
      <c r="I7" s="1"/>
      <c r="J7" s="1"/>
      <c r="K7" s="1"/>
      <c r="L7" s="1"/>
      <c r="M7" s="1"/>
    </row>
    <row r="8" spans="1:13" x14ac:dyDescent="0.3">
      <c r="A8" s="1">
        <f t="shared" ca="1" si="0"/>
        <v>3</v>
      </c>
      <c r="B8" s="1">
        <f t="shared" ca="1" si="0"/>
        <v>92</v>
      </c>
      <c r="C8" s="1">
        <f t="shared" ca="1" si="0"/>
        <v>98</v>
      </c>
      <c r="D8" s="1">
        <f t="shared" ca="1" si="0"/>
        <v>87</v>
      </c>
      <c r="E8" s="1">
        <f t="shared" ca="1" si="0"/>
        <v>93</v>
      </c>
      <c r="I8" s="1"/>
      <c r="J8" s="1"/>
      <c r="K8" s="1"/>
      <c r="L8" s="1"/>
      <c r="M8" s="1"/>
    </row>
    <row r="9" spans="1:13" x14ac:dyDescent="0.3">
      <c r="A9" s="1">
        <f t="shared" ca="1" si="0"/>
        <v>23</v>
      </c>
      <c r="B9" s="1">
        <f t="shared" ca="1" si="0"/>
        <v>4</v>
      </c>
      <c r="C9" s="1">
        <f t="shared" ca="1" si="0"/>
        <v>3</v>
      </c>
      <c r="D9" s="1">
        <f t="shared" ca="1" si="0"/>
        <v>47</v>
      </c>
      <c r="E9" s="1">
        <f t="shared" ca="1" si="0"/>
        <v>29</v>
      </c>
      <c r="I9" s="1"/>
      <c r="J9" s="1"/>
      <c r="K9" s="1"/>
      <c r="L9" s="1"/>
      <c r="M9" s="1"/>
    </row>
    <row r="10" spans="1:13" x14ac:dyDescent="0.3">
      <c r="A10" s="1">
        <f t="shared" ca="1" si="0"/>
        <v>84</v>
      </c>
      <c r="B10" s="1">
        <f t="shared" ca="1" si="0"/>
        <v>100</v>
      </c>
      <c r="C10" s="1">
        <f t="shared" ca="1" si="0"/>
        <v>1</v>
      </c>
      <c r="D10" s="1">
        <f t="shared" ca="1" si="0"/>
        <v>97</v>
      </c>
      <c r="E10" s="1">
        <f t="shared" ca="1" si="0"/>
        <v>40</v>
      </c>
      <c r="I10" s="1"/>
      <c r="J10" s="1"/>
      <c r="K10" s="1"/>
      <c r="L10" s="1"/>
      <c r="M10" s="1"/>
    </row>
    <row r="11" spans="1:13" x14ac:dyDescent="0.3">
      <c r="A11" s="1">
        <f t="shared" ca="1" si="0"/>
        <v>24</v>
      </c>
      <c r="B11" s="1">
        <f t="shared" ca="1" si="0"/>
        <v>10</v>
      </c>
      <c r="C11" s="1">
        <f t="shared" ca="1" si="0"/>
        <v>20</v>
      </c>
      <c r="D11" s="1">
        <f t="shared" ca="1" si="0"/>
        <v>8</v>
      </c>
      <c r="E11" s="1">
        <f t="shared" ca="1" si="0"/>
        <v>67</v>
      </c>
      <c r="I11" s="1"/>
      <c r="J11" s="1"/>
      <c r="K11" s="1"/>
      <c r="L11" s="1"/>
      <c r="M11" s="1"/>
    </row>
    <row r="12" spans="1:13" x14ac:dyDescent="0.3">
      <c r="A12" s="1">
        <f t="shared" ca="1" si="0"/>
        <v>87</v>
      </c>
      <c r="B12" s="1">
        <f t="shared" ca="1" si="0"/>
        <v>2</v>
      </c>
      <c r="C12" s="1">
        <f t="shared" ca="1" si="0"/>
        <v>7</v>
      </c>
      <c r="D12" s="1">
        <f t="shared" ca="1" si="0"/>
        <v>10</v>
      </c>
      <c r="E12" s="1">
        <f t="shared" ca="1" si="0"/>
        <v>69</v>
      </c>
      <c r="I12" s="1"/>
      <c r="J12" s="1"/>
      <c r="K12" s="1"/>
      <c r="L12" s="1"/>
      <c r="M1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2"/>
  <sheetViews>
    <sheetView zoomScale="202" zoomScaleNormal="202" workbookViewId="0">
      <selection activeCell="I2" sqref="I2"/>
    </sheetView>
  </sheetViews>
  <sheetFormatPr defaultRowHeight="14.4" x14ac:dyDescent="0.3"/>
  <cols>
    <col min="1" max="5" width="5.5546875" bestFit="1" customWidth="1"/>
    <col min="6" max="6" width="1.21875" customWidth="1"/>
    <col min="7" max="7" width="7.21875" bestFit="1" customWidth="1"/>
    <col min="8" max="8" width="1.21875" customWidth="1"/>
    <col min="9" max="13" width="5.77734375" bestFit="1" customWidth="1"/>
  </cols>
  <sheetData>
    <row r="1" spans="1:13" x14ac:dyDescent="0.3">
      <c r="A1" s="18" t="s">
        <v>63</v>
      </c>
      <c r="B1" s="18" t="s">
        <v>64</v>
      </c>
      <c r="C1" s="18" t="s">
        <v>65</v>
      </c>
      <c r="D1" s="18" t="s">
        <v>66</v>
      </c>
      <c r="E1" s="18" t="s">
        <v>67</v>
      </c>
      <c r="G1" s="4" t="s">
        <v>69</v>
      </c>
    </row>
    <row r="2" spans="1:13" x14ac:dyDescent="0.3">
      <c r="A2" s="1">
        <f t="shared" ref="A2:E12" ca="1" si="0">RANDBETWEEN(0,100)</f>
        <v>59</v>
      </c>
      <c r="B2" s="1">
        <f t="shared" ca="1" si="0"/>
        <v>39</v>
      </c>
      <c r="C2" s="1">
        <f t="shared" ca="1" si="0"/>
        <v>14</v>
      </c>
      <c r="D2" s="1">
        <f t="shared" ca="1" si="0"/>
        <v>58</v>
      </c>
      <c r="E2" s="1">
        <f t="shared" ca="1" si="0"/>
        <v>59</v>
      </c>
      <c r="G2" s="1">
        <v>3</v>
      </c>
      <c r="I2" s="1"/>
      <c r="J2" s="1"/>
      <c r="K2" s="1"/>
      <c r="L2" s="1"/>
      <c r="M2" s="1"/>
    </row>
    <row r="3" spans="1:13" x14ac:dyDescent="0.3">
      <c r="A3" s="1">
        <f t="shared" ca="1" si="0"/>
        <v>36</v>
      </c>
      <c r="B3" s="1">
        <f t="shared" ca="1" si="0"/>
        <v>80</v>
      </c>
      <c r="C3" s="1">
        <f t="shared" ca="1" si="0"/>
        <v>15</v>
      </c>
      <c r="D3" s="1">
        <f t="shared" ca="1" si="0"/>
        <v>12</v>
      </c>
      <c r="E3" s="1">
        <f t="shared" ca="1" si="0"/>
        <v>45</v>
      </c>
      <c r="I3" s="1"/>
      <c r="J3" s="1"/>
      <c r="K3" s="1"/>
      <c r="L3" s="1"/>
      <c r="M3" s="1"/>
    </row>
    <row r="4" spans="1:13" x14ac:dyDescent="0.3">
      <c r="A4" s="1">
        <f t="shared" ca="1" si="0"/>
        <v>74</v>
      </c>
      <c r="B4" s="1">
        <f t="shared" ca="1" si="0"/>
        <v>4</v>
      </c>
      <c r="C4" s="1">
        <f t="shared" ca="1" si="0"/>
        <v>3</v>
      </c>
      <c r="D4" s="1">
        <f t="shared" ca="1" si="0"/>
        <v>56</v>
      </c>
      <c r="E4" s="1">
        <f t="shared" ca="1" si="0"/>
        <v>55</v>
      </c>
      <c r="I4" s="1"/>
      <c r="J4" s="1"/>
      <c r="K4" s="1"/>
      <c r="L4" s="1"/>
      <c r="M4" s="1"/>
    </row>
    <row r="5" spans="1:13" x14ac:dyDescent="0.3">
      <c r="A5" s="1">
        <f t="shared" ca="1" si="0"/>
        <v>81</v>
      </c>
      <c r="B5" s="1">
        <f t="shared" ca="1" si="0"/>
        <v>75</v>
      </c>
      <c r="C5" s="1">
        <f t="shared" ca="1" si="0"/>
        <v>57</v>
      </c>
      <c r="D5" s="1">
        <f t="shared" ca="1" si="0"/>
        <v>98</v>
      </c>
      <c r="E5" s="1">
        <f t="shared" ca="1" si="0"/>
        <v>39</v>
      </c>
      <c r="I5" s="1"/>
      <c r="J5" s="1"/>
      <c r="K5" s="1"/>
      <c r="L5" s="1"/>
      <c r="M5" s="1"/>
    </row>
    <row r="6" spans="1:13" x14ac:dyDescent="0.3">
      <c r="A6" s="1">
        <f t="shared" ca="1" si="0"/>
        <v>57</v>
      </c>
      <c r="B6" s="1">
        <f t="shared" ca="1" si="0"/>
        <v>12</v>
      </c>
      <c r="C6" s="1">
        <f t="shared" ca="1" si="0"/>
        <v>52</v>
      </c>
      <c r="D6" s="1">
        <f t="shared" ca="1" si="0"/>
        <v>48</v>
      </c>
      <c r="E6" s="1">
        <f t="shared" ca="1" si="0"/>
        <v>80</v>
      </c>
      <c r="I6" s="1"/>
      <c r="J6" s="1"/>
      <c r="K6" s="1"/>
      <c r="L6" s="1"/>
      <c r="M6" s="1"/>
    </row>
    <row r="7" spans="1:13" x14ac:dyDescent="0.3">
      <c r="A7" s="1">
        <f t="shared" ca="1" si="0"/>
        <v>63</v>
      </c>
      <c r="B7" s="1">
        <f t="shared" ca="1" si="0"/>
        <v>44</v>
      </c>
      <c r="C7" s="1">
        <f t="shared" ca="1" si="0"/>
        <v>16</v>
      </c>
      <c r="D7" s="1">
        <f t="shared" ca="1" si="0"/>
        <v>16</v>
      </c>
      <c r="E7" s="1">
        <f t="shared" ca="1" si="0"/>
        <v>98</v>
      </c>
      <c r="I7" s="1"/>
      <c r="J7" s="1"/>
      <c r="K7" s="1"/>
      <c r="L7" s="1"/>
      <c r="M7" s="1"/>
    </row>
    <row r="8" spans="1:13" x14ac:dyDescent="0.3">
      <c r="A8" s="1">
        <f t="shared" ca="1" si="0"/>
        <v>33</v>
      </c>
      <c r="B8" s="1">
        <f t="shared" ca="1" si="0"/>
        <v>57</v>
      </c>
      <c r="C8" s="1">
        <f t="shared" ca="1" si="0"/>
        <v>53</v>
      </c>
      <c r="D8" s="1">
        <f t="shared" ca="1" si="0"/>
        <v>93</v>
      </c>
      <c r="E8" s="1">
        <f t="shared" ca="1" si="0"/>
        <v>51</v>
      </c>
      <c r="I8" s="1"/>
      <c r="J8" s="1"/>
      <c r="K8" s="1"/>
      <c r="L8" s="1"/>
      <c r="M8" s="1"/>
    </row>
    <row r="9" spans="1:13" x14ac:dyDescent="0.3">
      <c r="A9" s="1">
        <f t="shared" ca="1" si="0"/>
        <v>13</v>
      </c>
      <c r="B9" s="1">
        <f t="shared" ca="1" si="0"/>
        <v>24</v>
      </c>
      <c r="C9" s="1">
        <f t="shared" ca="1" si="0"/>
        <v>69</v>
      </c>
      <c r="D9" s="1">
        <f t="shared" ca="1" si="0"/>
        <v>46</v>
      </c>
      <c r="E9" s="1">
        <f t="shared" ca="1" si="0"/>
        <v>41</v>
      </c>
      <c r="I9" s="1"/>
      <c r="J9" s="1"/>
      <c r="K9" s="1"/>
      <c r="L9" s="1"/>
      <c r="M9" s="1"/>
    </row>
    <row r="10" spans="1:13" x14ac:dyDescent="0.3">
      <c r="A10" s="1">
        <f t="shared" ca="1" si="0"/>
        <v>72</v>
      </c>
      <c r="B10" s="1">
        <f t="shared" ca="1" si="0"/>
        <v>65</v>
      </c>
      <c r="C10" s="1">
        <f t="shared" ca="1" si="0"/>
        <v>29</v>
      </c>
      <c r="D10" s="1">
        <f t="shared" ca="1" si="0"/>
        <v>87</v>
      </c>
      <c r="E10" s="1">
        <f t="shared" ca="1" si="0"/>
        <v>36</v>
      </c>
      <c r="I10" s="1"/>
      <c r="J10" s="1"/>
      <c r="K10" s="1"/>
      <c r="L10" s="1"/>
      <c r="M10" s="1"/>
    </row>
    <row r="11" spans="1:13" x14ac:dyDescent="0.3">
      <c r="A11" s="1">
        <f t="shared" ca="1" si="0"/>
        <v>77</v>
      </c>
      <c r="B11" s="1">
        <f t="shared" ca="1" si="0"/>
        <v>31</v>
      </c>
      <c r="C11" s="1">
        <f t="shared" ca="1" si="0"/>
        <v>55</v>
      </c>
      <c r="D11" s="1">
        <f t="shared" ca="1" si="0"/>
        <v>50</v>
      </c>
      <c r="E11" s="1">
        <f t="shared" ca="1" si="0"/>
        <v>89</v>
      </c>
      <c r="I11" s="1"/>
      <c r="J11" s="1"/>
      <c r="K11" s="1"/>
      <c r="L11" s="1"/>
      <c r="M11" s="1"/>
    </row>
    <row r="12" spans="1:13" x14ac:dyDescent="0.3">
      <c r="A12" s="1">
        <f t="shared" ca="1" si="0"/>
        <v>73</v>
      </c>
      <c r="B12" s="1">
        <f t="shared" ca="1" si="0"/>
        <v>52</v>
      </c>
      <c r="C12" s="1">
        <f t="shared" ca="1" si="0"/>
        <v>17</v>
      </c>
      <c r="D12" s="1">
        <f t="shared" ca="1" si="0"/>
        <v>92</v>
      </c>
      <c r="E12" s="1">
        <f t="shared" ca="1" si="0"/>
        <v>66</v>
      </c>
      <c r="I12" s="1"/>
      <c r="J12" s="1"/>
      <c r="K12" s="1"/>
      <c r="L12" s="1"/>
      <c r="M12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"/>
  <sheetViews>
    <sheetView zoomScale="184" zoomScaleNormal="184" workbookViewId="0">
      <selection sqref="A1:XFD1048576"/>
    </sheetView>
  </sheetViews>
  <sheetFormatPr defaultRowHeight="14.4" x14ac:dyDescent="0.3"/>
  <cols>
    <col min="5" max="5" width="0.77734375" customWidth="1"/>
  </cols>
  <sheetData>
    <row r="1" spans="1:9" x14ac:dyDescent="0.3">
      <c r="A1" s="4" t="s">
        <v>1</v>
      </c>
      <c r="B1" s="4" t="s">
        <v>2</v>
      </c>
      <c r="C1" s="4" t="s">
        <v>3</v>
      </c>
      <c r="D1" s="4" t="s">
        <v>4</v>
      </c>
    </row>
    <row r="2" spans="1:9" x14ac:dyDescent="0.3">
      <c r="A2" s="1">
        <f t="shared" ref="A2:D12" ca="1" si="0">RANDBETWEEN(100,200)</f>
        <v>148</v>
      </c>
      <c r="B2" s="1">
        <f t="shared" ca="1" si="0"/>
        <v>178</v>
      </c>
      <c r="C2" s="1">
        <f t="shared" ca="1" si="0"/>
        <v>157</v>
      </c>
      <c r="D2" s="1">
        <f t="shared" ca="1" si="0"/>
        <v>116</v>
      </c>
      <c r="F2" s="1" t="b">
        <f ca="1">A2=MIN($A2:$D2)</f>
        <v>0</v>
      </c>
      <c r="G2" s="1" t="b">
        <f t="shared" ref="G2:I12" ca="1" si="1">B2=MIN($A2:$D2)</f>
        <v>0</v>
      </c>
      <c r="H2" s="1" t="b">
        <f t="shared" ca="1" si="1"/>
        <v>0</v>
      </c>
      <c r="I2" s="1" t="b">
        <f t="shared" ca="1" si="1"/>
        <v>1</v>
      </c>
    </row>
    <row r="3" spans="1:9" x14ac:dyDescent="0.3">
      <c r="A3" s="1">
        <f t="shared" ca="1" si="0"/>
        <v>103</v>
      </c>
      <c r="B3" s="1">
        <f t="shared" ca="1" si="0"/>
        <v>113</v>
      </c>
      <c r="C3" s="1">
        <f t="shared" ca="1" si="0"/>
        <v>147</v>
      </c>
      <c r="D3" s="1">
        <f t="shared" ca="1" si="0"/>
        <v>128</v>
      </c>
      <c r="F3" s="1" t="b">
        <f t="shared" ref="F3:F12" ca="1" si="2">A3=MIN($A3:$D3)</f>
        <v>1</v>
      </c>
      <c r="G3" s="1" t="b">
        <f t="shared" ca="1" si="1"/>
        <v>0</v>
      </c>
      <c r="H3" s="1" t="b">
        <f t="shared" ca="1" si="1"/>
        <v>0</v>
      </c>
      <c r="I3" s="1" t="b">
        <f t="shared" ca="1" si="1"/>
        <v>0</v>
      </c>
    </row>
    <row r="4" spans="1:9" x14ac:dyDescent="0.3">
      <c r="A4" s="1">
        <f t="shared" ca="1" si="0"/>
        <v>175</v>
      </c>
      <c r="B4" s="1">
        <f t="shared" ca="1" si="0"/>
        <v>197</v>
      </c>
      <c r="C4" s="1">
        <f t="shared" ca="1" si="0"/>
        <v>188</v>
      </c>
      <c r="D4" s="1">
        <f t="shared" ca="1" si="0"/>
        <v>149</v>
      </c>
      <c r="F4" s="1" t="b">
        <f t="shared" ca="1" si="2"/>
        <v>0</v>
      </c>
      <c r="G4" s="1" t="b">
        <f t="shared" ca="1" si="1"/>
        <v>0</v>
      </c>
      <c r="H4" s="1" t="b">
        <f t="shared" ca="1" si="1"/>
        <v>0</v>
      </c>
      <c r="I4" s="1" t="b">
        <f t="shared" ca="1" si="1"/>
        <v>1</v>
      </c>
    </row>
    <row r="5" spans="1:9" x14ac:dyDescent="0.3">
      <c r="A5" s="1">
        <f t="shared" ca="1" si="0"/>
        <v>108</v>
      </c>
      <c r="B5" s="1">
        <f t="shared" ca="1" si="0"/>
        <v>142</v>
      </c>
      <c r="C5" s="1">
        <f t="shared" ca="1" si="0"/>
        <v>110</v>
      </c>
      <c r="D5" s="1">
        <f t="shared" ca="1" si="0"/>
        <v>190</v>
      </c>
      <c r="F5" s="1" t="b">
        <f t="shared" ca="1" si="2"/>
        <v>1</v>
      </c>
      <c r="G5" s="1" t="b">
        <f t="shared" ca="1" si="1"/>
        <v>0</v>
      </c>
      <c r="H5" s="1" t="b">
        <f t="shared" ca="1" si="1"/>
        <v>0</v>
      </c>
      <c r="I5" s="1" t="b">
        <f t="shared" ca="1" si="1"/>
        <v>0</v>
      </c>
    </row>
    <row r="6" spans="1:9" x14ac:dyDescent="0.3">
      <c r="A6" s="1">
        <f t="shared" ca="1" si="0"/>
        <v>188</v>
      </c>
      <c r="B6" s="1">
        <f t="shared" ca="1" si="0"/>
        <v>145</v>
      </c>
      <c r="C6" s="1">
        <f t="shared" ca="1" si="0"/>
        <v>159</v>
      </c>
      <c r="D6" s="1">
        <f t="shared" ca="1" si="0"/>
        <v>108</v>
      </c>
      <c r="F6" s="1" t="b">
        <f t="shared" ca="1" si="2"/>
        <v>0</v>
      </c>
      <c r="G6" s="1" t="b">
        <f t="shared" ca="1" si="1"/>
        <v>0</v>
      </c>
      <c r="H6" s="1" t="b">
        <f t="shared" ca="1" si="1"/>
        <v>0</v>
      </c>
      <c r="I6" s="1" t="b">
        <f t="shared" ca="1" si="1"/>
        <v>1</v>
      </c>
    </row>
    <row r="7" spans="1:9" x14ac:dyDescent="0.3">
      <c r="A7" s="1">
        <f t="shared" ca="1" si="0"/>
        <v>107</v>
      </c>
      <c r="B7" s="1">
        <f t="shared" ca="1" si="0"/>
        <v>183</v>
      </c>
      <c r="C7" s="1">
        <f t="shared" ca="1" si="0"/>
        <v>162</v>
      </c>
      <c r="D7" s="1">
        <f t="shared" ca="1" si="0"/>
        <v>107</v>
      </c>
      <c r="F7" s="1" t="b">
        <f t="shared" ca="1" si="2"/>
        <v>1</v>
      </c>
      <c r="G7" s="1" t="b">
        <f t="shared" ca="1" si="1"/>
        <v>0</v>
      </c>
      <c r="H7" s="1" t="b">
        <f t="shared" ca="1" si="1"/>
        <v>0</v>
      </c>
      <c r="I7" s="1" t="b">
        <f t="shared" ca="1" si="1"/>
        <v>1</v>
      </c>
    </row>
    <row r="8" spans="1:9" x14ac:dyDescent="0.3">
      <c r="A8" s="1">
        <f t="shared" ca="1" si="0"/>
        <v>158</v>
      </c>
      <c r="B8" s="1">
        <f t="shared" ca="1" si="0"/>
        <v>118</v>
      </c>
      <c r="C8" s="1">
        <f t="shared" ca="1" si="0"/>
        <v>178</v>
      </c>
      <c r="D8" s="1">
        <f t="shared" ca="1" si="0"/>
        <v>195</v>
      </c>
      <c r="F8" s="1" t="b">
        <f t="shared" ca="1" si="2"/>
        <v>0</v>
      </c>
      <c r="G8" s="1" t="b">
        <f t="shared" ca="1" si="1"/>
        <v>1</v>
      </c>
      <c r="H8" s="1" t="b">
        <f t="shared" ca="1" si="1"/>
        <v>0</v>
      </c>
      <c r="I8" s="1" t="b">
        <f t="shared" ca="1" si="1"/>
        <v>0</v>
      </c>
    </row>
    <row r="9" spans="1:9" x14ac:dyDescent="0.3">
      <c r="A9" s="1">
        <f t="shared" ca="1" si="0"/>
        <v>160</v>
      </c>
      <c r="B9" s="1">
        <f t="shared" ca="1" si="0"/>
        <v>185</v>
      </c>
      <c r="C9" s="1">
        <f t="shared" ca="1" si="0"/>
        <v>171</v>
      </c>
      <c r="D9" s="1">
        <f t="shared" ca="1" si="0"/>
        <v>129</v>
      </c>
      <c r="F9" s="1" t="b">
        <f t="shared" ca="1" si="2"/>
        <v>0</v>
      </c>
      <c r="G9" s="1" t="b">
        <f t="shared" ca="1" si="1"/>
        <v>0</v>
      </c>
      <c r="H9" s="1" t="b">
        <f t="shared" ca="1" si="1"/>
        <v>0</v>
      </c>
      <c r="I9" s="1" t="b">
        <f t="shared" ca="1" si="1"/>
        <v>1</v>
      </c>
    </row>
    <row r="10" spans="1:9" x14ac:dyDescent="0.3">
      <c r="A10" s="1">
        <f t="shared" ca="1" si="0"/>
        <v>188</v>
      </c>
      <c r="B10" s="1">
        <f t="shared" ca="1" si="0"/>
        <v>186</v>
      </c>
      <c r="C10" s="1">
        <f t="shared" ca="1" si="0"/>
        <v>137</v>
      </c>
      <c r="D10" s="1">
        <f t="shared" ca="1" si="0"/>
        <v>149</v>
      </c>
      <c r="F10" s="1" t="b">
        <f t="shared" ca="1" si="2"/>
        <v>0</v>
      </c>
      <c r="G10" s="1" t="b">
        <f t="shared" ca="1" si="1"/>
        <v>0</v>
      </c>
      <c r="H10" s="1" t="b">
        <f t="shared" ca="1" si="1"/>
        <v>1</v>
      </c>
      <c r="I10" s="1" t="b">
        <f t="shared" ca="1" si="1"/>
        <v>0</v>
      </c>
    </row>
    <row r="11" spans="1:9" x14ac:dyDescent="0.3">
      <c r="A11" s="1">
        <f t="shared" ca="1" si="0"/>
        <v>147</v>
      </c>
      <c r="B11" s="1">
        <f t="shared" ca="1" si="0"/>
        <v>181</v>
      </c>
      <c r="C11" s="1">
        <f t="shared" ca="1" si="0"/>
        <v>145</v>
      </c>
      <c r="D11" s="1">
        <f t="shared" ca="1" si="0"/>
        <v>165</v>
      </c>
      <c r="F11" s="1" t="b">
        <f t="shared" ca="1" si="2"/>
        <v>0</v>
      </c>
      <c r="G11" s="1" t="b">
        <f t="shared" ca="1" si="1"/>
        <v>0</v>
      </c>
      <c r="H11" s="1" t="b">
        <f t="shared" ca="1" si="1"/>
        <v>1</v>
      </c>
      <c r="I11" s="1" t="b">
        <f t="shared" ca="1" si="1"/>
        <v>0</v>
      </c>
    </row>
    <row r="12" spans="1:9" x14ac:dyDescent="0.3">
      <c r="A12" s="1">
        <f t="shared" ca="1" si="0"/>
        <v>196</v>
      </c>
      <c r="B12" s="1">
        <f t="shared" ca="1" si="0"/>
        <v>189</v>
      </c>
      <c r="C12" s="1">
        <f t="shared" ca="1" si="0"/>
        <v>150</v>
      </c>
      <c r="D12" s="1">
        <f t="shared" ca="1" si="0"/>
        <v>191</v>
      </c>
      <c r="F12" s="1" t="b">
        <f t="shared" ca="1" si="2"/>
        <v>0</v>
      </c>
      <c r="G12" s="1" t="b">
        <f t="shared" ca="1" si="1"/>
        <v>0</v>
      </c>
      <c r="H12" s="1" t="b">
        <f t="shared" ca="1" si="1"/>
        <v>1</v>
      </c>
      <c r="I12" s="1" t="b">
        <f t="shared" ca="1" si="1"/>
        <v>0</v>
      </c>
    </row>
  </sheetData>
  <conditionalFormatting sqref="A2:D12">
    <cfRule type="expression" dxfId="10" priority="1">
      <formula>A2=MAX($A2:$D2)</formula>
    </cfRule>
    <cfRule type="expression" dxfId="11" priority="2">
      <formula>A2=MIN($A2:$D2)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13"/>
  <sheetViews>
    <sheetView zoomScale="115" zoomScaleNormal="115" workbookViewId="0">
      <selection activeCell="D9" sqref="D9"/>
    </sheetView>
  </sheetViews>
  <sheetFormatPr defaultRowHeight="14.4" x14ac:dyDescent="0.3"/>
  <cols>
    <col min="1" max="1" width="13.33203125" bestFit="1" customWidth="1"/>
    <col min="4" max="4" width="10.44140625" customWidth="1"/>
    <col min="6" max="6" width="11.109375" customWidth="1"/>
    <col min="7" max="7" width="17.77734375" bestFit="1" customWidth="1"/>
    <col min="8" max="8" width="11.6640625" customWidth="1"/>
  </cols>
  <sheetData>
    <row r="1" spans="1:8" x14ac:dyDescent="0.3">
      <c r="A1" s="4" t="s">
        <v>57</v>
      </c>
      <c r="B1" s="4" t="s">
        <v>58</v>
      </c>
      <c r="D1" s="4" t="s">
        <v>59</v>
      </c>
      <c r="F1" t="s">
        <v>5</v>
      </c>
      <c r="G1" t="s">
        <v>14</v>
      </c>
    </row>
    <row r="2" spans="1:8" x14ac:dyDescent="0.3">
      <c r="A2" s="2">
        <v>40700</v>
      </c>
      <c r="B2" s="5">
        <v>18</v>
      </c>
      <c r="D2" s="2">
        <v>40700</v>
      </c>
      <c r="F2" t="s">
        <v>7</v>
      </c>
      <c r="G2" t="s">
        <v>15</v>
      </c>
    </row>
    <row r="3" spans="1:8" x14ac:dyDescent="0.3">
      <c r="A3" s="2">
        <v>40706</v>
      </c>
      <c r="B3" s="5">
        <v>19</v>
      </c>
      <c r="D3" s="4" t="s">
        <v>6</v>
      </c>
      <c r="F3" t="s">
        <v>8</v>
      </c>
      <c r="G3" t="s">
        <v>16</v>
      </c>
    </row>
    <row r="4" spans="1:8" x14ac:dyDescent="0.3">
      <c r="A4" s="2">
        <v>40706</v>
      </c>
      <c r="B4" s="5">
        <v>18</v>
      </c>
      <c r="D4" s="3">
        <f>SUMIF(InvoiceDateAN,CriteriaAN,UnitsAN)</f>
        <v>81</v>
      </c>
    </row>
    <row r="5" spans="1:8" x14ac:dyDescent="0.3">
      <c r="A5" s="2">
        <v>40700</v>
      </c>
      <c r="B5" s="5">
        <v>13</v>
      </c>
      <c r="F5" s="4" t="s">
        <v>18</v>
      </c>
      <c r="G5" s="4" t="s">
        <v>19</v>
      </c>
      <c r="H5" s="4" t="s">
        <v>20</v>
      </c>
    </row>
    <row r="6" spans="1:8" x14ac:dyDescent="0.3">
      <c r="A6" s="2">
        <v>40704</v>
      </c>
      <c r="B6" s="5">
        <v>18</v>
      </c>
      <c r="D6" s="4" t="s">
        <v>5</v>
      </c>
      <c r="F6" s="1">
        <v>1000</v>
      </c>
      <c r="G6" s="1">
        <v>950</v>
      </c>
      <c r="H6" s="1">
        <f>Revenue-TotalExpenses</f>
        <v>50</v>
      </c>
    </row>
    <row r="7" spans="1:8" x14ac:dyDescent="0.3">
      <c r="A7" s="2">
        <v>40700</v>
      </c>
      <c r="B7" s="5">
        <v>25</v>
      </c>
      <c r="D7" s="2">
        <f>D2</f>
        <v>40700</v>
      </c>
    </row>
    <row r="8" spans="1:8" x14ac:dyDescent="0.3">
      <c r="A8" s="2">
        <v>40706</v>
      </c>
      <c r="B8" s="5">
        <v>18</v>
      </c>
      <c r="D8" s="4" t="s">
        <v>6</v>
      </c>
    </row>
    <row r="9" spans="1:8" x14ac:dyDescent="0.3">
      <c r="A9" s="2">
        <v>40707</v>
      </c>
      <c r="B9" s="5">
        <v>17</v>
      </c>
      <c r="D9" s="3">
        <f>SUMIF(A2:A13,D2,B2:B13)</f>
        <v>81</v>
      </c>
    </row>
    <row r="10" spans="1:8" x14ac:dyDescent="0.3">
      <c r="A10" s="2">
        <v>40700</v>
      </c>
      <c r="B10" s="5">
        <v>25</v>
      </c>
    </row>
    <row r="11" spans="1:8" x14ac:dyDescent="0.3">
      <c r="A11" s="2">
        <v>40709</v>
      </c>
      <c r="B11" s="5">
        <v>10</v>
      </c>
      <c r="D11" t="s">
        <v>9</v>
      </c>
    </row>
    <row r="12" spans="1:8" x14ac:dyDescent="0.3">
      <c r="A12" s="2">
        <v>40706</v>
      </c>
      <c r="B12" s="5">
        <v>20</v>
      </c>
      <c r="D12" t="s">
        <v>46</v>
      </c>
    </row>
    <row r="13" spans="1:8" x14ac:dyDescent="0.3">
      <c r="A13" s="2">
        <v>40706</v>
      </c>
      <c r="B13" s="5">
        <v>11</v>
      </c>
      <c r="D13" t="s">
        <v>17</v>
      </c>
    </row>
  </sheetData>
  <conditionalFormatting sqref="A2:B13">
    <cfRule type="expression" dxfId="28" priority="1">
      <formula>$A2=$D$2</formula>
    </cfRule>
  </conditionalFormatting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137160</xdr:colOff>
                <xdr:row>14</xdr:row>
                <xdr:rowOff>83820</xdr:rowOff>
              </from>
              <to>
                <xdr:col>9</xdr:col>
                <xdr:colOff>320040</xdr:colOff>
                <xdr:row>21</xdr:row>
                <xdr:rowOff>137160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"/>
  <sheetViews>
    <sheetView zoomScale="210" zoomScaleNormal="210" workbookViewId="0">
      <selection sqref="A1:XFD1048576"/>
    </sheetView>
  </sheetViews>
  <sheetFormatPr defaultRowHeight="14.4" x14ac:dyDescent="0.3"/>
  <cols>
    <col min="1" max="5" width="5.5546875" bestFit="1" customWidth="1"/>
    <col min="6" max="6" width="0.88671875" customWidth="1"/>
    <col min="7" max="7" width="4.109375" bestFit="1" customWidth="1"/>
    <col min="8" max="8" width="1.109375" customWidth="1"/>
    <col min="9" max="13" width="5.77734375" bestFit="1" customWidth="1"/>
  </cols>
  <sheetData>
    <row r="1" spans="1:13" x14ac:dyDescent="0.3">
      <c r="A1" s="4" t="s">
        <v>63</v>
      </c>
      <c r="B1" s="4" t="s">
        <v>64</v>
      </c>
      <c r="C1" s="4" t="s">
        <v>65</v>
      </c>
      <c r="D1" s="4" t="s">
        <v>66</v>
      </c>
      <c r="E1" s="4" t="s">
        <v>67</v>
      </c>
      <c r="G1" s="4" t="s">
        <v>68</v>
      </c>
    </row>
    <row r="2" spans="1:13" x14ac:dyDescent="0.3">
      <c r="A2" s="1">
        <f t="shared" ref="A2:E12" ca="1" si="0">RANDBETWEEN(0,100)</f>
        <v>95</v>
      </c>
      <c r="B2" s="1">
        <f t="shared" ca="1" si="0"/>
        <v>14</v>
      </c>
      <c r="C2" s="1">
        <f t="shared" ca="1" si="0"/>
        <v>78</v>
      </c>
      <c r="D2" s="1">
        <f t="shared" ca="1" si="0"/>
        <v>94</v>
      </c>
      <c r="E2" s="1">
        <f t="shared" ca="1" si="0"/>
        <v>65</v>
      </c>
      <c r="G2" s="1">
        <v>3</v>
      </c>
      <c r="I2" s="1" t="b">
        <f t="shared" ref="I2:M12" ca="1" si="1">A2&gt;=LARGE($A2:$E2,$G$2)</f>
        <v>1</v>
      </c>
      <c r="J2" s="1" t="b">
        <f t="shared" ca="1" si="1"/>
        <v>0</v>
      </c>
      <c r="K2" s="1" t="b">
        <f t="shared" ca="1" si="1"/>
        <v>1</v>
      </c>
      <c r="L2" s="1" t="b">
        <f t="shared" ca="1" si="1"/>
        <v>1</v>
      </c>
      <c r="M2" s="1" t="b">
        <f t="shared" ca="1" si="1"/>
        <v>0</v>
      </c>
    </row>
    <row r="3" spans="1:13" x14ac:dyDescent="0.3">
      <c r="A3" s="1">
        <f t="shared" ca="1" si="0"/>
        <v>86</v>
      </c>
      <c r="B3" s="1">
        <f t="shared" ca="1" si="0"/>
        <v>79</v>
      </c>
      <c r="C3" s="1">
        <f t="shared" ca="1" si="0"/>
        <v>59</v>
      </c>
      <c r="D3" s="1">
        <f t="shared" ca="1" si="0"/>
        <v>0</v>
      </c>
      <c r="E3" s="1">
        <f t="shared" ca="1" si="0"/>
        <v>4</v>
      </c>
      <c r="I3" s="1" t="b">
        <f t="shared" ca="1" si="1"/>
        <v>1</v>
      </c>
      <c r="J3" s="1" t="b">
        <f t="shared" ca="1" si="1"/>
        <v>1</v>
      </c>
      <c r="K3" s="1" t="b">
        <f t="shared" ca="1" si="1"/>
        <v>1</v>
      </c>
      <c r="L3" s="1" t="b">
        <f t="shared" ca="1" si="1"/>
        <v>0</v>
      </c>
      <c r="M3" s="1" t="b">
        <f t="shared" ca="1" si="1"/>
        <v>0</v>
      </c>
    </row>
    <row r="4" spans="1:13" x14ac:dyDescent="0.3">
      <c r="A4" s="1">
        <f t="shared" ca="1" si="0"/>
        <v>49</v>
      </c>
      <c r="B4" s="1">
        <f t="shared" ca="1" si="0"/>
        <v>92</v>
      </c>
      <c r="C4" s="1">
        <f t="shared" ca="1" si="0"/>
        <v>8</v>
      </c>
      <c r="D4" s="1">
        <f t="shared" ca="1" si="0"/>
        <v>38</v>
      </c>
      <c r="E4" s="1">
        <f t="shared" ca="1" si="0"/>
        <v>48</v>
      </c>
      <c r="I4" s="1" t="b">
        <f t="shared" ca="1" si="1"/>
        <v>1</v>
      </c>
      <c r="J4" s="1" t="b">
        <f t="shared" ca="1" si="1"/>
        <v>1</v>
      </c>
      <c r="K4" s="1" t="b">
        <f t="shared" ca="1" si="1"/>
        <v>0</v>
      </c>
      <c r="L4" s="1" t="b">
        <f t="shared" ca="1" si="1"/>
        <v>0</v>
      </c>
      <c r="M4" s="1" t="b">
        <f t="shared" ca="1" si="1"/>
        <v>1</v>
      </c>
    </row>
    <row r="5" spans="1:13" x14ac:dyDescent="0.3">
      <c r="A5" s="1">
        <f t="shared" ca="1" si="0"/>
        <v>8</v>
      </c>
      <c r="B5" s="1">
        <f t="shared" ca="1" si="0"/>
        <v>90</v>
      </c>
      <c r="C5" s="1">
        <f t="shared" ca="1" si="0"/>
        <v>7</v>
      </c>
      <c r="D5" s="1">
        <f t="shared" ca="1" si="0"/>
        <v>20</v>
      </c>
      <c r="E5" s="1">
        <f t="shared" ca="1" si="0"/>
        <v>30</v>
      </c>
      <c r="I5" s="1" t="b">
        <f t="shared" ca="1" si="1"/>
        <v>0</v>
      </c>
      <c r="J5" s="1" t="b">
        <f t="shared" ca="1" si="1"/>
        <v>1</v>
      </c>
      <c r="K5" s="1" t="b">
        <f t="shared" ca="1" si="1"/>
        <v>0</v>
      </c>
      <c r="L5" s="1" t="b">
        <f t="shared" ca="1" si="1"/>
        <v>1</v>
      </c>
      <c r="M5" s="1" t="b">
        <f t="shared" ca="1" si="1"/>
        <v>1</v>
      </c>
    </row>
    <row r="6" spans="1:13" x14ac:dyDescent="0.3">
      <c r="A6" s="1">
        <f t="shared" ca="1" si="0"/>
        <v>74</v>
      </c>
      <c r="B6" s="1">
        <f t="shared" ca="1" si="0"/>
        <v>30</v>
      </c>
      <c r="C6" s="1">
        <f t="shared" ca="1" si="0"/>
        <v>57</v>
      </c>
      <c r="D6" s="1">
        <f t="shared" ca="1" si="0"/>
        <v>21</v>
      </c>
      <c r="E6" s="1">
        <f t="shared" ca="1" si="0"/>
        <v>78</v>
      </c>
      <c r="I6" s="1" t="b">
        <f t="shared" ca="1" si="1"/>
        <v>1</v>
      </c>
      <c r="J6" s="1" t="b">
        <f t="shared" ca="1" si="1"/>
        <v>0</v>
      </c>
      <c r="K6" s="1" t="b">
        <f t="shared" ca="1" si="1"/>
        <v>1</v>
      </c>
      <c r="L6" s="1" t="b">
        <f t="shared" ca="1" si="1"/>
        <v>0</v>
      </c>
      <c r="M6" s="1" t="b">
        <f t="shared" ca="1" si="1"/>
        <v>1</v>
      </c>
    </row>
    <row r="7" spans="1:13" x14ac:dyDescent="0.3">
      <c r="A7" s="1">
        <f t="shared" ca="1" si="0"/>
        <v>71</v>
      </c>
      <c r="B7" s="1">
        <f t="shared" ca="1" si="0"/>
        <v>97</v>
      </c>
      <c r="C7" s="1">
        <f t="shared" ca="1" si="0"/>
        <v>99</v>
      </c>
      <c r="D7" s="1">
        <f t="shared" ca="1" si="0"/>
        <v>68</v>
      </c>
      <c r="E7" s="1">
        <f t="shared" ca="1" si="0"/>
        <v>64</v>
      </c>
      <c r="I7" s="1" t="b">
        <f t="shared" ca="1" si="1"/>
        <v>1</v>
      </c>
      <c r="J7" s="1" t="b">
        <f t="shared" ca="1" si="1"/>
        <v>1</v>
      </c>
      <c r="K7" s="1" t="b">
        <f t="shared" ca="1" si="1"/>
        <v>1</v>
      </c>
      <c r="L7" s="1" t="b">
        <f t="shared" ca="1" si="1"/>
        <v>0</v>
      </c>
      <c r="M7" s="1" t="b">
        <f t="shared" ca="1" si="1"/>
        <v>0</v>
      </c>
    </row>
    <row r="8" spans="1:13" x14ac:dyDescent="0.3">
      <c r="A8" s="1">
        <f t="shared" ca="1" si="0"/>
        <v>34</v>
      </c>
      <c r="B8" s="1">
        <f t="shared" ca="1" si="0"/>
        <v>38</v>
      </c>
      <c r="C8" s="1">
        <f t="shared" ca="1" si="0"/>
        <v>33</v>
      </c>
      <c r="D8" s="1">
        <f t="shared" ca="1" si="0"/>
        <v>78</v>
      </c>
      <c r="E8" s="1">
        <f t="shared" ca="1" si="0"/>
        <v>1</v>
      </c>
      <c r="I8" s="1" t="b">
        <f t="shared" ca="1" si="1"/>
        <v>1</v>
      </c>
      <c r="J8" s="1" t="b">
        <f t="shared" ca="1" si="1"/>
        <v>1</v>
      </c>
      <c r="K8" s="1" t="b">
        <f t="shared" ca="1" si="1"/>
        <v>0</v>
      </c>
      <c r="L8" s="1" t="b">
        <f t="shared" ca="1" si="1"/>
        <v>1</v>
      </c>
      <c r="M8" s="1" t="b">
        <f t="shared" ca="1" si="1"/>
        <v>0</v>
      </c>
    </row>
    <row r="9" spans="1:13" x14ac:dyDescent="0.3">
      <c r="A9" s="1">
        <f t="shared" ca="1" si="0"/>
        <v>65</v>
      </c>
      <c r="B9" s="1">
        <f t="shared" ca="1" si="0"/>
        <v>18</v>
      </c>
      <c r="C9" s="1">
        <f t="shared" ca="1" si="0"/>
        <v>73</v>
      </c>
      <c r="D9" s="1">
        <f t="shared" ca="1" si="0"/>
        <v>38</v>
      </c>
      <c r="E9" s="1">
        <f t="shared" ca="1" si="0"/>
        <v>49</v>
      </c>
      <c r="I9" s="1" t="b">
        <f t="shared" ca="1" si="1"/>
        <v>1</v>
      </c>
      <c r="J9" s="1" t="b">
        <f t="shared" ca="1" si="1"/>
        <v>0</v>
      </c>
      <c r="K9" s="1" t="b">
        <f t="shared" ca="1" si="1"/>
        <v>1</v>
      </c>
      <c r="L9" s="1" t="b">
        <f t="shared" ca="1" si="1"/>
        <v>0</v>
      </c>
      <c r="M9" s="1" t="b">
        <f t="shared" ca="1" si="1"/>
        <v>1</v>
      </c>
    </row>
    <row r="10" spans="1:13" x14ac:dyDescent="0.3">
      <c r="A10" s="1">
        <f t="shared" ca="1" si="0"/>
        <v>9</v>
      </c>
      <c r="B10" s="1">
        <f t="shared" ca="1" si="0"/>
        <v>45</v>
      </c>
      <c r="C10" s="1">
        <f t="shared" ca="1" si="0"/>
        <v>37</v>
      </c>
      <c r="D10" s="1">
        <f t="shared" ca="1" si="0"/>
        <v>63</v>
      </c>
      <c r="E10" s="1">
        <f t="shared" ca="1" si="0"/>
        <v>22</v>
      </c>
      <c r="I10" s="1" t="b">
        <f t="shared" ca="1" si="1"/>
        <v>0</v>
      </c>
      <c r="J10" s="1" t="b">
        <f t="shared" ca="1" si="1"/>
        <v>1</v>
      </c>
      <c r="K10" s="1" t="b">
        <f t="shared" ca="1" si="1"/>
        <v>1</v>
      </c>
      <c r="L10" s="1" t="b">
        <f t="shared" ca="1" si="1"/>
        <v>1</v>
      </c>
      <c r="M10" s="1" t="b">
        <f t="shared" ca="1" si="1"/>
        <v>0</v>
      </c>
    </row>
    <row r="11" spans="1:13" x14ac:dyDescent="0.3">
      <c r="A11" s="1">
        <f t="shared" ca="1" si="0"/>
        <v>10</v>
      </c>
      <c r="B11" s="1">
        <f t="shared" ca="1" si="0"/>
        <v>4</v>
      </c>
      <c r="C11" s="1">
        <f t="shared" ca="1" si="0"/>
        <v>98</v>
      </c>
      <c r="D11" s="1">
        <f t="shared" ca="1" si="0"/>
        <v>8</v>
      </c>
      <c r="E11" s="1">
        <f t="shared" ca="1" si="0"/>
        <v>64</v>
      </c>
      <c r="I11" s="1" t="b">
        <f t="shared" ca="1" si="1"/>
        <v>1</v>
      </c>
      <c r="J11" s="1" t="b">
        <f t="shared" ca="1" si="1"/>
        <v>0</v>
      </c>
      <c r="K11" s="1" t="b">
        <f t="shared" ca="1" si="1"/>
        <v>1</v>
      </c>
      <c r="L11" s="1" t="b">
        <f t="shared" ca="1" si="1"/>
        <v>0</v>
      </c>
      <c r="M11" s="1" t="b">
        <f t="shared" ca="1" si="1"/>
        <v>1</v>
      </c>
    </row>
    <row r="12" spans="1:13" x14ac:dyDescent="0.3">
      <c r="A12" s="1">
        <f t="shared" ca="1" si="0"/>
        <v>76</v>
      </c>
      <c r="B12" s="1">
        <f t="shared" ca="1" si="0"/>
        <v>32</v>
      </c>
      <c r="C12" s="1">
        <f t="shared" ca="1" si="0"/>
        <v>31</v>
      </c>
      <c r="D12" s="1">
        <f t="shared" ca="1" si="0"/>
        <v>51</v>
      </c>
      <c r="E12" s="1">
        <f t="shared" ca="1" si="0"/>
        <v>81</v>
      </c>
      <c r="I12" s="1" t="b">
        <f t="shared" ca="1" si="1"/>
        <v>1</v>
      </c>
      <c r="J12" s="1" t="b">
        <f t="shared" ca="1" si="1"/>
        <v>0</v>
      </c>
      <c r="K12" s="1" t="b">
        <f t="shared" ca="1" si="1"/>
        <v>0</v>
      </c>
      <c r="L12" s="1" t="b">
        <f t="shared" ca="1" si="1"/>
        <v>1</v>
      </c>
      <c r="M12" s="1" t="b">
        <f t="shared" ca="1" si="1"/>
        <v>1</v>
      </c>
    </row>
  </sheetData>
  <conditionalFormatting sqref="A2:E12">
    <cfRule type="expression" dxfId="7" priority="1">
      <formula>A2&gt;=LARGE($A2:$E2,$G$2)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"/>
  <sheetViews>
    <sheetView zoomScale="202" zoomScaleNormal="202" workbookViewId="0">
      <selection sqref="A1:XFD1048576"/>
    </sheetView>
  </sheetViews>
  <sheetFormatPr defaultRowHeight="14.4" x14ac:dyDescent="0.3"/>
  <cols>
    <col min="1" max="5" width="5.5546875" bestFit="1" customWidth="1"/>
    <col min="6" max="6" width="1.21875" customWidth="1"/>
    <col min="7" max="7" width="7.21875" bestFit="1" customWidth="1"/>
    <col min="8" max="8" width="1.21875" customWidth="1"/>
    <col min="9" max="13" width="5.77734375" bestFit="1" customWidth="1"/>
  </cols>
  <sheetData>
    <row r="1" spans="1:13" x14ac:dyDescent="0.3">
      <c r="A1" s="18" t="s">
        <v>63</v>
      </c>
      <c r="B1" s="18" t="s">
        <v>64</v>
      </c>
      <c r="C1" s="18" t="s">
        <v>65</v>
      </c>
      <c r="D1" s="18" t="s">
        <v>66</v>
      </c>
      <c r="E1" s="18" t="s">
        <v>67</v>
      </c>
      <c r="G1" s="4" t="s">
        <v>69</v>
      </c>
    </row>
    <row r="2" spans="1:13" x14ac:dyDescent="0.3">
      <c r="A2" s="1">
        <f t="shared" ref="A2:E12" ca="1" si="0">RANDBETWEEN(0,100)</f>
        <v>90</v>
      </c>
      <c r="B2" s="1">
        <f t="shared" ca="1" si="0"/>
        <v>0</v>
      </c>
      <c r="C2" s="1">
        <f t="shared" ca="1" si="0"/>
        <v>63</v>
      </c>
      <c r="D2" s="1">
        <f t="shared" ca="1" si="0"/>
        <v>11</v>
      </c>
      <c r="E2" s="1">
        <f t="shared" ca="1" si="0"/>
        <v>65</v>
      </c>
      <c r="G2" s="1">
        <v>3</v>
      </c>
      <c r="I2" s="1" t="b">
        <f t="shared" ref="I2:M12" ca="1" si="1">A2&lt;=SMALL($A2:$E2,$G$2)</f>
        <v>0</v>
      </c>
      <c r="J2" s="1" t="b">
        <f t="shared" ca="1" si="1"/>
        <v>1</v>
      </c>
      <c r="K2" s="1" t="b">
        <f t="shared" ca="1" si="1"/>
        <v>1</v>
      </c>
      <c r="L2" s="1" t="b">
        <f t="shared" ca="1" si="1"/>
        <v>1</v>
      </c>
      <c r="M2" s="1" t="b">
        <f t="shared" ca="1" si="1"/>
        <v>0</v>
      </c>
    </row>
    <row r="3" spans="1:13" x14ac:dyDescent="0.3">
      <c r="A3" s="1">
        <f t="shared" ca="1" si="0"/>
        <v>22</v>
      </c>
      <c r="B3" s="1">
        <f t="shared" ca="1" si="0"/>
        <v>2</v>
      </c>
      <c r="C3" s="1">
        <f t="shared" ca="1" si="0"/>
        <v>84</v>
      </c>
      <c r="D3" s="1">
        <f t="shared" ca="1" si="0"/>
        <v>96</v>
      </c>
      <c r="E3" s="1">
        <f t="shared" ca="1" si="0"/>
        <v>93</v>
      </c>
      <c r="I3" s="1" t="b">
        <f t="shared" ca="1" si="1"/>
        <v>1</v>
      </c>
      <c r="J3" s="1" t="b">
        <f t="shared" ca="1" si="1"/>
        <v>1</v>
      </c>
      <c r="K3" s="1" t="b">
        <f t="shared" ca="1" si="1"/>
        <v>1</v>
      </c>
      <c r="L3" s="1" t="b">
        <f t="shared" ca="1" si="1"/>
        <v>0</v>
      </c>
      <c r="M3" s="1" t="b">
        <f t="shared" ca="1" si="1"/>
        <v>0</v>
      </c>
    </row>
    <row r="4" spans="1:13" x14ac:dyDescent="0.3">
      <c r="A4" s="1">
        <f t="shared" ca="1" si="0"/>
        <v>87</v>
      </c>
      <c r="B4" s="1">
        <f t="shared" ca="1" si="0"/>
        <v>7</v>
      </c>
      <c r="C4" s="1">
        <f t="shared" ca="1" si="0"/>
        <v>62</v>
      </c>
      <c r="D4" s="1">
        <f t="shared" ca="1" si="0"/>
        <v>34</v>
      </c>
      <c r="E4" s="1">
        <f t="shared" ca="1" si="0"/>
        <v>87</v>
      </c>
      <c r="I4" s="1" t="b">
        <f t="shared" ca="1" si="1"/>
        <v>0</v>
      </c>
      <c r="J4" s="1" t="b">
        <f t="shared" ca="1" si="1"/>
        <v>1</v>
      </c>
      <c r="K4" s="1" t="b">
        <f t="shared" ca="1" si="1"/>
        <v>1</v>
      </c>
      <c r="L4" s="1" t="b">
        <f t="shared" ca="1" si="1"/>
        <v>1</v>
      </c>
      <c r="M4" s="1" t="b">
        <f t="shared" ca="1" si="1"/>
        <v>0</v>
      </c>
    </row>
    <row r="5" spans="1:13" x14ac:dyDescent="0.3">
      <c r="A5" s="1">
        <f t="shared" ca="1" si="0"/>
        <v>17</v>
      </c>
      <c r="B5" s="1">
        <f t="shared" ca="1" si="0"/>
        <v>35</v>
      </c>
      <c r="C5" s="1">
        <f t="shared" ca="1" si="0"/>
        <v>12</v>
      </c>
      <c r="D5" s="1">
        <f t="shared" ca="1" si="0"/>
        <v>52</v>
      </c>
      <c r="E5" s="1">
        <f t="shared" ca="1" si="0"/>
        <v>42</v>
      </c>
      <c r="I5" s="1" t="b">
        <f t="shared" ca="1" si="1"/>
        <v>1</v>
      </c>
      <c r="J5" s="1" t="b">
        <f t="shared" ca="1" si="1"/>
        <v>1</v>
      </c>
      <c r="K5" s="1" t="b">
        <f t="shared" ca="1" si="1"/>
        <v>1</v>
      </c>
      <c r="L5" s="1" t="b">
        <f t="shared" ca="1" si="1"/>
        <v>0</v>
      </c>
      <c r="M5" s="1" t="b">
        <f t="shared" ca="1" si="1"/>
        <v>0</v>
      </c>
    </row>
    <row r="6" spans="1:13" x14ac:dyDescent="0.3">
      <c r="A6" s="1">
        <f t="shared" ca="1" si="0"/>
        <v>4</v>
      </c>
      <c r="B6" s="1">
        <f t="shared" ca="1" si="0"/>
        <v>35</v>
      </c>
      <c r="C6" s="1">
        <f t="shared" ca="1" si="0"/>
        <v>49</v>
      </c>
      <c r="D6" s="1">
        <f t="shared" ca="1" si="0"/>
        <v>62</v>
      </c>
      <c r="E6" s="1">
        <f t="shared" ca="1" si="0"/>
        <v>68</v>
      </c>
      <c r="I6" s="1" t="b">
        <f t="shared" ca="1" si="1"/>
        <v>1</v>
      </c>
      <c r="J6" s="1" t="b">
        <f t="shared" ca="1" si="1"/>
        <v>1</v>
      </c>
      <c r="K6" s="1" t="b">
        <f t="shared" ca="1" si="1"/>
        <v>1</v>
      </c>
      <c r="L6" s="1" t="b">
        <f t="shared" ca="1" si="1"/>
        <v>0</v>
      </c>
      <c r="M6" s="1" t="b">
        <f t="shared" ca="1" si="1"/>
        <v>0</v>
      </c>
    </row>
    <row r="7" spans="1:13" x14ac:dyDescent="0.3">
      <c r="A7" s="1">
        <f t="shared" ca="1" si="0"/>
        <v>57</v>
      </c>
      <c r="B7" s="1">
        <f t="shared" ca="1" si="0"/>
        <v>68</v>
      </c>
      <c r="C7" s="1">
        <f t="shared" ca="1" si="0"/>
        <v>40</v>
      </c>
      <c r="D7" s="1">
        <f t="shared" ca="1" si="0"/>
        <v>92</v>
      </c>
      <c r="E7" s="1">
        <f t="shared" ca="1" si="0"/>
        <v>51</v>
      </c>
      <c r="I7" s="1" t="b">
        <f t="shared" ca="1" si="1"/>
        <v>1</v>
      </c>
      <c r="J7" s="1" t="b">
        <f t="shared" ca="1" si="1"/>
        <v>0</v>
      </c>
      <c r="K7" s="1" t="b">
        <f t="shared" ca="1" si="1"/>
        <v>1</v>
      </c>
      <c r="L7" s="1" t="b">
        <f t="shared" ca="1" si="1"/>
        <v>0</v>
      </c>
      <c r="M7" s="1" t="b">
        <f t="shared" ca="1" si="1"/>
        <v>1</v>
      </c>
    </row>
    <row r="8" spans="1:13" x14ac:dyDescent="0.3">
      <c r="A8" s="1">
        <f t="shared" ca="1" si="0"/>
        <v>96</v>
      </c>
      <c r="B8" s="1">
        <f t="shared" ca="1" si="0"/>
        <v>14</v>
      </c>
      <c r="C8" s="1">
        <f t="shared" ca="1" si="0"/>
        <v>18</v>
      </c>
      <c r="D8" s="1">
        <f t="shared" ca="1" si="0"/>
        <v>62</v>
      </c>
      <c r="E8" s="1">
        <f t="shared" ca="1" si="0"/>
        <v>28</v>
      </c>
      <c r="I8" s="1" t="b">
        <f t="shared" ca="1" si="1"/>
        <v>0</v>
      </c>
      <c r="J8" s="1" t="b">
        <f t="shared" ca="1" si="1"/>
        <v>1</v>
      </c>
      <c r="K8" s="1" t="b">
        <f t="shared" ca="1" si="1"/>
        <v>1</v>
      </c>
      <c r="L8" s="1" t="b">
        <f t="shared" ca="1" si="1"/>
        <v>0</v>
      </c>
      <c r="M8" s="1" t="b">
        <f t="shared" ca="1" si="1"/>
        <v>1</v>
      </c>
    </row>
    <row r="9" spans="1:13" x14ac:dyDescent="0.3">
      <c r="A9" s="1">
        <f t="shared" ca="1" si="0"/>
        <v>59</v>
      </c>
      <c r="B9" s="1">
        <f t="shared" ca="1" si="0"/>
        <v>75</v>
      </c>
      <c r="C9" s="1">
        <f t="shared" ca="1" si="0"/>
        <v>52</v>
      </c>
      <c r="D9" s="1">
        <f t="shared" ca="1" si="0"/>
        <v>85</v>
      </c>
      <c r="E9" s="1">
        <f t="shared" ca="1" si="0"/>
        <v>15</v>
      </c>
      <c r="I9" s="1" t="b">
        <f t="shared" ca="1" si="1"/>
        <v>1</v>
      </c>
      <c r="J9" s="1" t="b">
        <f t="shared" ca="1" si="1"/>
        <v>0</v>
      </c>
      <c r="K9" s="1" t="b">
        <f t="shared" ca="1" si="1"/>
        <v>1</v>
      </c>
      <c r="L9" s="1" t="b">
        <f t="shared" ca="1" si="1"/>
        <v>0</v>
      </c>
      <c r="M9" s="1" t="b">
        <f t="shared" ca="1" si="1"/>
        <v>1</v>
      </c>
    </row>
    <row r="10" spans="1:13" x14ac:dyDescent="0.3">
      <c r="A10" s="1">
        <f t="shared" ca="1" si="0"/>
        <v>33</v>
      </c>
      <c r="B10" s="1">
        <f t="shared" ca="1" si="0"/>
        <v>80</v>
      </c>
      <c r="C10" s="1">
        <f t="shared" ca="1" si="0"/>
        <v>20</v>
      </c>
      <c r="D10" s="1">
        <f t="shared" ca="1" si="0"/>
        <v>75</v>
      </c>
      <c r="E10" s="1">
        <f t="shared" ca="1" si="0"/>
        <v>21</v>
      </c>
      <c r="I10" s="1" t="b">
        <f t="shared" ca="1" si="1"/>
        <v>1</v>
      </c>
      <c r="J10" s="1" t="b">
        <f t="shared" ca="1" si="1"/>
        <v>0</v>
      </c>
      <c r="K10" s="1" t="b">
        <f t="shared" ca="1" si="1"/>
        <v>1</v>
      </c>
      <c r="L10" s="1" t="b">
        <f t="shared" ca="1" si="1"/>
        <v>0</v>
      </c>
      <c r="M10" s="1" t="b">
        <f t="shared" ca="1" si="1"/>
        <v>1</v>
      </c>
    </row>
    <row r="11" spans="1:13" x14ac:dyDescent="0.3">
      <c r="A11" s="1">
        <f t="shared" ca="1" si="0"/>
        <v>94</v>
      </c>
      <c r="B11" s="1">
        <f t="shared" ca="1" si="0"/>
        <v>71</v>
      </c>
      <c r="C11" s="1">
        <f t="shared" ca="1" si="0"/>
        <v>96</v>
      </c>
      <c r="D11" s="1">
        <f t="shared" ca="1" si="0"/>
        <v>74</v>
      </c>
      <c r="E11" s="1">
        <f t="shared" ca="1" si="0"/>
        <v>47</v>
      </c>
      <c r="I11" s="1" t="b">
        <f t="shared" ca="1" si="1"/>
        <v>0</v>
      </c>
      <c r="J11" s="1" t="b">
        <f t="shared" ca="1" si="1"/>
        <v>1</v>
      </c>
      <c r="K11" s="1" t="b">
        <f t="shared" ca="1" si="1"/>
        <v>0</v>
      </c>
      <c r="L11" s="1" t="b">
        <f t="shared" ca="1" si="1"/>
        <v>1</v>
      </c>
      <c r="M11" s="1" t="b">
        <f t="shared" ca="1" si="1"/>
        <v>1</v>
      </c>
    </row>
    <row r="12" spans="1:13" x14ac:dyDescent="0.3">
      <c r="A12" s="1">
        <f t="shared" ca="1" si="0"/>
        <v>86</v>
      </c>
      <c r="B12" s="1">
        <f t="shared" ca="1" si="0"/>
        <v>9</v>
      </c>
      <c r="C12" s="1">
        <f t="shared" ca="1" si="0"/>
        <v>47</v>
      </c>
      <c r="D12" s="1">
        <f t="shared" ca="1" si="0"/>
        <v>29</v>
      </c>
      <c r="E12" s="1">
        <f t="shared" ca="1" si="0"/>
        <v>13</v>
      </c>
      <c r="I12" s="1" t="b">
        <f t="shared" ca="1" si="1"/>
        <v>0</v>
      </c>
      <c r="J12" s="1" t="b">
        <f t="shared" ca="1" si="1"/>
        <v>1</v>
      </c>
      <c r="K12" s="1" t="b">
        <f t="shared" ca="1" si="1"/>
        <v>0</v>
      </c>
      <c r="L12" s="1" t="b">
        <f t="shared" ca="1" si="1"/>
        <v>1</v>
      </c>
      <c r="M12" s="1" t="b">
        <f t="shared" ca="1" si="1"/>
        <v>1</v>
      </c>
    </row>
  </sheetData>
  <conditionalFormatting sqref="A2:E12">
    <cfRule type="expression" dxfId="5" priority="1">
      <formula>A2&lt;=SMALL($A2:$E2,$G$2)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13"/>
  <sheetViews>
    <sheetView zoomScale="175" zoomScaleNormal="175" workbookViewId="0">
      <selection activeCell="E6" sqref="E6"/>
    </sheetView>
  </sheetViews>
  <sheetFormatPr defaultRowHeight="14.4" x14ac:dyDescent="0.3"/>
  <cols>
    <col min="1" max="1" width="9.5546875" bestFit="1" customWidth="1"/>
    <col min="3" max="3" width="1.6640625" customWidth="1"/>
    <col min="4" max="4" width="9.5546875" bestFit="1" customWidth="1"/>
    <col min="5" max="5" width="11.5546875" bestFit="1" customWidth="1"/>
    <col min="6" max="6" width="1.109375" customWidth="1"/>
    <col min="7" max="8" width="1.44140625" customWidth="1"/>
    <col min="9" max="9" width="9.5546875" bestFit="1" customWidth="1"/>
  </cols>
  <sheetData>
    <row r="1" spans="1:10" x14ac:dyDescent="0.3">
      <c r="A1" s="4" t="s">
        <v>13</v>
      </c>
      <c r="B1" s="4" t="s">
        <v>0</v>
      </c>
      <c r="D1" s="15" t="s">
        <v>29</v>
      </c>
      <c r="E1" s="16"/>
      <c r="I1" s="4" t="s">
        <v>13</v>
      </c>
      <c r="J1" s="4" t="s">
        <v>0</v>
      </c>
    </row>
    <row r="2" spans="1:10" x14ac:dyDescent="0.3">
      <c r="A2" s="2">
        <v>40700</v>
      </c>
      <c r="B2" s="6">
        <v>377</v>
      </c>
      <c r="D2" s="4" t="str">
        <f>"Begin"&amp;$A$1</f>
        <v>BeginDate</v>
      </c>
      <c r="E2" s="4" t="str">
        <f>"End"&amp;$A$1</f>
        <v>EndDate</v>
      </c>
      <c r="G2" s="13"/>
      <c r="H2" s="12"/>
      <c r="I2" s="2">
        <v>40700</v>
      </c>
      <c r="J2" s="6">
        <v>377</v>
      </c>
    </row>
    <row r="3" spans="1:10" x14ac:dyDescent="0.3">
      <c r="A3" s="2">
        <v>40706</v>
      </c>
      <c r="B3" s="6">
        <v>117</v>
      </c>
      <c r="D3" s="2" t="s">
        <v>28</v>
      </c>
      <c r="E3" s="2" t="s">
        <v>27</v>
      </c>
      <c r="G3" s="13"/>
      <c r="H3" s="12"/>
      <c r="I3" s="2">
        <v>40700</v>
      </c>
      <c r="J3" s="6">
        <v>467</v>
      </c>
    </row>
    <row r="4" spans="1:10" x14ac:dyDescent="0.3">
      <c r="A4" s="2">
        <v>40706</v>
      </c>
      <c r="B4" s="6">
        <v>473</v>
      </c>
      <c r="G4" s="13"/>
      <c r="H4" s="12"/>
      <c r="I4" s="2">
        <v>40700</v>
      </c>
      <c r="J4" s="6">
        <v>123</v>
      </c>
    </row>
    <row r="5" spans="1:10" x14ac:dyDescent="0.3">
      <c r="A5" s="2">
        <v>40700</v>
      </c>
      <c r="B5" s="6">
        <v>467</v>
      </c>
      <c r="D5" s="7" t="str">
        <f>"Add Between "&amp;A1</f>
        <v>Add Between Date</v>
      </c>
      <c r="E5" s="7"/>
      <c r="G5" s="13"/>
      <c r="I5" s="2">
        <v>40702</v>
      </c>
      <c r="J5" s="6">
        <v>192</v>
      </c>
    </row>
    <row r="6" spans="1:10" x14ac:dyDescent="0.3">
      <c r="A6" s="2">
        <v>40704</v>
      </c>
      <c r="B6" s="6">
        <v>221</v>
      </c>
      <c r="D6" s="1" t="s">
        <v>55</v>
      </c>
      <c r="E6" s="8"/>
      <c r="G6" s="13"/>
      <c r="I6" s="2">
        <v>40704</v>
      </c>
      <c r="J6" s="6">
        <v>221</v>
      </c>
    </row>
    <row r="7" spans="1:10" x14ac:dyDescent="0.3">
      <c r="A7" s="2">
        <v>40700</v>
      </c>
      <c r="B7" s="6">
        <v>123</v>
      </c>
      <c r="G7" s="13"/>
      <c r="I7" s="2">
        <v>40706</v>
      </c>
      <c r="J7" s="6">
        <v>117</v>
      </c>
    </row>
    <row r="8" spans="1:10" x14ac:dyDescent="0.3">
      <c r="A8" s="2">
        <v>40706</v>
      </c>
      <c r="B8" s="6">
        <v>368</v>
      </c>
      <c r="D8" t="s">
        <v>33</v>
      </c>
      <c r="G8" s="13"/>
      <c r="I8" s="2">
        <v>40706</v>
      </c>
      <c r="J8" s="6">
        <v>473</v>
      </c>
    </row>
    <row r="9" spans="1:10" x14ac:dyDescent="0.3">
      <c r="A9" s="2">
        <v>40707</v>
      </c>
      <c r="B9" s="6">
        <v>499</v>
      </c>
      <c r="D9" t="s">
        <v>30</v>
      </c>
      <c r="G9" s="13"/>
      <c r="I9" s="2">
        <v>40706</v>
      </c>
      <c r="J9" s="6">
        <v>368</v>
      </c>
    </row>
    <row r="10" spans="1:10" x14ac:dyDescent="0.3">
      <c r="A10" s="2">
        <v>40702</v>
      </c>
      <c r="B10" s="6">
        <v>192</v>
      </c>
      <c r="D10" t="s">
        <v>31</v>
      </c>
      <c r="G10" s="13"/>
      <c r="I10" s="2">
        <v>40706</v>
      </c>
      <c r="J10" s="6">
        <v>493</v>
      </c>
    </row>
    <row r="11" spans="1:10" x14ac:dyDescent="0.3">
      <c r="A11" s="2">
        <v>40709</v>
      </c>
      <c r="B11" s="6">
        <v>339</v>
      </c>
      <c r="D11" t="s">
        <v>34</v>
      </c>
      <c r="G11" s="13"/>
      <c r="I11" s="2">
        <v>40706</v>
      </c>
      <c r="J11" s="6">
        <v>275</v>
      </c>
    </row>
    <row r="12" spans="1:10" x14ac:dyDescent="0.3">
      <c r="A12" s="2">
        <v>40706</v>
      </c>
      <c r="B12" s="6">
        <v>493</v>
      </c>
      <c r="D12" t="s">
        <v>35</v>
      </c>
      <c r="G12" s="13"/>
      <c r="I12" s="2">
        <v>40707</v>
      </c>
      <c r="J12" s="6">
        <v>499</v>
      </c>
    </row>
    <row r="13" spans="1:10" x14ac:dyDescent="0.3">
      <c r="A13" s="2">
        <v>40706</v>
      </c>
      <c r="B13" s="6">
        <v>275</v>
      </c>
      <c r="D13" t="s">
        <v>45</v>
      </c>
      <c r="I13" s="2">
        <v>40709</v>
      </c>
      <c r="J13" s="6">
        <v>339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523EE55-82B5-4097-86E3-0FD704D9ADA3}">
            <xm:f>AND('793(3)'!$I2&gt;='793(3)'!$D$3,'793(3)'!$I2&lt;='793(3)'!$E$3)</xm:f>
            <x14:dxf>
              <fill>
                <patternFill>
                  <bgColor rgb="FFFFFF00"/>
                </patternFill>
              </fill>
            </x14:dxf>
          </x14:cfRule>
          <xm:sqref>I2:J13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17"/>
  <sheetViews>
    <sheetView zoomScale="160" zoomScaleNormal="160" workbookViewId="0">
      <selection activeCell="E6" sqref="E6"/>
    </sheetView>
  </sheetViews>
  <sheetFormatPr defaultRowHeight="14.4" x14ac:dyDescent="0.3"/>
  <cols>
    <col min="1" max="1" width="9.5546875" bestFit="1" customWidth="1"/>
    <col min="3" max="3" width="1.6640625" customWidth="1"/>
    <col min="4" max="4" width="12.21875" customWidth="1"/>
    <col min="5" max="5" width="11.5546875" bestFit="1" customWidth="1"/>
    <col min="6" max="6" width="1.109375" customWidth="1"/>
    <col min="7" max="8" width="1.44140625" customWidth="1"/>
    <col min="9" max="9" width="9.5546875" bestFit="1" customWidth="1"/>
  </cols>
  <sheetData>
    <row r="1" spans="1:10" x14ac:dyDescent="0.3">
      <c r="A1" s="4" t="s">
        <v>13</v>
      </c>
      <c r="B1" s="4" t="s">
        <v>0</v>
      </c>
      <c r="D1" s="15" t="s">
        <v>29</v>
      </c>
      <c r="E1" s="16"/>
      <c r="I1" s="4" t="s">
        <v>13</v>
      </c>
      <c r="J1" s="4" t="s">
        <v>0</v>
      </c>
    </row>
    <row r="2" spans="1:10" x14ac:dyDescent="0.3">
      <c r="A2" s="2">
        <v>40700</v>
      </c>
      <c r="B2" s="6">
        <v>377</v>
      </c>
      <c r="D2" s="4" t="str">
        <f>"Begin"&amp;$A$1</f>
        <v>BeginDate</v>
      </c>
      <c r="E2" s="4" t="str">
        <f>"End"&amp;$A$1</f>
        <v>EndDate</v>
      </c>
      <c r="I2" s="2">
        <v>40700</v>
      </c>
      <c r="J2" s="6">
        <v>377</v>
      </c>
    </row>
    <row r="3" spans="1:10" x14ac:dyDescent="0.3">
      <c r="A3" s="2">
        <v>40706</v>
      </c>
      <c r="B3" s="6">
        <v>117</v>
      </c>
      <c r="D3" s="2" t="s">
        <v>44</v>
      </c>
      <c r="E3" s="2" t="s">
        <v>27</v>
      </c>
      <c r="I3" s="2">
        <v>40706</v>
      </c>
      <c r="J3" s="6">
        <v>117</v>
      </c>
    </row>
    <row r="4" spans="1:10" x14ac:dyDescent="0.3">
      <c r="A4" s="2">
        <v>40706</v>
      </c>
      <c r="B4" s="6">
        <v>473</v>
      </c>
      <c r="I4" s="2">
        <v>40706</v>
      </c>
      <c r="J4" s="6">
        <v>473</v>
      </c>
    </row>
    <row r="5" spans="1:10" x14ac:dyDescent="0.3">
      <c r="A5" s="2">
        <v>40700</v>
      </c>
      <c r="B5" s="6">
        <v>467</v>
      </c>
      <c r="D5" s="7" t="str">
        <f>"Add Between "&amp;A1</f>
        <v>Add Between Date</v>
      </c>
      <c r="E5" s="7"/>
      <c r="I5" s="2">
        <v>40700</v>
      </c>
      <c r="J5" s="6">
        <v>467</v>
      </c>
    </row>
    <row r="6" spans="1:10" x14ac:dyDescent="0.3">
      <c r="A6" s="2">
        <v>40704</v>
      </c>
      <c r="B6" s="6">
        <v>221</v>
      </c>
      <c r="D6" s="1" t="s">
        <v>56</v>
      </c>
      <c r="E6" s="8"/>
      <c r="I6" s="2">
        <v>40704</v>
      </c>
      <c r="J6" s="6">
        <v>221</v>
      </c>
    </row>
    <row r="7" spans="1:10" x14ac:dyDescent="0.3">
      <c r="A7" s="2">
        <v>40700</v>
      </c>
      <c r="B7" s="6">
        <v>123</v>
      </c>
      <c r="I7" s="2">
        <v>40700</v>
      </c>
      <c r="J7" s="6">
        <v>123</v>
      </c>
    </row>
    <row r="8" spans="1:10" x14ac:dyDescent="0.3">
      <c r="A8" s="2">
        <v>40706</v>
      </c>
      <c r="B8" s="6">
        <v>368</v>
      </c>
      <c r="D8" t="s">
        <v>33</v>
      </c>
      <c r="I8" s="2">
        <v>40706</v>
      </c>
      <c r="J8" s="6">
        <v>368</v>
      </c>
    </row>
    <row r="9" spans="1:10" x14ac:dyDescent="0.3">
      <c r="A9" s="2">
        <v>40707</v>
      </c>
      <c r="B9" s="6">
        <v>499</v>
      </c>
      <c r="D9" t="s">
        <v>32</v>
      </c>
      <c r="I9" s="2">
        <v>40707</v>
      </c>
      <c r="J9" s="6">
        <v>499</v>
      </c>
    </row>
    <row r="10" spans="1:10" x14ac:dyDescent="0.3">
      <c r="A10" s="2">
        <v>40702</v>
      </c>
      <c r="B10" s="6">
        <v>192</v>
      </c>
      <c r="D10" t="s">
        <v>36</v>
      </c>
      <c r="I10" s="2">
        <v>40702</v>
      </c>
      <c r="J10" s="6">
        <v>192</v>
      </c>
    </row>
    <row r="11" spans="1:10" x14ac:dyDescent="0.3">
      <c r="A11" s="2">
        <v>40709</v>
      </c>
      <c r="B11" s="6">
        <v>339</v>
      </c>
      <c r="D11" t="s">
        <v>37</v>
      </c>
      <c r="I11" s="2">
        <v>40709</v>
      </c>
      <c r="J11" s="6">
        <v>339</v>
      </c>
    </row>
    <row r="12" spans="1:10" x14ac:dyDescent="0.3">
      <c r="A12" s="2">
        <v>40706</v>
      </c>
      <c r="B12" s="6">
        <v>493</v>
      </c>
      <c r="D12" t="s">
        <v>38</v>
      </c>
      <c r="I12" s="2">
        <v>40706</v>
      </c>
      <c r="J12" s="6">
        <v>493</v>
      </c>
    </row>
    <row r="13" spans="1:10" x14ac:dyDescent="0.3">
      <c r="A13" s="2">
        <v>40706</v>
      </c>
      <c r="B13" s="6">
        <v>275</v>
      </c>
      <c r="D13" t="s">
        <v>42</v>
      </c>
      <c r="I13" s="2">
        <v>40706</v>
      </c>
      <c r="J13" s="6">
        <v>275</v>
      </c>
    </row>
    <row r="14" spans="1:10" x14ac:dyDescent="0.3">
      <c r="D14" t="s">
        <v>39</v>
      </c>
    </row>
    <row r="15" spans="1:10" x14ac:dyDescent="0.3">
      <c r="D15" t="s">
        <v>40</v>
      </c>
    </row>
    <row r="16" spans="1:10" x14ac:dyDescent="0.3">
      <c r="D16" t="s">
        <v>43</v>
      </c>
    </row>
    <row r="17" spans="4:4" x14ac:dyDescent="0.3">
      <c r="D17" t="s">
        <v>41</v>
      </c>
    </row>
  </sheetData>
  <conditionalFormatting sqref="I2:I13">
    <cfRule type="expression" dxfId="26" priority="2">
      <formula>AND(I2&gt;=RIGHT($D$3,9)+0,I2&lt;=RIGHT($E$3,9)+0)</formula>
    </cfRule>
  </conditionalFormatting>
  <conditionalFormatting sqref="J2:J13">
    <cfRule type="expression" dxfId="25" priority="1">
      <formula>AND(I2&gt;=RIGHT($D$3,9)+0,I2&lt;=RIGHT($E$3,9)+0)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3"/>
  <sheetViews>
    <sheetView zoomScale="175" zoomScaleNormal="175" workbookViewId="0">
      <selection activeCell="D5" sqref="D5"/>
    </sheetView>
  </sheetViews>
  <sheetFormatPr defaultRowHeight="14.4" x14ac:dyDescent="0.3"/>
  <cols>
    <col min="1" max="1" width="9.5546875" bestFit="1" customWidth="1"/>
    <col min="3" max="3" width="1.44140625" customWidth="1"/>
    <col min="4" max="5" width="11.77734375" customWidth="1"/>
    <col min="6" max="6" width="13.6640625" customWidth="1"/>
    <col min="7" max="8" width="1.44140625" customWidth="1"/>
    <col min="9" max="9" width="9.5546875" bestFit="1" customWidth="1"/>
  </cols>
  <sheetData>
    <row r="1" spans="1:6" x14ac:dyDescent="0.3">
      <c r="A1" s="4" t="s">
        <v>13</v>
      </c>
      <c r="B1" s="4" t="s">
        <v>0</v>
      </c>
      <c r="D1" s="15" t="s">
        <v>29</v>
      </c>
      <c r="E1" s="16"/>
    </row>
    <row r="2" spans="1:6" x14ac:dyDescent="0.3">
      <c r="A2" s="2">
        <v>40700</v>
      </c>
      <c r="B2" s="6">
        <v>377</v>
      </c>
      <c r="D2" s="4" t="str">
        <f>"Begin"&amp;$A$1</f>
        <v>BeginDate</v>
      </c>
      <c r="E2" s="4" t="str">
        <f>"End"&amp;$A$1</f>
        <v>EndDate</v>
      </c>
    </row>
    <row r="3" spans="1:6" x14ac:dyDescent="0.3">
      <c r="A3" s="2">
        <v>40706</v>
      </c>
      <c r="B3" s="6">
        <v>117</v>
      </c>
      <c r="D3" s="2">
        <v>40702</v>
      </c>
      <c r="E3" s="2">
        <v>40707</v>
      </c>
    </row>
    <row r="4" spans="1:6" x14ac:dyDescent="0.3">
      <c r="A4" s="2">
        <v>40706</v>
      </c>
      <c r="B4" s="6">
        <v>473</v>
      </c>
    </row>
    <row r="5" spans="1:6" x14ac:dyDescent="0.3">
      <c r="A5" s="2">
        <v>40700</v>
      </c>
      <c r="B5" s="6">
        <v>467</v>
      </c>
      <c r="D5" s="17"/>
      <c r="E5" s="17"/>
      <c r="F5" s="17"/>
    </row>
    <row r="6" spans="1:6" x14ac:dyDescent="0.3">
      <c r="A6" s="2">
        <v>40704</v>
      </c>
      <c r="B6" s="6">
        <v>221</v>
      </c>
      <c r="D6" s="1" t="s">
        <v>6</v>
      </c>
      <c r="E6" s="8"/>
    </row>
    <row r="7" spans="1:6" x14ac:dyDescent="0.3">
      <c r="A7" s="2">
        <v>40700</v>
      </c>
      <c r="B7" s="6">
        <v>123</v>
      </c>
      <c r="D7" s="1" t="s">
        <v>6</v>
      </c>
      <c r="E7" s="8"/>
    </row>
    <row r="8" spans="1:6" x14ac:dyDescent="0.3">
      <c r="A8" s="2">
        <v>40706</v>
      </c>
      <c r="B8" s="6">
        <v>368</v>
      </c>
    </row>
    <row r="9" spans="1:6" x14ac:dyDescent="0.3">
      <c r="A9" s="2">
        <v>40707</v>
      </c>
      <c r="B9" s="6">
        <v>499</v>
      </c>
      <c r="D9" t="s">
        <v>47</v>
      </c>
    </row>
    <row r="10" spans="1:6" x14ac:dyDescent="0.3">
      <c r="A10" s="2">
        <v>40702</v>
      </c>
      <c r="B10" s="6">
        <v>192</v>
      </c>
      <c r="D10" t="s">
        <v>48</v>
      </c>
    </row>
    <row r="11" spans="1:6" x14ac:dyDescent="0.3">
      <c r="A11" s="2">
        <v>40709</v>
      </c>
      <c r="B11" s="6">
        <v>339</v>
      </c>
      <c r="D11" t="s">
        <v>49</v>
      </c>
    </row>
    <row r="12" spans="1:6" x14ac:dyDescent="0.3">
      <c r="A12" s="2">
        <v>40706</v>
      </c>
      <c r="B12" s="6">
        <v>493</v>
      </c>
      <c r="D12" t="s">
        <v>50</v>
      </c>
    </row>
    <row r="13" spans="1:6" x14ac:dyDescent="0.3">
      <c r="A13" s="2">
        <v>40706</v>
      </c>
      <c r="B13" s="6">
        <v>275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14"/>
  <sheetViews>
    <sheetView zoomScale="175" zoomScaleNormal="175" workbookViewId="0">
      <selection activeCell="E4" sqref="E4"/>
    </sheetView>
  </sheetViews>
  <sheetFormatPr defaultRowHeight="14.4" x14ac:dyDescent="0.3"/>
  <cols>
    <col min="1" max="1" width="9.5546875" bestFit="1" customWidth="1"/>
    <col min="2" max="2" width="1.44140625" customWidth="1"/>
    <col min="3" max="4" width="10.21875" customWidth="1"/>
    <col min="5" max="5" width="10.33203125" customWidth="1"/>
    <col min="6" max="7" width="1.44140625" customWidth="1"/>
    <col min="8" max="8" width="16" bestFit="1" customWidth="1"/>
  </cols>
  <sheetData>
    <row r="1" spans="1:8" x14ac:dyDescent="0.3">
      <c r="A1" s="4" t="s">
        <v>0</v>
      </c>
      <c r="C1" s="15" t="s">
        <v>51</v>
      </c>
      <c r="D1" s="16"/>
      <c r="E1" s="15"/>
      <c r="H1" t="s">
        <v>52</v>
      </c>
    </row>
    <row r="2" spans="1:8" x14ac:dyDescent="0.3">
      <c r="A2" s="6">
        <v>377</v>
      </c>
    </row>
    <row r="3" spans="1:8" x14ac:dyDescent="0.3">
      <c r="A3" s="6">
        <v>117</v>
      </c>
      <c r="C3" s="4" t="str">
        <f>"Begin"&amp;$A$1</f>
        <v>BeginSales</v>
      </c>
      <c r="D3" s="4" t="str">
        <f>"End"&amp;$A$1</f>
        <v>EndSales</v>
      </c>
      <c r="E3" s="4" t="s">
        <v>10</v>
      </c>
      <c r="H3" s="4" t="s">
        <v>25</v>
      </c>
    </row>
    <row r="4" spans="1:8" x14ac:dyDescent="0.3">
      <c r="A4" s="6">
        <v>473</v>
      </c>
      <c r="C4" s="6">
        <v>0</v>
      </c>
      <c r="D4" s="6">
        <f>C4+100</f>
        <v>100</v>
      </c>
      <c r="E4" s="14"/>
      <c r="H4" s="5" t="str">
        <f>C4&amp;" &gt;= Sales &lt; "&amp;D4</f>
        <v>0 &gt;= Sales &lt; 100</v>
      </c>
    </row>
    <row r="5" spans="1:8" x14ac:dyDescent="0.3">
      <c r="A5" s="6">
        <v>467</v>
      </c>
      <c r="C5" s="6">
        <f>D4</f>
        <v>100</v>
      </c>
      <c r="D5" s="6">
        <f>C5+100</f>
        <v>200</v>
      </c>
      <c r="E5" s="14"/>
      <c r="H5" s="5" t="str">
        <f t="shared" ref="H4:H8" si="0">C5&amp;" &gt;= Sales &lt; "&amp;D5</f>
        <v>100 &gt;= Sales &lt; 200</v>
      </c>
    </row>
    <row r="6" spans="1:8" x14ac:dyDescent="0.3">
      <c r="A6" s="6">
        <v>221</v>
      </c>
      <c r="C6" s="6">
        <f t="shared" ref="C6:C8" si="1">D5</f>
        <v>200</v>
      </c>
      <c r="D6" s="6">
        <f t="shared" ref="D6:D8" si="2">C6+100</f>
        <v>300</v>
      </c>
      <c r="E6" s="14"/>
      <c r="H6" s="5" t="str">
        <f t="shared" si="0"/>
        <v>200 &gt;= Sales &lt; 300</v>
      </c>
    </row>
    <row r="7" spans="1:8" x14ac:dyDescent="0.3">
      <c r="A7" s="6">
        <v>123</v>
      </c>
      <c r="C7" s="6">
        <f t="shared" si="1"/>
        <v>300</v>
      </c>
      <c r="D7" s="6">
        <f t="shared" si="2"/>
        <v>400</v>
      </c>
      <c r="E7" s="14"/>
      <c r="H7" s="5" t="str">
        <f t="shared" si="0"/>
        <v>300 &gt;= Sales &lt; 400</v>
      </c>
    </row>
    <row r="8" spans="1:8" x14ac:dyDescent="0.3">
      <c r="A8" s="6">
        <v>368</v>
      </c>
      <c r="C8" s="6">
        <f t="shared" si="1"/>
        <v>400</v>
      </c>
      <c r="D8" s="6">
        <f t="shared" si="2"/>
        <v>500</v>
      </c>
      <c r="E8" s="14"/>
      <c r="H8" s="5" t="str">
        <f t="shared" si="0"/>
        <v>400 &gt;= Sales &lt; 500</v>
      </c>
    </row>
    <row r="9" spans="1:8" x14ac:dyDescent="0.3">
      <c r="A9" s="6">
        <v>499</v>
      </c>
    </row>
    <row r="10" spans="1:8" x14ac:dyDescent="0.3">
      <c r="A10" s="6">
        <v>192</v>
      </c>
      <c r="E10" s="14">
        <f>COUNTIFS($A$2:$A$13,"&lt;"&amp;D4,$A$2:$A$13,"&gt;="&amp;C4)</f>
        <v>0</v>
      </c>
    </row>
    <row r="11" spans="1:8" x14ac:dyDescent="0.3">
      <c r="A11" s="6">
        <v>339</v>
      </c>
      <c r="E11" s="14">
        <f t="shared" ref="E10:E14" si="3">COUNTIFS($A$2:$A$13,"&lt;"&amp;D5,$A$2:$A$13,"&gt;="&amp;C5)</f>
        <v>3</v>
      </c>
      <c r="H11" t="s">
        <v>60</v>
      </c>
    </row>
    <row r="12" spans="1:8" x14ac:dyDescent="0.3">
      <c r="A12" s="6">
        <v>493</v>
      </c>
      <c r="E12" s="14">
        <f t="shared" si="3"/>
        <v>2</v>
      </c>
      <c r="H12" t="s">
        <v>61</v>
      </c>
    </row>
    <row r="13" spans="1:8" x14ac:dyDescent="0.3">
      <c r="A13" s="6">
        <v>275</v>
      </c>
      <c r="E13" s="14">
        <f t="shared" si="3"/>
        <v>3</v>
      </c>
      <c r="H13" t="s">
        <v>62</v>
      </c>
    </row>
    <row r="14" spans="1:8" x14ac:dyDescent="0.3">
      <c r="E14" s="14">
        <f t="shared" si="3"/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13"/>
  <sheetViews>
    <sheetView zoomScale="175" zoomScaleNormal="175" workbookViewId="0">
      <selection activeCell="D12" sqref="D12"/>
    </sheetView>
  </sheetViews>
  <sheetFormatPr defaultRowHeight="14.4" x14ac:dyDescent="0.3"/>
  <cols>
    <col min="1" max="1" width="9.6640625" bestFit="1" customWidth="1"/>
    <col min="3" max="3" width="1.33203125" customWidth="1"/>
    <col min="4" max="4" width="10.21875" customWidth="1"/>
    <col min="5" max="5" width="9.6640625" bestFit="1" customWidth="1"/>
    <col min="6" max="8" width="1.88671875" customWidth="1"/>
    <col min="9" max="9" width="9.5546875" bestFit="1" customWidth="1"/>
  </cols>
  <sheetData>
    <row r="1" spans="1:10" x14ac:dyDescent="0.3">
      <c r="A1" s="4" t="s">
        <v>13</v>
      </c>
      <c r="B1" s="4" t="s">
        <v>0</v>
      </c>
      <c r="D1" s="11" t="s">
        <v>21</v>
      </c>
      <c r="E1" s="11" t="s">
        <v>22</v>
      </c>
      <c r="I1" s="4" t="s">
        <v>13</v>
      </c>
      <c r="J1" s="4" t="s">
        <v>0</v>
      </c>
    </row>
    <row r="2" spans="1:10" x14ac:dyDescent="0.3">
      <c r="A2" s="2">
        <v>40700</v>
      </c>
      <c r="B2" s="6">
        <v>377</v>
      </c>
      <c r="D2" s="4" t="str">
        <f>"Begin"&amp;$A$1</f>
        <v>BeginDate</v>
      </c>
      <c r="E2" s="4" t="str">
        <f>"End"&amp;$A$1</f>
        <v>EndDate</v>
      </c>
      <c r="G2" s="13"/>
      <c r="H2" s="12"/>
      <c r="I2" s="2">
        <v>40700</v>
      </c>
      <c r="J2" s="6">
        <v>377</v>
      </c>
    </row>
    <row r="3" spans="1:10" x14ac:dyDescent="0.3">
      <c r="A3" s="2">
        <v>40706</v>
      </c>
      <c r="B3" s="6">
        <v>117</v>
      </c>
      <c r="D3" s="2">
        <v>40702</v>
      </c>
      <c r="E3" s="2">
        <f>D3+5</f>
        <v>40707</v>
      </c>
      <c r="G3" s="13"/>
      <c r="H3" s="12"/>
      <c r="I3" s="2">
        <v>40700</v>
      </c>
      <c r="J3" s="6">
        <v>467</v>
      </c>
    </row>
    <row r="4" spans="1:10" x14ac:dyDescent="0.3">
      <c r="A4" s="2">
        <v>40706</v>
      </c>
      <c r="B4" s="6">
        <v>473</v>
      </c>
      <c r="G4" s="13"/>
      <c r="H4" s="12"/>
      <c r="I4" s="2">
        <v>40700</v>
      </c>
      <c r="J4" s="6">
        <v>123</v>
      </c>
    </row>
    <row r="5" spans="1:10" x14ac:dyDescent="0.3">
      <c r="A5" s="2">
        <v>40700</v>
      </c>
      <c r="B5" s="6">
        <v>467</v>
      </c>
      <c r="D5" s="7" t="str">
        <f>"Add Between "&amp;A1</f>
        <v>Add Between Date</v>
      </c>
      <c r="E5" s="7"/>
      <c r="G5" s="13"/>
      <c r="I5" s="2">
        <v>40702</v>
      </c>
      <c r="J5" s="6">
        <v>192</v>
      </c>
    </row>
    <row r="6" spans="1:10" x14ac:dyDescent="0.3">
      <c r="A6" s="2">
        <v>40704</v>
      </c>
      <c r="B6" s="6">
        <v>221</v>
      </c>
      <c r="D6" s="1" t="s">
        <v>6</v>
      </c>
      <c r="E6" s="8">
        <f>SUMIF(A2:A13,"&lt;="&amp;E3,B2:B13)-SUMIF(A2:A13,"&lt;"&amp;D3,B2:B13)</f>
        <v>2638</v>
      </c>
      <c r="G6" s="13"/>
      <c r="I6" s="2">
        <v>40704</v>
      </c>
      <c r="J6" s="6">
        <v>221</v>
      </c>
    </row>
    <row r="7" spans="1:10" x14ac:dyDescent="0.3">
      <c r="A7" s="2">
        <v>40700</v>
      </c>
      <c r="B7" s="6">
        <v>123</v>
      </c>
      <c r="D7" s="1" t="s">
        <v>6</v>
      </c>
      <c r="E7" s="8">
        <f>SUMIFS(B2:B13,A2:A13,"&gt;="&amp;D3,A2:A13,"&lt;="&amp;E3)</f>
        <v>2638</v>
      </c>
      <c r="G7" s="13"/>
      <c r="I7" s="2">
        <v>40706</v>
      </c>
      <c r="J7" s="6">
        <v>117</v>
      </c>
    </row>
    <row r="8" spans="1:10" x14ac:dyDescent="0.3">
      <c r="A8" s="2">
        <v>40706</v>
      </c>
      <c r="B8" s="6">
        <v>368</v>
      </c>
      <c r="D8" s="1" t="s">
        <v>10</v>
      </c>
      <c r="E8" s="14">
        <f>COUNTIF(A2:A13,"&lt;="&amp;E3)-COUNTIF(A2:A13,"&lt;"&amp;D3)</f>
        <v>8</v>
      </c>
      <c r="G8" s="13"/>
      <c r="I8" s="2">
        <v>40706</v>
      </c>
      <c r="J8" s="6">
        <v>473</v>
      </c>
    </row>
    <row r="9" spans="1:10" x14ac:dyDescent="0.3">
      <c r="A9" s="2">
        <v>40707</v>
      </c>
      <c r="B9" s="6">
        <v>499</v>
      </c>
      <c r="D9" s="1" t="s">
        <v>10</v>
      </c>
      <c r="E9" s="14">
        <f>COUNTIFS(A2:A13,"&gt;="&amp;D3,A2:A13,"&lt;="&amp;E3)</f>
        <v>8</v>
      </c>
      <c r="G9" s="13"/>
      <c r="I9" s="2">
        <v>40706</v>
      </c>
      <c r="J9" s="6">
        <v>368</v>
      </c>
    </row>
    <row r="10" spans="1:10" x14ac:dyDescent="0.3">
      <c r="A10" s="2">
        <v>40702</v>
      </c>
      <c r="B10" s="6">
        <v>192</v>
      </c>
      <c r="D10" s="1" t="s">
        <v>11</v>
      </c>
      <c r="E10" s="8">
        <f>E6/E8</f>
        <v>329.75</v>
      </c>
      <c r="G10" s="13"/>
      <c r="I10" s="2">
        <v>40706</v>
      </c>
      <c r="J10" s="6">
        <v>493</v>
      </c>
    </row>
    <row r="11" spans="1:10" x14ac:dyDescent="0.3">
      <c r="A11" s="2">
        <v>40709</v>
      </c>
      <c r="B11" s="6">
        <v>339</v>
      </c>
      <c r="D11" s="1" t="s">
        <v>11</v>
      </c>
      <c r="E11" s="8">
        <f>AVERAGEIFS(B2:B13,A2:A13,"&gt;="&amp;D3,A2:A13,"&lt;="&amp;E3)</f>
        <v>329.75</v>
      </c>
      <c r="G11" s="13"/>
      <c r="I11" s="2">
        <v>40706</v>
      </c>
      <c r="J11" s="6">
        <v>275</v>
      </c>
    </row>
    <row r="12" spans="1:10" x14ac:dyDescent="0.3">
      <c r="A12" s="2">
        <v>40706</v>
      </c>
      <c r="B12" s="6">
        <v>493</v>
      </c>
      <c r="G12" s="13"/>
      <c r="I12" s="2">
        <v>40707</v>
      </c>
      <c r="J12" s="6">
        <v>499</v>
      </c>
    </row>
    <row r="13" spans="1:10" x14ac:dyDescent="0.3">
      <c r="A13" s="2">
        <v>40706</v>
      </c>
      <c r="B13" s="6">
        <v>275</v>
      </c>
      <c r="I13" s="2">
        <v>40709</v>
      </c>
      <c r="J13" s="6">
        <v>339</v>
      </c>
    </row>
  </sheetData>
  <sortState ref="I2:J13">
    <sortCondition ref="I3"/>
  </sortState>
  <conditionalFormatting sqref="I2:J13">
    <cfRule type="expression" dxfId="24" priority="1">
      <formula>AND($I2&gt;=$D$3,$I2&lt;=$E$3)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3"/>
  <sheetViews>
    <sheetView zoomScale="193" zoomScaleNormal="193" workbookViewId="0">
      <selection activeCell="E10" sqref="E10"/>
    </sheetView>
  </sheetViews>
  <sheetFormatPr defaultRowHeight="14.4" x14ac:dyDescent="0.3"/>
  <cols>
    <col min="1" max="1" width="9.6640625" bestFit="1" customWidth="1"/>
    <col min="3" max="3" width="1.33203125" customWidth="1"/>
    <col min="4" max="4" width="10.21875" customWidth="1"/>
    <col min="5" max="5" width="9.6640625" bestFit="1" customWidth="1"/>
  </cols>
  <sheetData>
    <row r="1" spans="1:6" x14ac:dyDescent="0.3">
      <c r="A1" s="4" t="s">
        <v>12</v>
      </c>
      <c r="B1" s="4" t="s">
        <v>0</v>
      </c>
      <c r="D1" s="11" t="s">
        <v>21</v>
      </c>
      <c r="E1" s="11" t="s">
        <v>22</v>
      </c>
    </row>
    <row r="2" spans="1:6" x14ac:dyDescent="0.3">
      <c r="A2" s="9">
        <v>0.33333333333333331</v>
      </c>
      <c r="B2" s="6">
        <v>377</v>
      </c>
      <c r="D2" s="4" t="str">
        <f>"Begin"&amp;$A$1</f>
        <v>BeginTimes</v>
      </c>
      <c r="E2" s="4" t="str">
        <f>"End"&amp;$A$1</f>
        <v>EndTimes</v>
      </c>
    </row>
    <row r="3" spans="1:6" x14ac:dyDescent="0.3">
      <c r="A3" s="9">
        <v>0.29166666666666669</v>
      </c>
      <c r="B3" s="6">
        <v>117</v>
      </c>
      <c r="D3" s="10">
        <v>0.33333333333333331</v>
      </c>
      <c r="E3" s="10">
        <v>0.4375</v>
      </c>
      <c r="F3" t="s">
        <v>53</v>
      </c>
    </row>
    <row r="4" spans="1:6" x14ac:dyDescent="0.3">
      <c r="A4" s="9">
        <v>0.25</v>
      </c>
      <c r="B4" s="6">
        <v>473</v>
      </c>
    </row>
    <row r="5" spans="1:6" x14ac:dyDescent="0.3">
      <c r="A5" s="9">
        <v>0.41666666666666669</v>
      </c>
      <c r="B5" s="6">
        <v>467</v>
      </c>
      <c r="D5" s="7" t="str">
        <f>"Add Between "&amp;A1</f>
        <v>Add Between Times</v>
      </c>
      <c r="E5" s="7"/>
    </row>
    <row r="6" spans="1:6" x14ac:dyDescent="0.3">
      <c r="A6" s="9">
        <v>0.33333333333333331</v>
      </c>
      <c r="B6" s="6">
        <v>221</v>
      </c>
      <c r="D6" s="1" t="s">
        <v>6</v>
      </c>
      <c r="E6" s="8">
        <f>SUMIF(A2:A13,"&lt;="&amp;E3,B2:B13)-SUMIF(A2:A13,"&lt;"&amp;D3,B2:B13)</f>
        <v>2669</v>
      </c>
    </row>
    <row r="7" spans="1:6" x14ac:dyDescent="0.3">
      <c r="A7" s="9">
        <v>0.375</v>
      </c>
      <c r="B7" s="6">
        <v>123</v>
      </c>
      <c r="D7" s="1" t="s">
        <v>6</v>
      </c>
      <c r="E7" s="8">
        <f>SUMIFS(B2:B13,A2:A13,"&gt;="&amp;D3,A2:A13,"&lt;="&amp;E3)</f>
        <v>2669</v>
      </c>
    </row>
    <row r="8" spans="1:6" x14ac:dyDescent="0.3">
      <c r="A8" s="9">
        <v>0.33333333333333331</v>
      </c>
      <c r="B8" s="6">
        <v>368</v>
      </c>
      <c r="D8" s="1" t="s">
        <v>10</v>
      </c>
      <c r="E8" s="14">
        <f>COUNTIF(A2:A13,"&lt;="&amp;E3)-COUNTIF(A2:A13,"&lt;"&amp;D3)</f>
        <v>8</v>
      </c>
    </row>
    <row r="9" spans="1:6" x14ac:dyDescent="0.3">
      <c r="A9" s="9">
        <v>0.41666666666666669</v>
      </c>
      <c r="B9" s="6">
        <v>499</v>
      </c>
      <c r="D9" s="1" t="s">
        <v>10</v>
      </c>
      <c r="E9" s="14">
        <f>COUNTIFS(A2:A13,"&gt;="&amp;D3,A2:A13,"&lt;="&amp;E3)</f>
        <v>8</v>
      </c>
    </row>
    <row r="10" spans="1:6" x14ac:dyDescent="0.3">
      <c r="A10" s="9">
        <v>0.45833333333333331</v>
      </c>
      <c r="B10" s="6">
        <v>192</v>
      </c>
      <c r="D10" s="1" t="s">
        <v>11</v>
      </c>
      <c r="E10" s="8"/>
    </row>
    <row r="11" spans="1:6" x14ac:dyDescent="0.3">
      <c r="A11" s="9">
        <v>0.375</v>
      </c>
      <c r="B11" s="6">
        <v>339</v>
      </c>
      <c r="D11" s="1" t="s">
        <v>11</v>
      </c>
      <c r="E11" s="8"/>
    </row>
    <row r="12" spans="1:6" x14ac:dyDescent="0.3">
      <c r="A12" s="9">
        <v>0.25</v>
      </c>
      <c r="B12" s="6">
        <v>493</v>
      </c>
    </row>
    <row r="13" spans="1:6" x14ac:dyDescent="0.3">
      <c r="A13" s="9">
        <v>0.375</v>
      </c>
      <c r="B13" s="6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8"/>
  <sheetViews>
    <sheetView zoomScale="175" zoomScaleNormal="175" workbookViewId="0">
      <selection activeCell="D6" sqref="D6"/>
    </sheetView>
  </sheetViews>
  <sheetFormatPr defaultRowHeight="14.4" x14ac:dyDescent="0.3"/>
  <cols>
    <col min="1" max="1" width="9.6640625" bestFit="1" customWidth="1"/>
    <col min="2" max="2" width="1.33203125" customWidth="1"/>
    <col min="3" max="4" width="9.5546875" bestFit="1" customWidth="1"/>
    <col min="5" max="6" width="18.109375" bestFit="1" customWidth="1"/>
  </cols>
  <sheetData>
    <row r="1" spans="1:6" x14ac:dyDescent="0.3">
      <c r="A1" s="4" t="s">
        <v>0</v>
      </c>
      <c r="C1" s="11" t="s">
        <v>21</v>
      </c>
      <c r="D1" s="11" t="s">
        <v>22</v>
      </c>
    </row>
    <row r="2" spans="1:6" x14ac:dyDescent="0.3">
      <c r="A2" s="6">
        <v>1514</v>
      </c>
      <c r="C2" s="4" t="str">
        <f>"Begin"&amp;$A$1</f>
        <v>BeginSales</v>
      </c>
      <c r="D2" s="4" t="str">
        <f>"End"&amp;$A$1</f>
        <v>EndSales</v>
      </c>
      <c r="E2" t="s">
        <v>53</v>
      </c>
    </row>
    <row r="3" spans="1:6" x14ac:dyDescent="0.3">
      <c r="A3" s="6">
        <v>1517</v>
      </c>
      <c r="C3" s="6">
        <v>1000</v>
      </c>
      <c r="D3" s="6">
        <v>1300</v>
      </c>
    </row>
    <row r="4" spans="1:6" x14ac:dyDescent="0.3">
      <c r="A4" s="6">
        <v>1286</v>
      </c>
    </row>
    <row r="5" spans="1:6" x14ac:dyDescent="0.3">
      <c r="A5" s="6">
        <v>1280</v>
      </c>
      <c r="C5" s="7" t="str">
        <f>"Add Between "&amp;A1</f>
        <v>Add Between Sales</v>
      </c>
      <c r="D5" s="7"/>
    </row>
    <row r="6" spans="1:6" x14ac:dyDescent="0.3">
      <c r="A6" s="6">
        <v>1261</v>
      </c>
      <c r="C6" s="1" t="s">
        <v>6</v>
      </c>
      <c r="D6" s="8">
        <f>SUMIF(A2:A13,"&lt;="&amp;D3)-SUMIF(A2:A13,"&lt;"&amp;C3)</f>
        <v>3827</v>
      </c>
    </row>
    <row r="7" spans="1:6" x14ac:dyDescent="0.3">
      <c r="A7" s="6">
        <v>695</v>
      </c>
      <c r="C7" s="1" t="s">
        <v>6</v>
      </c>
      <c r="D7" s="8">
        <f>SUMIFS(A2:A13,A2:A13,"&gt;="&amp;C3,A2:A13,"&lt;="&amp;D3)</f>
        <v>3827</v>
      </c>
    </row>
    <row r="8" spans="1:6" x14ac:dyDescent="0.3">
      <c r="A8" s="6">
        <v>531</v>
      </c>
      <c r="E8" t="s">
        <v>54</v>
      </c>
    </row>
    <row r="9" spans="1:6" x14ac:dyDescent="0.3">
      <c r="A9" s="6">
        <v>1450</v>
      </c>
      <c r="C9" s="4" t="s">
        <v>23</v>
      </c>
      <c r="D9" s="4" t="s">
        <v>24</v>
      </c>
      <c r="E9" s="4" t="s">
        <v>26</v>
      </c>
      <c r="F9" s="4" t="s">
        <v>25</v>
      </c>
    </row>
    <row r="10" spans="1:6" x14ac:dyDescent="0.3">
      <c r="A10" s="6">
        <v>1304</v>
      </c>
      <c r="C10" s="1">
        <v>0</v>
      </c>
      <c r="D10" s="1">
        <v>500</v>
      </c>
      <c r="E10" s="14">
        <f>COUNTIF($A$2:$A$13,"&lt;"&amp;D10)-COUNTIF($A$2:$A$13,"&lt;"&amp;C10)</f>
        <v>1</v>
      </c>
      <c r="F10" s="1" t="str">
        <f>C10&amp;" &gt;= Sales &lt; "&amp;D10</f>
        <v>0 &gt;= Sales &lt; 500</v>
      </c>
    </row>
    <row r="11" spans="1:6" x14ac:dyDescent="0.3">
      <c r="A11" s="6">
        <v>1847</v>
      </c>
      <c r="C11" s="1">
        <v>500</v>
      </c>
      <c r="D11" s="1">
        <v>1000</v>
      </c>
      <c r="E11" s="14">
        <f>COUNTIF($A$2:$A$13,"&lt;"&amp;D11)-COUNTIF($A$2:$A$13,"&lt;"&amp;C11)</f>
        <v>2</v>
      </c>
      <c r="F11" s="1" t="str">
        <f t="shared" ref="F11:F13" si="0">C11&amp;" &gt;= Sales &lt; "&amp;D11</f>
        <v>500 &gt;= Sales &lt; 1000</v>
      </c>
    </row>
    <row r="12" spans="1:6" x14ac:dyDescent="0.3">
      <c r="A12" s="6">
        <v>368</v>
      </c>
      <c r="C12" s="1">
        <v>1000</v>
      </c>
      <c r="D12" s="1">
        <v>1500</v>
      </c>
      <c r="E12" s="14">
        <f>COUNTIF($A$2:$A$13,"&lt;"&amp;D12)-COUNTIF($A$2:$A$13,"&lt;"&amp;C12)</f>
        <v>5</v>
      </c>
      <c r="F12" s="1" t="str">
        <f t="shared" si="0"/>
        <v>1000 &gt;= Sales &lt; 1500</v>
      </c>
    </row>
    <row r="13" spans="1:6" x14ac:dyDescent="0.3">
      <c r="A13" s="6">
        <v>1627</v>
      </c>
      <c r="C13" s="1">
        <v>1500</v>
      </c>
      <c r="D13" s="1">
        <v>2000</v>
      </c>
      <c r="E13" s="14">
        <f>COUNTIF($A$2:$A$13,"&lt;"&amp;D13)-COUNTIF($A$2:$A$13,"&lt;"&amp;C13)</f>
        <v>4</v>
      </c>
      <c r="F13" s="1" t="str">
        <f t="shared" si="0"/>
        <v>1500 &gt;= Sales &lt; 2000</v>
      </c>
    </row>
    <row r="15" spans="1:6" x14ac:dyDescent="0.3">
      <c r="E15" s="14">
        <f>COUNTIFS($A$2:$A$13,"&lt;"&amp;D10,$A$2:$A$13,"&gt;="&amp;C10)</f>
        <v>1</v>
      </c>
    </row>
    <row r="16" spans="1:6" x14ac:dyDescent="0.3">
      <c r="E16" s="14">
        <f>COUNTIFS($A$2:$A$13,"&lt;"&amp;D11,$A$2:$A$13,"&gt;="&amp;C11)</f>
        <v>2</v>
      </c>
    </row>
    <row r="17" spans="5:5" x14ac:dyDescent="0.3">
      <c r="E17" s="14">
        <f>COUNTIFS($A$2:$A$13,"&lt;"&amp;D12,$A$2:$A$13,"&gt;="&amp;C12)</f>
        <v>5</v>
      </c>
    </row>
    <row r="18" spans="5:5" x14ac:dyDescent="0.3">
      <c r="E18" s="14">
        <f>COUNTIFS($A$2:$A$13,"&lt;"&amp;D13,$A$2:$A$13,"&gt;="&amp;C13)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(792)</vt:lpstr>
      <vt:lpstr>(792an)</vt:lpstr>
      <vt:lpstr>793(1)</vt:lpstr>
      <vt:lpstr>793(2)</vt:lpstr>
      <vt:lpstr>793(3)</vt:lpstr>
      <vt:lpstr>793(4)</vt:lpstr>
      <vt:lpstr>793(D)</vt:lpstr>
      <vt:lpstr>793(T)</vt:lpstr>
      <vt:lpstr>793(N)</vt:lpstr>
      <vt:lpstr>793(1an)</vt:lpstr>
      <vt:lpstr>793(2an)</vt:lpstr>
      <vt:lpstr>793(3an)</vt:lpstr>
      <vt:lpstr>793(4an)</vt:lpstr>
      <vt:lpstr>793(Tan)</vt:lpstr>
      <vt:lpstr>793(Nan)</vt:lpstr>
      <vt:lpstr>794(1)</vt:lpstr>
      <vt:lpstr>794(2)</vt:lpstr>
      <vt:lpstr>794(3)</vt:lpstr>
      <vt:lpstr>794(1an)</vt:lpstr>
      <vt:lpstr>794(2an)</vt:lpstr>
      <vt:lpstr>794(3an)</vt:lpstr>
      <vt:lpstr>CriteriaAN</vt:lpstr>
      <vt:lpstr>InvoiceDateAN</vt:lpstr>
      <vt:lpstr>Revenue</vt:lpstr>
      <vt:lpstr>TotalExpenses</vt:lpstr>
      <vt:lpstr>UnitsAN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2011-06-07T03:02:15Z</dcterms:created>
  <dcterms:modified xsi:type="dcterms:W3CDTF">2011-06-10T17:29:32Z</dcterms:modified>
</cp:coreProperties>
</file>