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ideoExcelStorage\YouTubeExcelTricks\YouTubeTricks\1003-\"/>
    </mc:Choice>
  </mc:AlternateContent>
  <bookViews>
    <workbookView xWindow="0" yWindow="0" windowWidth="28800" windowHeight="13425"/>
  </bookViews>
  <sheets>
    <sheet name="1007" sheetId="1" r:id="rId1"/>
    <sheet name="1007 (an)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2" l="1"/>
  <c r="A9" i="2"/>
  <c r="C9" i="2" s="1"/>
  <c r="B6" i="2"/>
  <c r="B20" i="2" s="1"/>
  <c r="D9" i="2" l="1"/>
  <c r="D10" i="2"/>
  <c r="D12" i="2"/>
  <c r="D13" i="2"/>
  <c r="D14" i="2"/>
  <c r="D15" i="2"/>
  <c r="D16" i="2"/>
  <c r="D17" i="2"/>
  <c r="D18" i="2"/>
  <c r="D19" i="2"/>
  <c r="D20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A10" i="2"/>
  <c r="C28" i="2"/>
  <c r="B18" i="2"/>
  <c r="D11" i="2"/>
  <c r="B9" i="2"/>
  <c r="B10" i="2"/>
  <c r="B11" i="2"/>
  <c r="B12" i="2"/>
  <c r="B13" i="2"/>
  <c r="B14" i="2"/>
  <c r="B15" i="2"/>
  <c r="B16" i="2"/>
  <c r="B17" i="2"/>
  <c r="B19" i="2"/>
  <c r="C10" i="2" l="1"/>
  <c r="A11" i="2"/>
  <c r="D28" i="2"/>
  <c r="E28" i="2" s="1"/>
  <c r="D22" i="2"/>
  <c r="D23" i="2" s="1"/>
  <c r="C29" i="2" l="1"/>
  <c r="C11" i="2"/>
  <c r="A12" i="2"/>
  <c r="D29" i="2" l="1"/>
  <c r="E29" i="2" s="1"/>
  <c r="C12" i="2"/>
  <c r="A13" i="2"/>
  <c r="C30" i="2" l="1"/>
  <c r="C13" i="2"/>
  <c r="A14" i="2"/>
  <c r="C14" i="2" l="1"/>
  <c r="A15" i="2"/>
  <c r="D30" i="2"/>
  <c r="E30" i="2" s="1"/>
  <c r="C31" i="2" l="1"/>
  <c r="C15" i="2"/>
  <c r="A16" i="2"/>
  <c r="C16" i="2" l="1"/>
  <c r="A17" i="2"/>
  <c r="D31" i="2"/>
  <c r="E31" i="2" s="1"/>
  <c r="C32" i="2" l="1"/>
  <c r="D32" i="2" s="1"/>
  <c r="E32" i="2" s="1"/>
  <c r="C17" i="2"/>
  <c r="A18" i="2"/>
  <c r="C33" i="2" l="1"/>
  <c r="D33" i="2" s="1"/>
  <c r="E33" i="2" s="1"/>
  <c r="C18" i="2"/>
  <c r="A19" i="2"/>
  <c r="C34" i="2" l="1"/>
  <c r="D34" i="2" s="1"/>
  <c r="E34" i="2" s="1"/>
  <c r="C19" i="2"/>
  <c r="A20" i="2"/>
  <c r="C20" i="2" s="1"/>
  <c r="C35" i="2" l="1"/>
  <c r="D35" i="2" s="1"/>
  <c r="E35" i="2" s="1"/>
  <c r="C36" i="2" l="1"/>
  <c r="D36" i="2" s="1"/>
  <c r="E36" i="2" s="1"/>
  <c r="C37" i="2" l="1"/>
  <c r="D37" i="2" s="1"/>
  <c r="E37" i="2" s="1"/>
  <c r="C38" i="2" l="1"/>
  <c r="D38" i="2" s="1"/>
  <c r="E38" i="2" s="1"/>
  <c r="C39" i="2" l="1"/>
  <c r="D39" i="2" s="1"/>
  <c r="E39" i="2" s="1"/>
  <c r="C40" i="2" l="1"/>
  <c r="D40" i="2" s="1"/>
  <c r="E40" i="2" s="1"/>
  <c r="C41" i="2" l="1"/>
  <c r="D41" i="2" s="1"/>
  <c r="E41" i="2" s="1"/>
  <c r="C42" i="2" l="1"/>
  <c r="D42" i="2" s="1"/>
  <c r="E42" i="2" s="1"/>
  <c r="C43" i="2" l="1"/>
  <c r="D43" i="2" s="1"/>
  <c r="E43" i="2" s="1"/>
  <c r="C44" i="2" l="1"/>
  <c r="D44" i="2" s="1"/>
  <c r="E44" i="2" s="1"/>
  <c r="C45" i="2" l="1"/>
  <c r="D45" i="2" s="1"/>
  <c r="E45" i="2" s="1"/>
  <c r="C53" i="1" l="1"/>
  <c r="C46" i="2"/>
  <c r="D46" i="2" s="1"/>
  <c r="E46" i="2" s="1"/>
  <c r="C47" i="2" l="1"/>
  <c r="D47" i="2" s="1"/>
  <c r="E47" i="2" s="1"/>
  <c r="C48" i="2" l="1"/>
  <c r="D48" i="2" s="1"/>
  <c r="E48" i="2" s="1"/>
  <c r="C49" i="2" l="1"/>
  <c r="D49" i="2" s="1"/>
  <c r="E49" i="2" s="1"/>
  <c r="C50" i="2" l="1"/>
  <c r="D50" i="2" s="1"/>
  <c r="E50" i="2" s="1"/>
  <c r="C51" i="2" l="1"/>
  <c r="D51" i="2" l="1"/>
  <c r="E51" i="2" s="1"/>
  <c r="C53" i="2"/>
</calcChain>
</file>

<file path=xl/sharedStrings.xml><?xml version="1.0" encoding="utf-8"?>
<sst xmlns="http://schemas.openxmlformats.org/spreadsheetml/2006/main" count="44" uniqueCount="14">
  <si>
    <t>15th paymnet</t>
  </si>
  <si>
    <t>PMT</t>
  </si>
  <si>
    <t>End of Month</t>
  </si>
  <si>
    <t>Loan amount                   </t>
  </si>
  <si>
    <t>Annual interest rate          </t>
  </si>
  <si>
    <t>Loan period in years          </t>
  </si>
  <si>
    <t>Number of payments per year   </t>
  </si>
  <si>
    <t>Start date of loan            </t>
  </si>
  <si>
    <t>Total</t>
  </si>
  <si>
    <t>Total Interest</t>
  </si>
  <si>
    <t>Period</t>
  </si>
  <si>
    <t>Interest</t>
  </si>
  <si>
    <t>Bal Reduction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</si>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</sst>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70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vertical="center"/>
    </xf>
    <xf numFmtId="0" fontId="0" fillId="0" borderId="2" xfId="0" applyBorder="1"/>
    <xf numFmtId="14" fontId="0" fillId="0" borderId="2" xfId="0" applyNumberFormat="1" applyBorder="1"/>
    <xf numFmtId="0" fontId="2" fillId="3" borderId="1" xfId="0" applyFont="1" applyFill="1" applyBorder="1"/>
    <xf numFmtId="8" fontId="0" fillId="2" borderId="2" xfId="0" applyNumberFormat="1" applyFill="1" applyBorder="1"/>
    <xf numFmtId="8" fontId="0" fillId="0" borderId="1" xfId="0" applyNumberFormat="1" applyBorder="1"/>
    <xf numFmtId="8" fontId="0" fillId="0" borderId="2" xfId="0" applyNumberFormat="1" applyBorder="1"/>
    <xf numFmtId="170" fontId="0" fillId="0" borderId="1" xfId="1" applyNumberFormat="1" applyFont="1" applyBorder="1"/>
    <xf numFmtId="8" fontId="0" fillId="2" borderId="1" xfId="0" applyNumberFormat="1" applyFill="1" applyBorder="1"/>
    <xf numFmtId="170" fontId="0" fillId="2" borderId="1" xfId="1" applyNumberFormat="1" applyFont="1" applyFill="1" applyBorder="1"/>
    <xf numFmtId="14" fontId="0" fillId="2" borderId="1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I53"/>
  <sheetViews>
    <sheetView tabSelected="1" zoomScale="115" zoomScaleNormal="115" workbookViewId="0">
      <selection activeCell="B6" sqref="B6"/>
    </sheetView>
  </sheetViews>
  <sheetFormatPr defaultRowHeight="15" x14ac:dyDescent="0.25"/>
  <cols>
    <col min="1" max="1" width="29.28515625" bestFit="1" customWidth="1"/>
    <col min="2" max="4" width="15.28515625" customWidth="1"/>
    <col min="5" max="5" width="9.85546875" bestFit="1" customWidth="1"/>
    <col min="6" max="6" width="15.7109375" customWidth="1"/>
    <col min="8" max="8" width="16.85546875" customWidth="1"/>
  </cols>
  <sheetData>
    <row r="1" spans="1:9" x14ac:dyDescent="0.25">
      <c r="A1" s="3" t="s">
        <v>3</v>
      </c>
      <c r="B1" s="9">
        <v>1200</v>
      </c>
    </row>
    <row r="2" spans="1:9" x14ac:dyDescent="0.25">
      <c r="A2" s="3" t="s">
        <v>4</v>
      </c>
      <c r="B2" s="4">
        <v>4.2000000000000003E-2</v>
      </c>
    </row>
    <row r="3" spans="1:9" x14ac:dyDescent="0.25">
      <c r="A3" s="3" t="s">
        <v>5</v>
      </c>
      <c r="B3" s="4">
        <v>1</v>
      </c>
    </row>
    <row r="4" spans="1:9" x14ac:dyDescent="0.25">
      <c r="A4" s="3" t="s">
        <v>6</v>
      </c>
      <c r="B4" s="4">
        <v>24</v>
      </c>
    </row>
    <row r="5" spans="1:9" x14ac:dyDescent="0.25">
      <c r="A5" s="3" t="s">
        <v>7</v>
      </c>
      <c r="B5" s="5">
        <v>41470</v>
      </c>
    </row>
    <row r="6" spans="1:9" x14ac:dyDescent="0.25">
      <c r="A6" s="3" t="s">
        <v>1</v>
      </c>
      <c r="B6" s="7"/>
    </row>
    <row r="8" spans="1:9" x14ac:dyDescent="0.25">
      <c r="A8" s="6" t="s">
        <v>0</v>
      </c>
      <c r="B8" s="6" t="s">
        <v>1</v>
      </c>
      <c r="C8" s="6" t="s">
        <v>2</v>
      </c>
      <c r="D8" s="6" t="s">
        <v>1</v>
      </c>
      <c r="F8" s="6" t="s">
        <v>0</v>
      </c>
      <c r="G8" s="6" t="s">
        <v>1</v>
      </c>
      <c r="H8" s="6" t="s">
        <v>2</v>
      </c>
      <c r="I8" s="6" t="s">
        <v>1</v>
      </c>
    </row>
    <row r="9" spans="1:9" x14ac:dyDescent="0.25">
      <c r="A9" s="13"/>
      <c r="B9" s="8"/>
      <c r="C9" s="13"/>
      <c r="D9" s="8"/>
      <c r="F9" s="2"/>
      <c r="G9" s="8"/>
      <c r="H9" s="2"/>
      <c r="I9" s="8"/>
    </row>
    <row r="10" spans="1:9" x14ac:dyDescent="0.25">
      <c r="A10" s="13"/>
      <c r="B10" s="8"/>
      <c r="C10" s="13"/>
      <c r="D10" s="8"/>
      <c r="F10" s="2"/>
      <c r="G10" s="8"/>
      <c r="H10" s="2"/>
      <c r="I10" s="8"/>
    </row>
    <row r="11" spans="1:9" x14ac:dyDescent="0.25">
      <c r="A11" s="13"/>
      <c r="B11" s="8"/>
      <c r="C11" s="13"/>
      <c r="D11" s="8"/>
      <c r="F11" s="2"/>
      <c r="G11" s="8"/>
      <c r="H11" s="2"/>
      <c r="I11" s="8"/>
    </row>
    <row r="12" spans="1:9" x14ac:dyDescent="0.25">
      <c r="A12" s="13"/>
      <c r="B12" s="8"/>
      <c r="C12" s="13"/>
      <c r="D12" s="8"/>
      <c r="F12" s="2"/>
      <c r="G12" s="8"/>
      <c r="H12" s="2"/>
      <c r="I12" s="8"/>
    </row>
    <row r="13" spans="1:9" x14ac:dyDescent="0.25">
      <c r="A13" s="13"/>
      <c r="B13" s="8"/>
      <c r="C13" s="13"/>
      <c r="D13" s="8"/>
      <c r="F13" s="2"/>
      <c r="G13" s="8"/>
      <c r="H13" s="2"/>
      <c r="I13" s="8"/>
    </row>
    <row r="14" spans="1:9" x14ac:dyDescent="0.25">
      <c r="A14" s="13"/>
      <c r="B14" s="8"/>
      <c r="C14" s="13"/>
      <c r="D14" s="8"/>
      <c r="F14" s="2"/>
      <c r="G14" s="8"/>
      <c r="H14" s="2"/>
      <c r="I14" s="8"/>
    </row>
    <row r="15" spans="1:9" x14ac:dyDescent="0.25">
      <c r="A15" s="13"/>
      <c r="B15" s="8"/>
      <c r="C15" s="13"/>
      <c r="D15" s="8"/>
      <c r="F15" s="2"/>
      <c r="G15" s="8"/>
      <c r="H15" s="2"/>
      <c r="I15" s="8"/>
    </row>
    <row r="16" spans="1:9" x14ac:dyDescent="0.25">
      <c r="A16" s="13"/>
      <c r="B16" s="8"/>
      <c r="C16" s="13"/>
      <c r="D16" s="8"/>
      <c r="F16" s="2"/>
      <c r="G16" s="8"/>
      <c r="H16" s="2"/>
      <c r="I16" s="8"/>
    </row>
    <row r="17" spans="1:9" x14ac:dyDescent="0.25">
      <c r="A17" s="13"/>
      <c r="B17" s="8"/>
      <c r="C17" s="13"/>
      <c r="D17" s="8"/>
      <c r="F17" s="2"/>
      <c r="G17" s="8"/>
      <c r="H17" s="2"/>
      <c r="I17" s="8"/>
    </row>
    <row r="18" spans="1:9" x14ac:dyDescent="0.25">
      <c r="A18" s="13"/>
      <c r="B18" s="8"/>
      <c r="C18" s="13"/>
      <c r="D18" s="8"/>
      <c r="F18" s="2"/>
      <c r="G18" s="8"/>
      <c r="H18" s="2"/>
      <c r="I18" s="8"/>
    </row>
    <row r="19" spans="1:9" x14ac:dyDescent="0.25">
      <c r="A19" s="13"/>
      <c r="B19" s="8"/>
      <c r="C19" s="13"/>
      <c r="D19" s="8"/>
      <c r="F19" s="2"/>
      <c r="G19" s="8"/>
      <c r="H19" s="2"/>
      <c r="I19" s="8"/>
    </row>
    <row r="20" spans="1:9" x14ac:dyDescent="0.25">
      <c r="A20" s="13"/>
      <c r="B20" s="8"/>
      <c r="C20" s="13"/>
      <c r="D20" s="8"/>
      <c r="F20" s="2"/>
      <c r="G20" s="8"/>
      <c r="H20" s="2"/>
      <c r="I20" s="8"/>
    </row>
    <row r="22" spans="1:9" x14ac:dyDescent="0.25">
      <c r="C22" s="6" t="s">
        <v>8</v>
      </c>
      <c r="D22" s="11"/>
    </row>
    <row r="23" spans="1:9" x14ac:dyDescent="0.25">
      <c r="C23" s="6" t="s">
        <v>9</v>
      </c>
      <c r="D23" s="11"/>
    </row>
    <row r="26" spans="1:9" x14ac:dyDescent="0.25">
      <c r="A26" s="6" t="s">
        <v>10</v>
      </c>
      <c r="B26" s="6" t="s">
        <v>1</v>
      </c>
      <c r="C26" s="6" t="s">
        <v>11</v>
      </c>
      <c r="D26" s="6" t="s">
        <v>12</v>
      </c>
      <c r="E26" s="6" t="s">
        <v>13</v>
      </c>
    </row>
    <row r="27" spans="1:9" x14ac:dyDescent="0.25">
      <c r="A27" s="1">
        <v>0</v>
      </c>
      <c r="B27" s="8"/>
      <c r="C27" s="10"/>
      <c r="D27" s="10"/>
      <c r="E27" s="12"/>
    </row>
    <row r="28" spans="1:9" x14ac:dyDescent="0.25">
      <c r="A28" s="1">
        <v>1</v>
      </c>
      <c r="B28" s="11"/>
      <c r="C28" s="12"/>
      <c r="D28" s="12"/>
      <c r="E28" s="12"/>
    </row>
    <row r="29" spans="1:9" x14ac:dyDescent="0.25">
      <c r="A29" s="1">
        <v>2</v>
      </c>
      <c r="B29" s="11"/>
      <c r="C29" s="12"/>
      <c r="D29" s="12"/>
      <c r="E29" s="12"/>
    </row>
    <row r="30" spans="1:9" x14ac:dyDescent="0.25">
      <c r="A30" s="1">
        <v>3</v>
      </c>
      <c r="B30" s="11"/>
      <c r="C30" s="12"/>
      <c r="D30" s="12"/>
      <c r="E30" s="12"/>
    </row>
    <row r="31" spans="1:9" x14ac:dyDescent="0.25">
      <c r="A31" s="1">
        <v>4</v>
      </c>
      <c r="B31" s="11"/>
      <c r="C31" s="12"/>
      <c r="D31" s="12"/>
      <c r="E31" s="12"/>
    </row>
    <row r="32" spans="1:9" x14ac:dyDescent="0.25">
      <c r="A32" s="1">
        <v>5</v>
      </c>
      <c r="B32" s="11"/>
      <c r="C32" s="12"/>
      <c r="D32" s="12"/>
      <c r="E32" s="12"/>
    </row>
    <row r="33" spans="1:5" x14ac:dyDescent="0.25">
      <c r="A33" s="1">
        <v>6</v>
      </c>
      <c r="B33" s="11"/>
      <c r="C33" s="12"/>
      <c r="D33" s="12"/>
      <c r="E33" s="12"/>
    </row>
    <row r="34" spans="1:5" x14ac:dyDescent="0.25">
      <c r="A34" s="1">
        <v>7</v>
      </c>
      <c r="B34" s="11"/>
      <c r="C34" s="12"/>
      <c r="D34" s="12"/>
      <c r="E34" s="12"/>
    </row>
    <row r="35" spans="1:5" x14ac:dyDescent="0.25">
      <c r="A35" s="1">
        <v>8</v>
      </c>
      <c r="B35" s="11"/>
      <c r="C35" s="12"/>
      <c r="D35" s="12"/>
      <c r="E35" s="12"/>
    </row>
    <row r="36" spans="1:5" x14ac:dyDescent="0.25">
      <c r="A36" s="1">
        <v>9</v>
      </c>
      <c r="B36" s="11"/>
      <c r="C36" s="12"/>
      <c r="D36" s="12"/>
      <c r="E36" s="12"/>
    </row>
    <row r="37" spans="1:5" x14ac:dyDescent="0.25">
      <c r="A37" s="1">
        <v>10</v>
      </c>
      <c r="B37" s="11"/>
      <c r="C37" s="12"/>
      <c r="D37" s="12"/>
      <c r="E37" s="12"/>
    </row>
    <row r="38" spans="1:5" x14ac:dyDescent="0.25">
      <c r="A38" s="1">
        <v>11</v>
      </c>
      <c r="B38" s="11"/>
      <c r="C38" s="12"/>
      <c r="D38" s="12"/>
      <c r="E38" s="12"/>
    </row>
    <row r="39" spans="1:5" x14ac:dyDescent="0.25">
      <c r="A39" s="1">
        <v>12</v>
      </c>
      <c r="B39" s="11"/>
      <c r="C39" s="12"/>
      <c r="D39" s="12"/>
      <c r="E39" s="12"/>
    </row>
    <row r="40" spans="1:5" x14ac:dyDescent="0.25">
      <c r="A40" s="1">
        <v>13</v>
      </c>
      <c r="B40" s="11"/>
      <c r="C40" s="12"/>
      <c r="D40" s="12"/>
      <c r="E40" s="12"/>
    </row>
    <row r="41" spans="1:5" x14ac:dyDescent="0.25">
      <c r="A41" s="1">
        <v>14</v>
      </c>
      <c r="B41" s="11"/>
      <c r="C41" s="12"/>
      <c r="D41" s="12"/>
      <c r="E41" s="12"/>
    </row>
    <row r="42" spans="1:5" x14ac:dyDescent="0.25">
      <c r="A42" s="1">
        <v>15</v>
      </c>
      <c r="B42" s="11"/>
      <c r="C42" s="12"/>
      <c r="D42" s="12"/>
      <c r="E42" s="12"/>
    </row>
    <row r="43" spans="1:5" x14ac:dyDescent="0.25">
      <c r="A43" s="1">
        <v>16</v>
      </c>
      <c r="B43" s="11"/>
      <c r="C43" s="12"/>
      <c r="D43" s="12"/>
      <c r="E43" s="12"/>
    </row>
    <row r="44" spans="1:5" x14ac:dyDescent="0.25">
      <c r="A44" s="1">
        <v>17</v>
      </c>
      <c r="B44" s="11"/>
      <c r="C44" s="12"/>
      <c r="D44" s="12"/>
      <c r="E44" s="12"/>
    </row>
    <row r="45" spans="1:5" x14ac:dyDescent="0.25">
      <c r="A45" s="1">
        <v>18</v>
      </c>
      <c r="B45" s="11"/>
      <c r="C45" s="12"/>
      <c r="D45" s="12"/>
      <c r="E45" s="12"/>
    </row>
    <row r="46" spans="1:5" x14ac:dyDescent="0.25">
      <c r="A46" s="1">
        <v>19</v>
      </c>
      <c r="B46" s="11"/>
      <c r="C46" s="12"/>
      <c r="D46" s="12"/>
      <c r="E46" s="12"/>
    </row>
    <row r="47" spans="1:5" x14ac:dyDescent="0.25">
      <c r="A47" s="1">
        <v>20</v>
      </c>
      <c r="B47" s="11"/>
      <c r="C47" s="12"/>
      <c r="D47" s="12"/>
      <c r="E47" s="12"/>
    </row>
    <row r="48" spans="1:5" x14ac:dyDescent="0.25">
      <c r="A48" s="1">
        <v>21</v>
      </c>
      <c r="B48" s="11"/>
      <c r="C48" s="12"/>
      <c r="D48" s="12"/>
      <c r="E48" s="12"/>
    </row>
    <row r="49" spans="1:5" x14ac:dyDescent="0.25">
      <c r="A49" s="1">
        <v>22</v>
      </c>
      <c r="B49" s="11"/>
      <c r="C49" s="12"/>
      <c r="D49" s="12"/>
      <c r="E49" s="12"/>
    </row>
    <row r="50" spans="1:5" x14ac:dyDescent="0.25">
      <c r="A50" s="1">
        <v>23</v>
      </c>
      <c r="B50" s="11"/>
      <c r="C50" s="12"/>
      <c r="D50" s="12"/>
      <c r="E50" s="12"/>
    </row>
    <row r="51" spans="1:5" x14ac:dyDescent="0.25">
      <c r="A51" s="1">
        <v>24</v>
      </c>
      <c r="B51" s="11"/>
      <c r="C51" s="12"/>
      <c r="D51" s="12"/>
      <c r="E51" s="12"/>
    </row>
    <row r="53" spans="1:5" x14ac:dyDescent="0.25">
      <c r="B53" s="6" t="s">
        <v>9</v>
      </c>
      <c r="C53" s="12">
        <f>SUM(C28:C51)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"/>
  <sheetViews>
    <sheetView zoomScale="112" zoomScaleNormal="112" workbookViewId="0">
      <selection activeCell="C9" sqref="C9"/>
    </sheetView>
  </sheetViews>
  <sheetFormatPr defaultRowHeight="15" x14ac:dyDescent="0.25"/>
  <cols>
    <col min="1" max="1" width="29.28515625" bestFit="1" customWidth="1"/>
    <col min="2" max="4" width="15.28515625" customWidth="1"/>
    <col min="5" max="5" width="9.85546875" bestFit="1" customWidth="1"/>
    <col min="6" max="6" width="15.7109375" customWidth="1"/>
    <col min="8" max="8" width="16.85546875" customWidth="1"/>
  </cols>
  <sheetData>
    <row r="1" spans="1:9" x14ac:dyDescent="0.25">
      <c r="A1" s="3" t="s">
        <v>3</v>
      </c>
      <c r="B1" s="9">
        <v>1200</v>
      </c>
    </row>
    <row r="2" spans="1:9" x14ac:dyDescent="0.25">
      <c r="A2" s="3" t="s">
        <v>4</v>
      </c>
      <c r="B2" s="4">
        <v>4.2000000000000003E-2</v>
      </c>
    </row>
    <row r="3" spans="1:9" x14ac:dyDescent="0.25">
      <c r="A3" s="3" t="s">
        <v>5</v>
      </c>
      <c r="B3" s="4">
        <v>1</v>
      </c>
    </row>
    <row r="4" spans="1:9" x14ac:dyDescent="0.25">
      <c r="A4" s="3" t="s">
        <v>6</v>
      </c>
      <c r="B4" s="4">
        <v>24</v>
      </c>
    </row>
    <row r="5" spans="1:9" x14ac:dyDescent="0.25">
      <c r="A5" s="3" t="s">
        <v>7</v>
      </c>
      <c r="B5" s="5">
        <v>41470</v>
      </c>
    </row>
    <row r="6" spans="1:9" x14ac:dyDescent="0.25">
      <c r="A6" s="3" t="s">
        <v>1</v>
      </c>
      <c r="B6" s="7">
        <f>PMT(B2/B4,B4,-B1)</f>
        <v>51.101080611464745</v>
      </c>
    </row>
    <row r="8" spans="1:9" x14ac:dyDescent="0.25">
      <c r="A8" s="6" t="s">
        <v>0</v>
      </c>
      <c r="B8" s="6" t="s">
        <v>1</v>
      </c>
      <c r="C8" s="6" t="s">
        <v>2</v>
      </c>
      <c r="D8" s="6" t="s">
        <v>1</v>
      </c>
      <c r="F8" s="6" t="s">
        <v>0</v>
      </c>
      <c r="G8" s="6" t="s">
        <v>1</v>
      </c>
      <c r="H8" s="6" t="s">
        <v>2</v>
      </c>
      <c r="I8" s="6" t="s">
        <v>1</v>
      </c>
    </row>
    <row r="9" spans="1:9" x14ac:dyDescent="0.25">
      <c r="A9" s="13">
        <f>B5</f>
        <v>41470</v>
      </c>
      <c r="B9" s="8">
        <f t="shared" ref="B9:B20" si="0">$B$6</f>
        <v>51.101080611464745</v>
      </c>
      <c r="C9" s="13">
        <f>EOMONTH(A9,0)</f>
        <v>41486</v>
      </c>
      <c r="D9" s="8">
        <f t="shared" ref="D9:D20" si="1">$B$6</f>
        <v>51.101080611464745</v>
      </c>
      <c r="F9" s="2">
        <v>41470</v>
      </c>
      <c r="G9" s="8"/>
      <c r="H9" s="2">
        <v>41486</v>
      </c>
      <c r="I9" s="8"/>
    </row>
    <row r="10" spans="1:9" x14ac:dyDescent="0.25">
      <c r="A10" s="13">
        <f>EDATE(A9,1)</f>
        <v>41501</v>
      </c>
      <c r="B10" s="8">
        <f t="shared" si="0"/>
        <v>51.101080611464745</v>
      </c>
      <c r="C10" s="13">
        <f t="shared" ref="C10:C20" si="2">EOMONTH(A10,0)</f>
        <v>41517</v>
      </c>
      <c r="D10" s="8">
        <f t="shared" si="1"/>
        <v>51.101080611464745</v>
      </c>
      <c r="F10" s="2">
        <v>41501</v>
      </c>
      <c r="G10" s="8"/>
      <c r="H10" s="2">
        <v>41517</v>
      </c>
      <c r="I10" s="8"/>
    </row>
    <row r="11" spans="1:9" x14ac:dyDescent="0.25">
      <c r="A11" s="13">
        <f t="shared" ref="A11:A20" si="3">EDATE(A10,1)</f>
        <v>41532</v>
      </c>
      <c r="B11" s="8">
        <f t="shared" si="0"/>
        <v>51.101080611464745</v>
      </c>
      <c r="C11" s="13">
        <f t="shared" si="2"/>
        <v>41547</v>
      </c>
      <c r="D11" s="8">
        <f t="shared" si="1"/>
        <v>51.101080611464745</v>
      </c>
      <c r="F11" s="2">
        <v>41532</v>
      </c>
      <c r="G11" s="8"/>
      <c r="H11" s="2">
        <v>41547</v>
      </c>
      <c r="I11" s="8"/>
    </row>
    <row r="12" spans="1:9" x14ac:dyDescent="0.25">
      <c r="A12" s="13">
        <f t="shared" si="3"/>
        <v>41562</v>
      </c>
      <c r="B12" s="8">
        <f t="shared" si="0"/>
        <v>51.101080611464745</v>
      </c>
      <c r="C12" s="13">
        <f t="shared" si="2"/>
        <v>41578</v>
      </c>
      <c r="D12" s="8">
        <f t="shared" si="1"/>
        <v>51.101080611464745</v>
      </c>
      <c r="F12" s="2">
        <v>41562</v>
      </c>
      <c r="G12" s="8"/>
      <c r="H12" s="2">
        <v>41578</v>
      </c>
      <c r="I12" s="8"/>
    </row>
    <row r="13" spans="1:9" x14ac:dyDescent="0.25">
      <c r="A13" s="13">
        <f t="shared" si="3"/>
        <v>41593</v>
      </c>
      <c r="B13" s="8">
        <f t="shared" si="0"/>
        <v>51.101080611464745</v>
      </c>
      <c r="C13" s="13">
        <f t="shared" si="2"/>
        <v>41608</v>
      </c>
      <c r="D13" s="8">
        <f t="shared" si="1"/>
        <v>51.101080611464745</v>
      </c>
      <c r="F13" s="2">
        <v>41593</v>
      </c>
      <c r="G13" s="8"/>
      <c r="H13" s="2">
        <v>41608</v>
      </c>
      <c r="I13" s="8"/>
    </row>
    <row r="14" spans="1:9" x14ac:dyDescent="0.25">
      <c r="A14" s="13">
        <f t="shared" si="3"/>
        <v>41623</v>
      </c>
      <c r="B14" s="8">
        <f t="shared" si="0"/>
        <v>51.101080611464745</v>
      </c>
      <c r="C14" s="13">
        <f t="shared" si="2"/>
        <v>41639</v>
      </c>
      <c r="D14" s="8">
        <f t="shared" si="1"/>
        <v>51.101080611464745</v>
      </c>
      <c r="F14" s="2">
        <v>41623</v>
      </c>
      <c r="G14" s="8"/>
      <c r="H14" s="2">
        <v>41639</v>
      </c>
      <c r="I14" s="8"/>
    </row>
    <row r="15" spans="1:9" x14ac:dyDescent="0.25">
      <c r="A15" s="13">
        <f t="shared" si="3"/>
        <v>41654</v>
      </c>
      <c r="B15" s="8">
        <f t="shared" si="0"/>
        <v>51.101080611464745</v>
      </c>
      <c r="C15" s="13">
        <f t="shared" si="2"/>
        <v>41670</v>
      </c>
      <c r="D15" s="8">
        <f t="shared" si="1"/>
        <v>51.101080611464745</v>
      </c>
      <c r="F15" s="2">
        <v>41654</v>
      </c>
      <c r="G15" s="8"/>
      <c r="H15" s="2">
        <v>41670</v>
      </c>
      <c r="I15" s="8"/>
    </row>
    <row r="16" spans="1:9" x14ac:dyDescent="0.25">
      <c r="A16" s="13">
        <f t="shared" si="3"/>
        <v>41685</v>
      </c>
      <c r="B16" s="8">
        <f t="shared" si="0"/>
        <v>51.101080611464745</v>
      </c>
      <c r="C16" s="13">
        <f t="shared" si="2"/>
        <v>41698</v>
      </c>
      <c r="D16" s="8">
        <f t="shared" si="1"/>
        <v>51.101080611464745</v>
      </c>
      <c r="F16" s="2">
        <v>41685</v>
      </c>
      <c r="G16" s="8"/>
      <c r="H16" s="2">
        <v>41698</v>
      </c>
      <c r="I16" s="8"/>
    </row>
    <row r="17" spans="1:9" x14ac:dyDescent="0.25">
      <c r="A17" s="13">
        <f t="shared" si="3"/>
        <v>41713</v>
      </c>
      <c r="B17" s="8">
        <f t="shared" si="0"/>
        <v>51.101080611464745</v>
      </c>
      <c r="C17" s="13">
        <f t="shared" si="2"/>
        <v>41729</v>
      </c>
      <c r="D17" s="8">
        <f t="shared" si="1"/>
        <v>51.101080611464745</v>
      </c>
      <c r="F17" s="2">
        <v>41713</v>
      </c>
      <c r="G17" s="8"/>
      <c r="H17" s="2">
        <v>41729</v>
      </c>
      <c r="I17" s="8"/>
    </row>
    <row r="18" spans="1:9" x14ac:dyDescent="0.25">
      <c r="A18" s="13">
        <f t="shared" si="3"/>
        <v>41744</v>
      </c>
      <c r="B18" s="8">
        <f t="shared" si="0"/>
        <v>51.101080611464745</v>
      </c>
      <c r="C18" s="13">
        <f t="shared" si="2"/>
        <v>41759</v>
      </c>
      <c r="D18" s="8">
        <f t="shared" si="1"/>
        <v>51.101080611464745</v>
      </c>
      <c r="F18" s="2">
        <v>41744</v>
      </c>
      <c r="G18" s="8"/>
      <c r="H18" s="2">
        <v>41759</v>
      </c>
      <c r="I18" s="8"/>
    </row>
    <row r="19" spans="1:9" x14ac:dyDescent="0.25">
      <c r="A19" s="13">
        <f t="shared" si="3"/>
        <v>41774</v>
      </c>
      <c r="B19" s="8">
        <f t="shared" si="0"/>
        <v>51.101080611464745</v>
      </c>
      <c r="C19" s="13">
        <f t="shared" si="2"/>
        <v>41790</v>
      </c>
      <c r="D19" s="8">
        <f t="shared" si="1"/>
        <v>51.101080611464745</v>
      </c>
      <c r="F19" s="2">
        <v>41774</v>
      </c>
      <c r="G19" s="8"/>
      <c r="H19" s="2">
        <v>41790</v>
      </c>
      <c r="I19" s="8"/>
    </row>
    <row r="20" spans="1:9" x14ac:dyDescent="0.25">
      <c r="A20" s="13">
        <f t="shared" si="3"/>
        <v>41805</v>
      </c>
      <c r="B20" s="8">
        <f t="shared" si="0"/>
        <v>51.101080611464745</v>
      </c>
      <c r="C20" s="13">
        <f t="shared" si="2"/>
        <v>41820</v>
      </c>
      <c r="D20" s="8">
        <f t="shared" si="1"/>
        <v>51.101080611464745</v>
      </c>
      <c r="F20" s="2">
        <v>41805</v>
      </c>
      <c r="G20" s="8"/>
      <c r="H20" s="2">
        <v>41820</v>
      </c>
      <c r="I20" s="8"/>
    </row>
    <row r="22" spans="1:9" x14ac:dyDescent="0.25">
      <c r="C22" s="6" t="s">
        <v>8</v>
      </c>
      <c r="D22" s="11">
        <f>SUM(D9:D20,B9:B20)</f>
        <v>1226.4259346751544</v>
      </c>
    </row>
    <row r="23" spans="1:9" x14ac:dyDescent="0.25">
      <c r="C23" s="6" t="s">
        <v>9</v>
      </c>
      <c r="D23" s="11">
        <f>D22-B1</f>
        <v>26.425934675154394</v>
      </c>
    </row>
    <row r="26" spans="1:9" x14ac:dyDescent="0.25">
      <c r="A26" s="6" t="s">
        <v>10</v>
      </c>
      <c r="B26" s="6" t="s">
        <v>1</v>
      </c>
      <c r="C26" s="6" t="s">
        <v>11</v>
      </c>
      <c r="D26" s="6" t="s">
        <v>12</v>
      </c>
      <c r="E26" s="6" t="s">
        <v>13</v>
      </c>
    </row>
    <row r="27" spans="1:9" x14ac:dyDescent="0.25">
      <c r="A27" s="1">
        <v>0</v>
      </c>
      <c r="B27" s="8"/>
      <c r="C27" s="10"/>
      <c r="D27" s="10"/>
      <c r="E27" s="12">
        <f>B1</f>
        <v>1200</v>
      </c>
    </row>
    <row r="28" spans="1:9" x14ac:dyDescent="0.25">
      <c r="A28" s="1">
        <v>1</v>
      </c>
      <c r="B28" s="11">
        <f>$B$6</f>
        <v>51.101080611464745</v>
      </c>
      <c r="C28" s="12">
        <f>E27*$B$2/$B$4</f>
        <v>2.1</v>
      </c>
      <c r="D28" s="12">
        <f>B28-C28</f>
        <v>49.001080611464744</v>
      </c>
      <c r="E28" s="12">
        <f>E27-D28</f>
        <v>1150.9989193885353</v>
      </c>
    </row>
    <row r="29" spans="1:9" x14ac:dyDescent="0.25">
      <c r="A29" s="1">
        <v>2</v>
      </c>
      <c r="B29" s="11">
        <f t="shared" ref="B29:B51" si="4">$B$6</f>
        <v>51.101080611464745</v>
      </c>
      <c r="C29" s="12">
        <f t="shared" ref="C29:C51" si="5">E28*$B$2/$B$4</f>
        <v>2.0142481089299369</v>
      </c>
      <c r="D29" s="12">
        <f t="shared" ref="D29:D51" si="6">B29-C29</f>
        <v>49.086832502534811</v>
      </c>
      <c r="E29" s="12">
        <f t="shared" ref="E29:E51" si="7">E28-D29</f>
        <v>1101.9120868860005</v>
      </c>
    </row>
    <row r="30" spans="1:9" x14ac:dyDescent="0.25">
      <c r="A30" s="1">
        <v>3</v>
      </c>
      <c r="B30" s="11">
        <f t="shared" si="4"/>
        <v>51.101080611464745</v>
      </c>
      <c r="C30" s="12">
        <f t="shared" si="5"/>
        <v>1.9283461520505008</v>
      </c>
      <c r="D30" s="12">
        <f t="shared" si="6"/>
        <v>49.172734459414244</v>
      </c>
      <c r="E30" s="12">
        <f t="shared" si="7"/>
        <v>1052.7393524265863</v>
      </c>
    </row>
    <row r="31" spans="1:9" x14ac:dyDescent="0.25">
      <c r="A31" s="1">
        <v>4</v>
      </c>
      <c r="B31" s="11">
        <f t="shared" si="4"/>
        <v>51.101080611464745</v>
      </c>
      <c r="C31" s="12">
        <f t="shared" si="5"/>
        <v>1.8422938667465261</v>
      </c>
      <c r="D31" s="12">
        <f t="shared" si="6"/>
        <v>49.258786744718222</v>
      </c>
      <c r="E31" s="12">
        <f t="shared" si="7"/>
        <v>1003.480565681868</v>
      </c>
    </row>
    <row r="32" spans="1:9" x14ac:dyDescent="0.25">
      <c r="A32" s="1">
        <v>5</v>
      </c>
      <c r="B32" s="11">
        <f t="shared" si="4"/>
        <v>51.101080611464745</v>
      </c>
      <c r="C32" s="12">
        <f t="shared" si="5"/>
        <v>1.7560909899432691</v>
      </c>
      <c r="D32" s="12">
        <f t="shared" si="6"/>
        <v>49.344989621521478</v>
      </c>
      <c r="E32" s="12">
        <f t="shared" si="7"/>
        <v>954.13557606034658</v>
      </c>
    </row>
    <row r="33" spans="1:5" x14ac:dyDescent="0.25">
      <c r="A33" s="1">
        <v>6</v>
      </c>
      <c r="B33" s="11">
        <f t="shared" si="4"/>
        <v>51.101080611464745</v>
      </c>
      <c r="C33" s="12">
        <f t="shared" si="5"/>
        <v>1.6697372581056067</v>
      </c>
      <c r="D33" s="12">
        <f t="shared" si="6"/>
        <v>49.431343353359139</v>
      </c>
      <c r="E33" s="12">
        <f t="shared" si="7"/>
        <v>904.70423270698745</v>
      </c>
    </row>
    <row r="34" spans="1:5" x14ac:dyDescent="0.25">
      <c r="A34" s="1">
        <v>7</v>
      </c>
      <c r="B34" s="11">
        <f t="shared" si="4"/>
        <v>51.101080611464745</v>
      </c>
      <c r="C34" s="12">
        <f t="shared" si="5"/>
        <v>1.5832324072372284</v>
      </c>
      <c r="D34" s="12">
        <f t="shared" si="6"/>
        <v>49.517848204227519</v>
      </c>
      <c r="E34" s="12">
        <f t="shared" si="7"/>
        <v>855.18638450275989</v>
      </c>
    </row>
    <row r="35" spans="1:5" x14ac:dyDescent="0.25">
      <c r="A35" s="1">
        <v>8</v>
      </c>
      <c r="B35" s="11">
        <f t="shared" si="4"/>
        <v>51.101080611464745</v>
      </c>
      <c r="C35" s="12">
        <f t="shared" si="5"/>
        <v>1.4965761728798299</v>
      </c>
      <c r="D35" s="12">
        <f t="shared" si="6"/>
        <v>49.604504438584918</v>
      </c>
      <c r="E35" s="12">
        <f t="shared" si="7"/>
        <v>805.58188006417492</v>
      </c>
    </row>
    <row r="36" spans="1:5" x14ac:dyDescent="0.25">
      <c r="A36" s="1">
        <v>9</v>
      </c>
      <c r="B36" s="11">
        <f t="shared" si="4"/>
        <v>51.101080611464745</v>
      </c>
      <c r="C36" s="12">
        <f t="shared" si="5"/>
        <v>1.4097682901123063</v>
      </c>
      <c r="D36" s="12">
        <f t="shared" si="6"/>
        <v>49.691312321352441</v>
      </c>
      <c r="E36" s="12">
        <f t="shared" si="7"/>
        <v>755.89056774282244</v>
      </c>
    </row>
    <row r="37" spans="1:5" x14ac:dyDescent="0.25">
      <c r="A37" s="1">
        <v>10</v>
      </c>
      <c r="B37" s="11">
        <f t="shared" si="4"/>
        <v>51.101080611464745</v>
      </c>
      <c r="C37" s="12">
        <f t="shared" si="5"/>
        <v>1.3228084935499393</v>
      </c>
      <c r="D37" s="12">
        <f t="shared" si="6"/>
        <v>49.778272117914803</v>
      </c>
      <c r="E37" s="12">
        <f t="shared" si="7"/>
        <v>706.11229562490769</v>
      </c>
    </row>
    <row r="38" spans="1:5" x14ac:dyDescent="0.25">
      <c r="A38" s="1">
        <v>11</v>
      </c>
      <c r="B38" s="11">
        <f t="shared" si="4"/>
        <v>51.101080611464745</v>
      </c>
      <c r="C38" s="12">
        <f t="shared" si="5"/>
        <v>1.2356965173435885</v>
      </c>
      <c r="D38" s="12">
        <f t="shared" si="6"/>
        <v>49.865384094121154</v>
      </c>
      <c r="E38" s="12">
        <f t="shared" si="7"/>
        <v>656.24691153078652</v>
      </c>
    </row>
    <row r="39" spans="1:5" x14ac:dyDescent="0.25">
      <c r="A39" s="1">
        <v>12</v>
      </c>
      <c r="B39" s="11">
        <f t="shared" si="4"/>
        <v>51.101080611464745</v>
      </c>
      <c r="C39" s="12">
        <f t="shared" si="5"/>
        <v>1.1484320951788765</v>
      </c>
      <c r="D39" s="12">
        <f t="shared" si="6"/>
        <v>49.952648516285869</v>
      </c>
      <c r="E39" s="12">
        <f t="shared" si="7"/>
        <v>606.29426301450064</v>
      </c>
    </row>
    <row r="40" spans="1:5" x14ac:dyDescent="0.25">
      <c r="A40" s="1">
        <v>13</v>
      </c>
      <c r="B40" s="11">
        <f t="shared" si="4"/>
        <v>51.101080611464745</v>
      </c>
      <c r="C40" s="12">
        <f t="shared" si="5"/>
        <v>1.0610149602753762</v>
      </c>
      <c r="D40" s="12">
        <f t="shared" si="6"/>
        <v>50.040065651189366</v>
      </c>
      <c r="E40" s="12">
        <f t="shared" si="7"/>
        <v>556.25419736331128</v>
      </c>
    </row>
    <row r="41" spans="1:5" x14ac:dyDescent="0.25">
      <c r="A41" s="1">
        <v>14</v>
      </c>
      <c r="B41" s="11">
        <f t="shared" si="4"/>
        <v>51.101080611464745</v>
      </c>
      <c r="C41" s="12">
        <f t="shared" si="5"/>
        <v>0.97344484538579479</v>
      </c>
      <c r="D41" s="12">
        <f t="shared" si="6"/>
        <v>50.127635766078953</v>
      </c>
      <c r="E41" s="12">
        <f t="shared" si="7"/>
        <v>506.12656159723235</v>
      </c>
    </row>
    <row r="42" spans="1:5" x14ac:dyDescent="0.25">
      <c r="A42" s="1">
        <v>15</v>
      </c>
      <c r="B42" s="11">
        <f t="shared" si="4"/>
        <v>51.101080611464745</v>
      </c>
      <c r="C42" s="12">
        <f t="shared" si="5"/>
        <v>0.88572148279515661</v>
      </c>
      <c r="D42" s="12">
        <f t="shared" si="6"/>
        <v>50.21535912866959</v>
      </c>
      <c r="E42" s="12">
        <f t="shared" si="7"/>
        <v>455.91120246856275</v>
      </c>
    </row>
    <row r="43" spans="1:5" x14ac:dyDescent="0.25">
      <c r="A43" s="1">
        <v>16</v>
      </c>
      <c r="B43" s="11">
        <f t="shared" si="4"/>
        <v>51.101080611464745</v>
      </c>
      <c r="C43" s="12">
        <f t="shared" si="5"/>
        <v>0.79784460431998483</v>
      </c>
      <c r="D43" s="12">
        <f t="shared" si="6"/>
        <v>50.303236007144761</v>
      </c>
      <c r="E43" s="12">
        <f t="shared" si="7"/>
        <v>405.60796646141796</v>
      </c>
    </row>
    <row r="44" spans="1:5" x14ac:dyDescent="0.25">
      <c r="A44" s="1">
        <v>17</v>
      </c>
      <c r="B44" s="11">
        <f t="shared" si="4"/>
        <v>51.101080611464745</v>
      </c>
      <c r="C44" s="12">
        <f t="shared" si="5"/>
        <v>0.70981394130748143</v>
      </c>
      <c r="D44" s="12">
        <f t="shared" si="6"/>
        <v>50.391266670157265</v>
      </c>
      <c r="E44" s="12">
        <f t="shared" si="7"/>
        <v>355.21669979126068</v>
      </c>
    </row>
    <row r="45" spans="1:5" x14ac:dyDescent="0.25">
      <c r="A45" s="1">
        <v>18</v>
      </c>
      <c r="B45" s="11">
        <f t="shared" si="4"/>
        <v>51.101080611464745</v>
      </c>
      <c r="C45" s="12">
        <f t="shared" si="5"/>
        <v>0.62162922463470627</v>
      </c>
      <c r="D45" s="12">
        <f t="shared" si="6"/>
        <v>50.479451386830036</v>
      </c>
      <c r="E45" s="12">
        <f t="shared" si="7"/>
        <v>304.73724840443066</v>
      </c>
    </row>
    <row r="46" spans="1:5" x14ac:dyDescent="0.25">
      <c r="A46" s="1">
        <v>19</v>
      </c>
      <c r="B46" s="11">
        <f t="shared" si="4"/>
        <v>51.101080611464745</v>
      </c>
      <c r="C46" s="12">
        <f t="shared" si="5"/>
        <v>0.53329018470775369</v>
      </c>
      <c r="D46" s="12">
        <f t="shared" si="6"/>
        <v>50.567790426756993</v>
      </c>
      <c r="E46" s="12">
        <f t="shared" si="7"/>
        <v>254.16945797767366</v>
      </c>
    </row>
    <row r="47" spans="1:5" x14ac:dyDescent="0.25">
      <c r="A47" s="1">
        <v>20</v>
      </c>
      <c r="B47" s="11">
        <f t="shared" si="4"/>
        <v>51.101080611464745</v>
      </c>
      <c r="C47" s="12">
        <f t="shared" si="5"/>
        <v>0.44479655146092895</v>
      </c>
      <c r="D47" s="12">
        <f t="shared" si="6"/>
        <v>50.656284060003813</v>
      </c>
      <c r="E47" s="12">
        <f t="shared" si="7"/>
        <v>203.51317391766986</v>
      </c>
    </row>
    <row r="48" spans="1:5" x14ac:dyDescent="0.25">
      <c r="A48" s="1">
        <v>21</v>
      </c>
      <c r="B48" s="11">
        <f t="shared" si="4"/>
        <v>51.101080611464745</v>
      </c>
      <c r="C48" s="12">
        <f t="shared" si="5"/>
        <v>0.35614805435592228</v>
      </c>
      <c r="D48" s="12">
        <f t="shared" si="6"/>
        <v>50.744932557108825</v>
      </c>
      <c r="E48" s="12">
        <f t="shared" si="7"/>
        <v>152.76824136056103</v>
      </c>
    </row>
    <row r="49" spans="1:5" x14ac:dyDescent="0.25">
      <c r="A49" s="1">
        <v>22</v>
      </c>
      <c r="B49" s="11">
        <f t="shared" si="4"/>
        <v>51.101080611464745</v>
      </c>
      <c r="C49" s="12">
        <f t="shared" si="5"/>
        <v>0.26734442238098183</v>
      </c>
      <c r="D49" s="12">
        <f t="shared" si="6"/>
        <v>50.833736189083766</v>
      </c>
      <c r="E49" s="12">
        <f t="shared" si="7"/>
        <v>101.93450517147727</v>
      </c>
    </row>
    <row r="50" spans="1:5" x14ac:dyDescent="0.25">
      <c r="A50" s="1">
        <v>23</v>
      </c>
      <c r="B50" s="11">
        <f t="shared" si="4"/>
        <v>51.101080611464745</v>
      </c>
      <c r="C50" s="12">
        <f t="shared" si="5"/>
        <v>0.17838538405008522</v>
      </c>
      <c r="D50" s="12">
        <f t="shared" si="6"/>
        <v>50.922695227414657</v>
      </c>
      <c r="E50" s="12">
        <f t="shared" si="7"/>
        <v>51.011809944062612</v>
      </c>
    </row>
    <row r="51" spans="1:5" x14ac:dyDescent="0.25">
      <c r="A51" s="1">
        <v>24</v>
      </c>
      <c r="B51" s="11">
        <f t="shared" si="4"/>
        <v>51.101080611464745</v>
      </c>
      <c r="C51" s="12">
        <f t="shared" si="5"/>
        <v>8.927066740210958E-2</v>
      </c>
      <c r="D51" s="12">
        <f t="shared" si="6"/>
        <v>51.011809944062634</v>
      </c>
      <c r="E51" s="12">
        <f t="shared" si="7"/>
        <v>0</v>
      </c>
    </row>
    <row r="53" spans="1:5" x14ac:dyDescent="0.25">
      <c r="B53" s="6" t="s">
        <v>9</v>
      </c>
      <c r="C53" s="12">
        <f>SUM(C28:C51)</f>
        <v>26.425934675153886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1007</vt:lpstr>
      <vt:lpstr>1007 (an)</vt:lpstr>
    </vt:vector>
  </TitlesOfParts>
  <Company>Highline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2013-06-26T17:28:16Z</dcterms:created>
  <dcterms:modified xsi:type="dcterms:W3CDTF">2013-06-26T18:25:26Z</dcterms:modified>
</cp:coreProperties>
</file>